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5200" windowHeight="11985" activeTab="1"/>
  </bookViews>
  <sheets>
    <sheet name="Пример" sheetId="1" r:id="rId1"/>
    <sheet name="Шапка" sheetId="2" r:id="rId2"/>
    <sheet name="Лист3" sheetId="3" r:id="rId3"/>
  </sheets>
  <definedNames>
    <definedName name="_xlnm._FilterDatabase" localSheetId="0" hidden="1">'Пример'!$A$4:$AB$5</definedName>
  </definedNames>
  <calcPr calcId="162913" fullCalcOnLoad="1"/>
</workbook>
</file>

<file path=xl/sharedStrings.xml><?xml version="1.0" encoding="utf-8"?>
<sst xmlns="http://schemas.openxmlformats.org/spreadsheetml/2006/main" count="169" uniqueCount="169">
  <si>
    <t>Қ.Жұбанов атындағы Ақтөбе өңірлік мемлекеттік университеті</t>
  </si>
  <si>
    <t xml:space="preserve">Математика  кафедрасы бойынша 2020-2021 оқу жылына арналған </t>
  </si>
  <si>
    <t xml:space="preserve">КРЕДИТ БОЙЫНША САҒАТТАР ЕСЕБІ </t>
  </si>
  <si>
    <t>№</t>
  </si>
  <si>
    <t>Пән атауы</t>
  </si>
  <si>
    <t>ББ атауы (қысқаша)</t>
  </si>
  <si>
    <t>Курс</t>
  </si>
  <si>
    <t>Бөлімі</t>
  </si>
  <si>
    <t>кредит саны</t>
  </si>
  <si>
    <t>білім алушылар саны</t>
  </si>
  <si>
    <t>топтардың саны</t>
  </si>
  <si>
    <t>топшаның саны</t>
  </si>
  <si>
    <t>дәріс</t>
  </si>
  <si>
    <t>семинар/практикалық</t>
  </si>
  <si>
    <t>зертханалық</t>
  </si>
  <si>
    <t>БОӨЖ</t>
  </si>
  <si>
    <t>жобалар мен диссертацияларға жетекшілік</t>
  </si>
  <si>
    <t>кәсіби практикаға жетекшілік</t>
  </si>
  <si>
    <t>Қорытынды мемлекеттік аттестаттау комиссиясы (МАК) ж/е теххатшы</t>
  </si>
  <si>
    <t>қосымша</t>
  </si>
  <si>
    <t>Барлығы</t>
  </si>
  <si>
    <t>жоспар бойынша</t>
  </si>
  <si>
    <t>барлығы</t>
  </si>
  <si>
    <t>диплом жобасы</t>
  </si>
  <si>
    <t>диссертация</t>
  </si>
  <si>
    <t xml:space="preserve">оқу </t>
  </si>
  <si>
    <t>тілдік</t>
  </si>
  <si>
    <t>педагогикалық</t>
  </si>
  <si>
    <t>өндірістік</t>
  </si>
  <si>
    <t>дипломалды</t>
  </si>
  <si>
    <t>зерттеу практикасы</t>
  </si>
  <si>
    <t>I жарты жылдық</t>
  </si>
  <si>
    <t>Күндізгі бөлім</t>
  </si>
  <si>
    <t>Практикум по решению задач:Алгебрические уровнения и неравенства (на русском языке)</t>
  </si>
  <si>
    <t>5B010900-Математика</t>
  </si>
  <si>
    <t>каз</t>
  </si>
  <si>
    <t>Теория вероятностей и математическая статистика</t>
  </si>
  <si>
    <t>5B010900-Математика (СПО)</t>
  </si>
  <si>
    <t>рус</t>
  </si>
  <si>
    <t>Практикум по решению задач: Алгебрические уравнения и неравенства (на казахском языке)</t>
  </si>
  <si>
    <t>Практикум решению задач по алгебры (на английском языке)</t>
  </si>
  <si>
    <t>Метод координат на плоскости и в пространстве (на английском языке)</t>
  </si>
  <si>
    <t>Дискретная математика и математическая логика</t>
  </si>
  <si>
    <t>Практикум по решение задач: Стереометрия(на русском языке)</t>
  </si>
  <si>
    <t>Методика решения функциональных уровнений (на русском языке)</t>
  </si>
  <si>
    <t>Педагогическая практика</t>
  </si>
  <si>
    <t>Профессиональный (казахский) русский язык</t>
  </si>
  <si>
    <t>5B012600-Математика-физика</t>
  </si>
  <si>
    <t>Методика преподавания математики</t>
  </si>
  <si>
    <t>Инклюзивное образование</t>
  </si>
  <si>
    <t>Практикум решения задач по аналитической геометрии(на англ.языке)</t>
  </si>
  <si>
    <t>Классические неравенства и их применение(на англ.яз.)</t>
  </si>
  <si>
    <t>IT и цифровые ресурсы в обучении математике</t>
  </si>
  <si>
    <t>Методы решения функциональных уровнений</t>
  </si>
  <si>
    <t>Аналитическая геометрия</t>
  </si>
  <si>
    <t>6B01501-Матем. (СПО)</t>
  </si>
  <si>
    <t>6B01501-Матем.</t>
  </si>
  <si>
    <t>Иностранный язык (В1)</t>
  </si>
  <si>
    <t>Иностранный язык B1</t>
  </si>
  <si>
    <t>Математический анализ-1</t>
  </si>
  <si>
    <t>Решение олимпиадных задач по математике (на казахском языке)</t>
  </si>
  <si>
    <t>Задачи на построение(на рус.языке)</t>
  </si>
  <si>
    <t>6B01509-Мат. – Информ.</t>
  </si>
  <si>
    <t>6B01508-Мат.-Физ.</t>
  </si>
  <si>
    <t>Теоретическая механика</t>
  </si>
  <si>
    <t>5B060100-Математика</t>
  </si>
  <si>
    <t>Дифференциальная геометрия и топология</t>
  </si>
  <si>
    <t>Эконометрика</t>
  </si>
  <si>
    <t>Теория функции комплексных переменных</t>
  </si>
  <si>
    <t>Дифференциальные уравнения первого порядка в частных производных</t>
  </si>
  <si>
    <t>Действительный анализ</t>
  </si>
  <si>
    <t>Приложения дифференциальных уравнений(на англ.языке)</t>
  </si>
  <si>
    <t>Дополнительные главы математической статистики</t>
  </si>
  <si>
    <t>Неклассические уравнения математической физики</t>
  </si>
  <si>
    <t>Почтипериодические функции и дифференциальные уравнения</t>
  </si>
  <si>
    <t>Программирование в среде Maple</t>
  </si>
  <si>
    <t>Вариационное исчисление и методы оптимизации</t>
  </si>
  <si>
    <t>Финансовая математика</t>
  </si>
  <si>
    <t>5B070500-Математическое и компьютерное моделирование</t>
  </si>
  <si>
    <t>Дифференциальные уравнения</t>
  </si>
  <si>
    <t>6B06103-ВТиПО</t>
  </si>
  <si>
    <t>6B06102-Информационные системы</t>
  </si>
  <si>
    <t>Высшая математика II</t>
  </si>
  <si>
    <t>6B06105-КИ</t>
  </si>
  <si>
    <t>6B06102-Информационные системы (СПО)</t>
  </si>
  <si>
    <t>Математический анализ(на каз.языке)</t>
  </si>
  <si>
    <t>6B01503-Информ.</t>
  </si>
  <si>
    <t>Решение олимпиадных задач по математике</t>
  </si>
  <si>
    <t>Методические основы решения задач</t>
  </si>
  <si>
    <t>Дополнительные главы геометрии</t>
  </si>
  <si>
    <t>6B05401-Матем.</t>
  </si>
  <si>
    <t>Математический анализ 3</t>
  </si>
  <si>
    <t>Дифференциальные и интегральные уравнения</t>
  </si>
  <si>
    <t>6B05301-Физ.</t>
  </si>
  <si>
    <t>Высшая математика</t>
  </si>
  <si>
    <t>6B07104-Экоэнергетика</t>
  </si>
  <si>
    <t>Матемaтика</t>
  </si>
  <si>
    <t>6B05101-Биология</t>
  </si>
  <si>
    <t>Математика</t>
  </si>
  <si>
    <t>6B05102-Биотехнология</t>
  </si>
  <si>
    <t>5B070300-Информационные системы</t>
  </si>
  <si>
    <t>Күндізгі бөлім бойынша барлығы</t>
  </si>
  <si>
    <t>Қашықтықтан білім беру технологиясы</t>
  </si>
  <si>
    <t>Қашықтықтан білім беру технологиясы бойынша барлығы</t>
  </si>
  <si>
    <t>Магистратура</t>
  </si>
  <si>
    <t>Магистратура бойынша барлығы</t>
  </si>
  <si>
    <t>Докторантура</t>
  </si>
  <si>
    <t>Докторантура бойынша барлығы</t>
  </si>
  <si>
    <t>I жж бойынша барлығы</t>
  </si>
  <si>
    <t>II жарты жылдық</t>
  </si>
  <si>
    <t>Инновационные технологии в обучения математике</t>
  </si>
  <si>
    <t>Теория функций комплексных переменных(на казахском языке)</t>
  </si>
  <si>
    <t>Профессионально - ориентированный иностранный язык</t>
  </si>
  <si>
    <t>Теория функций комплексных переменных(на русском языке)</t>
  </si>
  <si>
    <t>Преддипломная практика</t>
  </si>
  <si>
    <t>Производственная (языковая) практика</t>
  </si>
  <si>
    <t>Методика преподавания начала анализа (на англ. языке)</t>
  </si>
  <si>
    <t>Практикум по решению задач по геометрии (на англ.яз.)</t>
  </si>
  <si>
    <t>Производственная практика</t>
  </si>
  <si>
    <t>Иностранный язык (В2)</t>
  </si>
  <si>
    <t>Интегралы зависящие от параметра (на русском языке)</t>
  </si>
  <si>
    <t>Языковая практика</t>
  </si>
  <si>
    <t>Методика решения планиметрических задач повышенной трудности</t>
  </si>
  <si>
    <t>Методика решения текстовых задач (на анг.яз)</t>
  </si>
  <si>
    <t>Математический анализ-2</t>
  </si>
  <si>
    <t>Уравнения математической физики</t>
  </si>
  <si>
    <t>Функциональный анализ</t>
  </si>
  <si>
    <t>Математическое и компьютерное моделирование физических процессов</t>
  </si>
  <si>
    <t>Практикум по решению задач по алгебре(на англ.яз.)</t>
  </si>
  <si>
    <t>Профессионально-ориентированный иностранный язык</t>
  </si>
  <si>
    <t>Дискретная математика для программистов</t>
  </si>
  <si>
    <t>Методы решения текстовых задач</t>
  </si>
  <si>
    <t>Практикум по решению задач: Планиметрия</t>
  </si>
  <si>
    <t>Практикум по решению задач высшей математики(на англ.языке)</t>
  </si>
  <si>
    <t>Математический анализ 4</t>
  </si>
  <si>
    <t>Алгебра и теория чисел 2</t>
  </si>
  <si>
    <t>Методы математической физики</t>
  </si>
  <si>
    <t>6B01502-Физика</t>
  </si>
  <si>
    <t>6B02301-Цифровая лингвистика</t>
  </si>
  <si>
    <t>Математическая лингвистика</t>
  </si>
  <si>
    <t>II жж бойынша барлығы</t>
  </si>
  <si>
    <t>БАРЛЫҒЫ</t>
  </si>
  <si>
    <t xml:space="preserve">Биология  кафедрасы бойынша 2020-2021 оқу жылына арналған </t>
  </si>
  <si>
    <t>І жартыжылдық</t>
  </si>
  <si>
    <t>Бағалаудың өлшемдік технологиясы</t>
  </si>
  <si>
    <t>6В01505-Биология</t>
  </si>
  <si>
    <t>Педагогикалық практика</t>
  </si>
  <si>
    <t>5В011300-Биология</t>
  </si>
  <si>
    <t>Кафедра меңгерушісі</t>
  </si>
  <si>
    <t>5В060700-Биология</t>
  </si>
  <si>
    <t>Кафедра меңгерушісінің орынбасары</t>
  </si>
  <si>
    <t xml:space="preserve">Күндізгі бөлім бойынша барлығы </t>
  </si>
  <si>
    <t xml:space="preserve">Биологияға кіріспе </t>
  </si>
  <si>
    <t xml:space="preserve">Өсімдіктер анатомиясы, морфологиясы және систематикасы  </t>
  </si>
  <si>
    <t xml:space="preserve">6В01507-Химия-Биология </t>
  </si>
  <si>
    <t>Дендрология негіздері</t>
  </si>
  <si>
    <t xml:space="preserve">7М05101-Биология </t>
  </si>
  <si>
    <t>бакалавриат (күндізгі бөлім)</t>
  </si>
  <si>
    <t>бакалавриат (қашықтан оқыту)</t>
  </si>
  <si>
    <t>магистратура</t>
  </si>
  <si>
    <t>І жартыжылдық бойынша</t>
  </si>
  <si>
    <t>ІІ жартыжылдық</t>
  </si>
  <si>
    <t>Күндізгі бөлім бойынша барлығы ІІ жартыжылдық</t>
  </si>
  <si>
    <t>ІІ жартыжылдық бойынша</t>
  </si>
  <si>
    <t>Бакалавриат бойынша жылдық сағат, о.і.:</t>
  </si>
  <si>
    <t>6В05101-Биология, 6В01505-Биология күндізгі бөлім</t>
  </si>
  <si>
    <t xml:space="preserve">Қашықтықтан білім беру технологиясы бойынша </t>
  </si>
  <si>
    <t>Магистратура бойынша жылдық сағат</t>
  </si>
  <si>
    <t>Жылдық сағаттар саны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</si>
</sst>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KZ Times New Roman"/>
      <family val="1"/>
    </font>
    <font>
      <sz val="9"/>
      <name val="Times New Roman"/>
      <family val="1"/>
    </font>
    <font>
      <sz val="10"/>
      <color theme="1"/>
      <name val="Calibri"/>
      <family val="2"/>
      <scheme val="minor"/>
    </font>
    <font>
      <b/>
      <sz val="9"/>
      <name val="Times New Roman"/>
      <family val="1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3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2" applyFont="1" fillId="2" applyFill="1" borderId="1" applyBorder="1" xfId="0" applyProtection="1" applyAlignment="1">
      <alignment horizontal="center" vertical="center" wrapText="1"/>
    </xf>
    <xf numFmtId="0" applyNumberFormat="1" fontId="2" applyFont="1" fillId="3" applyFill="1" borderId="1" applyBorder="1" xfId="0" applyProtection="1" applyAlignment="1">
      <alignment horizontal="center" wrapText="1"/>
    </xf>
    <xf numFmtId="0" applyNumberFormat="1" fontId="2" applyFont="1" fillId="2" applyFill="1" borderId="1" applyBorder="1" xfId="0" applyProtection="1" applyAlignment="1">
      <alignment horizontal="center" wrapText="1"/>
    </xf>
    <xf numFmtId="0" applyNumberFormat="1" fontId="2" applyFont="1" fillId="2" applyFill="1" borderId="1" applyBorder="1" xfId="0" applyProtection="1" applyAlignment="1">
      <alignment horizontal="left" wrapText="1"/>
    </xf>
    <xf numFmtId="0" applyNumberFormat="1" fontId="4" applyFont="1" fillId="2" applyFill="1" borderId="1" applyBorder="1" xfId="0" applyProtection="1" applyAlignment="1">
      <alignment horizontal="center" vertical="center" wrapText="1"/>
    </xf>
    <xf numFmtId="0" applyNumberFormat="1" fontId="4" applyFont="1" fillId="2" applyFill="1" borderId="1" applyBorder="1" xfId="0" applyProtection="1" applyAlignment="1">
      <alignment vertical="center" wrapText="1"/>
    </xf>
    <xf numFmtId="0" applyNumberFormat="1" fontId="4" applyFont="1" fillId="2" applyFill="1" borderId="1" applyBorder="1" xfId="0" applyProtection="1" applyAlignment="1">
      <alignment horizontal="center" wrapText="1"/>
    </xf>
    <xf numFmtId="0" applyNumberFormat="1" fontId="5" applyFont="1" fillId="2" applyFill="1" borderId="1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/>
    <xf numFmtId="0" applyNumberFormat="1" fontId="7" applyFont="1" fillId="2" applyFill="1" borderId="1" applyBorder="1" xfId="0" applyProtection="1" applyAlignment="1">
      <alignment horizontal="center" vertical="center" wrapText="1"/>
    </xf>
    <xf numFmtId="0" applyNumberFormat="1" fontId="6" applyFont="1" fillId="0" applyFill="1" borderId="1" applyBorder="1" xfId="0" applyProtection="1" applyAlignment="1">
      <alignment horizontal="center" vertical="center"/>
    </xf>
    <xf numFmtId="0" applyNumberFormat="1" fontId="6" applyFont="1" fillId="0" applyFill="1" borderId="2" applyBorder="1" xfId="0" applyProtection="1" applyAlignment="1">
      <alignment horizontal="center" vertical="center"/>
    </xf>
    <xf numFmtId="0" applyNumberFormat="1" fontId="6" applyFont="1" fillId="3" applyFill="1" borderId="2" applyBorder="1" xfId="0" applyProtection="1" applyAlignment="1">
      <alignment horizontal="center" vertical="center"/>
    </xf>
    <xf numFmtId="0" applyNumberFormat="1" fontId="2" applyFont="1" fillId="3" applyFill="1" borderId="1" applyBorder="1" xfId="0" applyProtection="1" applyAlignment="1">
      <alignment horizontal="center" vertical="center" wrapText="1"/>
    </xf>
    <xf numFmtId="0" applyNumberFormat="1" fontId="6" applyFont="1" fillId="3" applyFill="1" borderId="1" applyBorder="1" xfId="0" applyProtection="1" applyAlignment="1">
      <alignment vertical="center" wrapText="1"/>
    </xf>
    <xf numFmtId="0" applyNumberFormat="1" fontId="9" applyFont="1" fillId="2" applyFill="1" borderId="1" applyBorder="1" xfId="0" applyProtection="1" applyAlignment="1">
      <alignment horizontal="center" vertical="center" wrapText="1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 wrapText="1" textRotation="90"/>
    </xf>
    <xf numFmtId="0" applyNumberFormat="1" fontId="2" applyFont="1" fillId="0" applyFill="1" borderId="1" applyBorder="1" xfId="0" applyProtection="1" applyAlignment="1">
      <alignment horizontal="center" vertical="center" wrapText="1" textRotation="90"/>
    </xf>
    <xf numFmtId="164" applyNumberFormat="1" fontId="11" applyFont="1" fillId="3" applyFill="1" borderId="1" applyBorder="1" xfId="0" applyProtection="1" applyAlignment="1">
      <alignment horizontal="center" vertical="center" wrapText="1"/>
    </xf>
    <xf numFmtId="0" applyNumberFormat="1" fontId="12" applyFont="1" fillId="0" applyFill="1" borderId="0" applyBorder="1" xfId="0" applyProtection="1"/>
    <xf numFmtId="0" applyNumberFormat="1" fontId="10" applyFont="1" fillId="2" applyFill="1" borderId="0" applyBorder="1" xfId="0" applyProtection="1"/>
    <xf numFmtId="0" applyNumberFormat="1" fontId="11" applyFont="1" fillId="3" applyFill="1" borderId="1" applyBorder="1" xfId="0" applyProtection="1" applyAlignment="1">
      <alignment horizontal="center" wrapText="1"/>
    </xf>
    <xf numFmtId="0" applyNumberFormat="1" fontId="0" applyFont="1" fillId="0" applyFill="1" borderId="1" applyBorder="1" xfId="0" applyProtection="1"/>
    <xf numFmtId="0" applyNumberFormat="1" fontId="2" applyFont="1" fillId="2" applyFill="1" borderId="1" applyBorder="1" xfId="0" applyProtection="1" applyAlignment="1">
      <alignment horizontal="center" wrapText="1"/>
    </xf>
    <xf numFmtId="0" applyNumberFormat="1" fontId="2" applyFont="1" fillId="2" applyFill="1" borderId="1" applyBorder="1" xfId="0" applyProtection="1" applyAlignment="1">
      <alignment horizontal="center" wrapText="1"/>
    </xf>
    <xf numFmtId="0" applyNumberFormat="1" fontId="11" applyFont="1" fillId="2" applyFill="1" borderId="1" applyBorder="1" xfId="0" applyProtection="1" applyAlignment="1">
      <alignment horizontal="center" wrapText="1"/>
    </xf>
    <xf numFmtId="0" applyNumberFormat="1" fontId="6" applyFont="1" fillId="3" applyFill="1" borderId="1" applyBorder="1" xfId="0" applyProtection="1" applyAlignment="1">
      <alignment horizontal="left" vertical="center" wrapText="1"/>
    </xf>
    <xf numFmtId="0" applyNumberFormat="1" fontId="4" applyFont="1" fillId="3" applyFill="1" borderId="1" applyBorder="1" xfId="0" applyProtection="1" applyAlignment="1">
      <alignment vertical="center" wrapText="1"/>
    </xf>
    <xf numFmtId="0" applyNumberFormat="1" fontId="4" applyFont="1" fillId="3" applyFill="1" borderId="1" applyBorder="1" xfId="0" applyProtection="1" applyAlignment="1">
      <alignment horizontal="center" wrapText="1"/>
    </xf>
    <xf numFmtId="0" applyNumberFormat="1" fontId="11" applyFont="1" fillId="3" applyFill="1" borderId="1" applyBorder="1" xfId="0" applyProtection="1" applyAlignment="1">
      <alignment horizontal="left" vertical="center" wrapText="1"/>
    </xf>
    <xf numFmtId="0" applyNumberFormat="1" fontId="9" applyFont="1" fillId="3" applyFill="1" borderId="1" applyBorder="1" xfId="0" applyProtection="1" applyAlignment="1">
      <alignment vertical="center" wrapText="1"/>
    </xf>
    <xf numFmtId="0" applyNumberFormat="1" fontId="9" applyFont="1" fillId="3" applyFill="1" borderId="1" applyBorder="1" xfId="0" applyProtection="1" applyAlignment="1">
      <alignment horizontal="center" wrapText="1"/>
    </xf>
    <xf numFmtId="0" applyNumberFormat="1" fontId="9" applyFont="1" fillId="2" applyFill="1" borderId="1" applyBorder="1" xfId="0" applyProtection="1" applyAlignment="1">
      <alignment vertical="center" wrapText="1"/>
    </xf>
    <xf numFmtId="0" applyNumberFormat="1" fontId="9" applyFont="1" fillId="2" applyFill="1" borderId="1" applyBorder="1" xfId="0" applyProtection="1" applyAlignment="1">
      <alignment horizontal="center" wrapText="1"/>
    </xf>
    <xf numFmtId="0" applyNumberFormat="1" fontId="13" applyFont="1" fillId="2" applyFill="1" borderId="1" applyBorder="1" xfId="0" applyProtection="1" applyAlignment="1">
      <alignment horizontal="center" wrapText="1"/>
    </xf>
    <xf numFmtId="0" applyNumberFormat="1" fontId="14" applyFont="1" fillId="3" applyFill="1" borderId="1" applyBorder="1" xfId="0" applyProtection="1" applyAlignment="1">
      <alignment horizontal="center" vertical="center" wrapText="1"/>
    </xf>
    <xf numFmtId="0" applyNumberFormat="1" fontId="14" applyFont="1" fillId="3" applyFill="1" borderId="1" applyBorder="1" xfId="0" applyProtection="1" applyAlignment="1">
      <alignment horizontal="center" vertical="center"/>
    </xf>
    <xf numFmtId="0" applyNumberFormat="1" fontId="2" applyFont="1" fillId="2" applyFill="1" borderId="4" applyBorder="1" xfId="0" applyProtection="1" applyAlignment="1">
      <alignment vertical="center" wrapText="1"/>
    </xf>
    <xf numFmtId="0" applyNumberFormat="1" fontId="9" applyFont="1" fillId="2" applyFill="1" borderId="4" applyBorder="1" xfId="0" applyProtection="1" applyAlignment="1">
      <alignment horizontal="center" vertical="center" wrapText="1"/>
    </xf>
    <xf numFmtId="0" applyNumberFormat="1" fontId="2" applyFont="1" fillId="2" applyFill="1" borderId="1" applyBorder="1" xfId="0" applyProtection="1" applyAlignment="1">
      <alignment vertical="center" wrapText="1"/>
    </xf>
    <xf numFmtId="164" applyNumberFormat="1" fontId="2" applyFont="1" fillId="3" applyFill="1" borderId="1" applyBorder="1" xfId="0" applyProtection="1" applyAlignment="1">
      <alignment horizontal="center" wrapText="1"/>
    </xf>
    <xf numFmtId="0" applyNumberFormat="1" fontId="6" applyFont="1" fillId="3" applyFill="1" borderId="1" applyBorder="1" xfId="0" applyProtection="1" applyAlignment="1">
      <alignment horizontal="center" vertical="center" wrapText="1"/>
    </xf>
    <xf numFmtId="0" applyNumberFormat="1" fontId="0" applyFont="1" fillId="2" applyFill="1" borderId="0" applyBorder="1" xfId="0" applyProtection="1" applyAlignment="1">
      <alignment horizontal="center"/>
    </xf>
    <xf numFmtId="2" applyNumberFormat="1" fontId="2" applyFont="1" fillId="3" applyFill="1" borderId="1" applyBorder="1" xfId="0" applyProtection="1" applyAlignment="1">
      <alignment horizontal="center" wrapText="1"/>
    </xf>
    <xf numFmtId="0" applyNumberFormat="1" fontId="7" applyFont="1" fillId="0" applyFill="1" borderId="1" applyBorder="1" xfId="0" applyProtection="1" applyAlignment="1">
      <alignment horizontal="center" vertical="center" wrapText="1"/>
    </xf>
    <xf numFmtId="0" applyNumberFormat="1" fontId="7" applyFont="1" fillId="0" applyFill="1" borderId="3" applyBorder="1" xfId="0" applyProtection="1" applyAlignment="1">
      <alignment horizontal="center" vertical="center"/>
    </xf>
    <xf numFmtId="2" applyNumberFormat="1" fontId="11" applyFont="1" fillId="3" applyFill="1" borderId="1" applyBorder="1" xfId="0" applyProtection="1" applyAlignment="1">
      <alignment horizontal="center" vertical="center" wrapText="1"/>
    </xf>
    <xf numFmtId="0" applyNumberFormat="1" fontId="7" applyFont="1" fillId="0" applyFill="1" borderId="2" applyBorder="1" xfId="0" applyProtection="1" applyAlignment="1">
      <alignment horizontal="center" vertical="center" wrapText="1"/>
    </xf>
    <xf numFmtId="164" applyNumberFormat="1" fontId="7" applyFont="1" fillId="0" applyFill="1" borderId="3" applyBorder="1" xfId="0" applyProtection="1" applyAlignment="1">
      <alignment horizontal="center" vertical="center"/>
    </xf>
    <xf numFmtId="0" applyNumberFormat="1" fontId="4" applyFont="1" fillId="0" applyFill="1" borderId="1" applyBorder="1" xfId="0" applyProtection="1" applyAlignment="1">
      <alignment horizontal="center" vertical="center" wrapText="1"/>
    </xf>
    <xf numFmtId="0" applyNumberFormat="1" fontId="7" applyFont="1" fillId="0" applyFill="1" borderId="3" applyBorder="1" xfId="0" applyProtection="1" applyAlignment="1">
      <alignment horizontal="center" vertical="center"/>
    </xf>
    <xf numFmtId="0" applyNumberFormat="1" fontId="8" applyFont="1" fillId="0" applyFill="1" borderId="1" applyBorder="1" xfId="0" applyProtection="1" applyAlignment="1">
      <alignment horizontal="center" vertical="center"/>
    </xf>
    <xf numFmtId="0" applyNumberFormat="1" fontId="7" applyFont="1" fillId="0" applyFill="1" borderId="5" applyBorder="1" xfId="0" applyProtection="1" applyAlignment="1">
      <alignment horizontal="center" vertical="center"/>
    </xf>
    <xf numFmtId="0" applyNumberFormat="1" fontId="9" applyFont="1" fillId="0" applyFill="1" borderId="1" applyBorder="1" xfId="0" applyProtection="1" applyAlignment="1">
      <alignment horizontal="center" vertical="center" wrapText="1"/>
    </xf>
    <xf numFmtId="0" applyNumberFormat="1" fontId="8" applyFont="1" fillId="0" applyFill="1" borderId="0" applyBorder="1" xfId="0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7" applyFont="1" fillId="0" applyFill="1" borderId="7" applyBorder="1" xfId="0" applyProtection="1" applyAlignment="1">
      <alignment horizontal="center" vertical="center" wrapText="1"/>
    </xf>
    <xf numFmtId="0" applyNumberFormat="1" fontId="7" applyFont="1" fillId="0" applyFill="1" borderId="2" applyBorder="1" xfId="0" applyProtection="1" applyAlignment="1">
      <alignment horizontal="center" vertical="center"/>
    </xf>
    <xf numFmtId="16" applyNumberFormat="1" fontId="7" applyFont="1" fillId="0" applyFill="1" borderId="1" applyBorder="1" xfId="0" applyProtection="1" applyAlignment="1">
      <alignment horizontal="center" vertical="center" wrapText="1"/>
    </xf>
    <xf numFmtId="164" applyNumberFormat="1" fontId="7" applyFont="1" fillId="0" applyFill="1" borderId="3" applyBorder="1" xfId="0" applyProtection="1" applyAlignment="1">
      <alignment horizontal="center" vertical="center"/>
    </xf>
    <xf numFmtId="2" applyNumberFormat="1" fontId="13" applyFont="1" fillId="3" applyFill="1" borderId="1" applyBorder="1" xfId="0" applyProtection="1" applyAlignment="1">
      <alignment horizontal="center" wrapText="1"/>
    </xf>
    <xf numFmtId="2" applyNumberFormat="1" fontId="14" applyFont="1" fillId="3" applyFill="1" borderId="1" applyBorder="1" xfId="0" applyProtection="1" applyAlignment="1">
      <alignment horizontal="center" vertical="center" wrapText="1"/>
    </xf>
    <xf numFmtId="2" applyNumberFormat="1" fontId="14" applyFont="1" fillId="3" applyFill="1" borderId="1" applyBorder="1" xfId="0" applyProtection="1" applyAlignment="1">
      <alignment horizontal="center" vertical="center"/>
    </xf>
    <xf numFmtId="2" applyNumberFormat="1" fontId="2" applyFont="1" fillId="2" applyFill="1" borderId="1" applyBorder="1" xfId="0" applyProtection="1" applyAlignment="1">
      <alignment horizontal="center" wrapText="1"/>
    </xf>
    <xf numFmtId="2" applyNumberFormat="1" fontId="6" applyFont="1" fillId="3" applyFill="1" borderId="1" applyBorder="1" xfId="0" applyProtection="1" applyAlignment="1">
      <alignment horizontal="center" vertical="center" wrapText="1"/>
    </xf>
    <xf numFmtId="164" applyNumberFormat="1" fontId="6" applyFont="1" fillId="3" applyFill="1" borderId="1" applyBorder="1" xfId="0" applyProtection="1" applyAlignment="1">
      <alignment horizontal="center" vertical="center" wrapText="1"/>
    </xf>
    <xf numFmtId="2" applyNumberFormat="1" fontId="11" applyFont="1" fillId="2" applyFill="1" borderId="1" applyBorder="1" xfId="0" applyProtection="1" applyAlignment="1">
      <alignment horizontal="center" vertical="center" wrapText="1"/>
    </xf>
    <xf numFmtId="0" applyNumberFormat="1" fontId="7" applyFont="1" fillId="0" applyFill="1" borderId="2" applyBorder="1" xfId="0" applyProtection="1" applyAlignment="1">
      <alignment horizontal="center" vertical="center" wrapText="1"/>
    </xf>
    <xf numFmtId="0" applyNumberFormat="1" fontId="7" applyFont="1" fillId="0" applyFill="1" borderId="7" applyBorder="1" xfId="0" applyProtection="1" applyAlignment="1">
      <alignment horizontal="center" vertical="center" wrapText="1"/>
    </xf>
    <xf numFmtId="0" applyNumberFormat="1" fontId="7" applyFont="1" fillId="0" applyFill="1" borderId="3" applyBorder="1" xfId="0" applyProtection="1" applyAlignment="1">
      <alignment horizontal="center" vertical="center"/>
    </xf>
    <xf numFmtId="164" applyNumberFormat="1" fontId="7" applyFont="1" fillId="0" applyFill="1" borderId="3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wrapText="1"/>
    </xf>
    <xf numFmtId="0" applyNumberFormat="1" fontId="2" applyFont="1" fillId="3" applyFill="1" borderId="1" applyBorder="1" xfId="0" applyProtection="1" applyAlignment="1">
      <alignment horizontal="right" vertical="center" wrapText="1"/>
    </xf>
    <xf numFmtId="0" applyNumberFormat="1" fontId="2" applyFont="1" fillId="2" applyFill="1" borderId="1" applyBorder="1" xfId="0" applyProtection="1" applyAlignment="1">
      <alignment horizontal="center" vertical="center" wrapText="1"/>
    </xf>
    <xf numFmtId="0" applyNumberFormat="1" fontId="2" applyFont="1" fillId="2" applyFill="1" borderId="1" applyBorder="1" xfId="0" applyProtection="1" applyAlignment="1">
      <alignment horizontal="center" vertical="center" wrapText="1" textRotation="90"/>
    </xf>
    <xf numFmtId="0" applyNumberFormat="1" fontId="2" applyFont="1" fillId="2" applyFill="1" borderId="1" applyBorder="1" xfId="0" applyProtection="1" applyAlignment="1">
      <alignment horizontal="center" vertical="center" wrapText="1"/>
    </xf>
    <xf numFmtId="49" applyNumberFormat="1" fontId="7" applyFont="1" fillId="0" applyFill="1" borderId="1" applyBorder="1" xfId="0" applyProtection="1" applyAlignment="1">
      <alignment horizontal="center" vertical="center" wrapText="1"/>
    </xf>
    <xf numFmtId="0" applyNumberFormat="1" fontId="4" applyFont="1" fillId="2" applyFill="1" borderId="2" applyBorder="1" xfId="0" applyProtection="1" applyAlignment="1">
      <alignment horizontal="center" vertical="center" wrapText="1"/>
    </xf>
    <xf numFmtId="0" applyNumberFormat="1" fontId="4" applyFont="1" fillId="2" applyFill="1" borderId="3" applyBorder="1" xfId="0" applyProtection="1" applyAlignment="1">
      <alignment horizontal="center" vertical="center" wrapText="1"/>
    </xf>
    <xf numFmtId="0" applyNumberFormat="1" fontId="2" applyFont="1" fillId="2" applyFill="1" borderId="4" applyBorder="1" xfId="0" applyProtection="1" applyAlignment="1">
      <alignment horizontal="center" vertical="center" wrapText="1"/>
    </xf>
    <xf numFmtId="0" applyNumberFormat="1" fontId="2" applyFont="1" fillId="2" applyFill="1" borderId="6" applyBorder="1" xfId="0" applyProtection="1" applyAlignment="1">
      <alignment horizontal="center" vertical="center" wrapText="1"/>
    </xf>
    <xf numFmtId="0" applyNumberFormat="1" fontId="2" applyFont="1" fillId="2" applyFill="1" borderId="5" applyBorder="1" xfId="0" applyProtection="1" applyAlignment="1">
      <alignment horizontal="center" vertical="center" wrapText="1"/>
    </xf>
    <xf numFmtId="0" applyNumberFormat="1" fontId="6" applyFont="1" fillId="3" applyFill="1" borderId="4" applyBorder="1" xfId="0" applyProtection="1" applyAlignment="1">
      <alignment horizontal="right" vertical="center" wrapText="1"/>
    </xf>
    <xf numFmtId="0" applyNumberFormat="1" fontId="6" applyFont="1" fillId="3" applyFill="1" borderId="6" applyBorder="1" xfId="0" applyProtection="1" applyAlignment="1">
      <alignment horizontal="right" vertical="center" wrapText="1"/>
    </xf>
    <xf numFmtId="0" applyNumberFormat="1" fontId="6" applyFont="1" fillId="3" applyFill="1" borderId="5" applyBorder="1" xfId="0" applyProtection="1" applyAlignment="1">
      <alignment horizontal="right" vertical="center" wrapText="1"/>
    </xf>
    <xf numFmtId="0" applyNumberFormat="1" fontId="6" applyFont="1" fillId="2" applyFill="1" borderId="4" applyBorder="1" xfId="0" applyProtection="1" applyAlignment="1">
      <alignment horizontal="center" vertical="center" wrapText="1"/>
    </xf>
    <xf numFmtId="0" applyNumberFormat="1" fontId="6" applyFont="1" fillId="2" applyFill="1" borderId="6" applyBorder="1" xfId="0" applyProtection="1" applyAlignment="1">
      <alignment horizontal="center" vertical="center" wrapText="1"/>
    </xf>
    <xf numFmtId="0" applyNumberFormat="1" fontId="6" applyFont="1" fillId="2" applyFill="1" borderId="5" applyBorder="1" xfId="0" applyProtection="1" applyAlignment="1">
      <alignment horizontal="center" vertical="center" wrapText="1"/>
    </xf>
    <xf numFmtId="0" applyNumberFormat="1" fontId="7" applyFont="1" fillId="2" applyFill="1" borderId="2" applyBorder="1" xfId="0" applyProtection="1" applyAlignment="1">
      <alignment horizontal="center" vertical="center" wrapText="1"/>
    </xf>
    <xf numFmtId="0" applyNumberFormat="1" fontId="7" applyFont="1" fillId="2" applyFill="1" borderId="3" applyBorder="1" xfId="0" applyProtection="1" applyAlignment="1">
      <alignment horizontal="center" vertical="center" wrapText="1"/>
    </xf>
    <xf numFmtId="0" applyNumberFormat="1" fontId="2" applyFont="1" fillId="3" applyFill="1" borderId="1" applyBorder="1" xfId="0" applyProtection="1" applyAlignment="1">
      <alignment horizontal="center" vertical="center" wrapText="1" textRotation="90"/>
    </xf>
    <xf numFmtId="0" applyNumberFormat="1" fontId="2" applyFont="1" fillId="2" applyFill="1" borderId="1" applyBorder="1" xfId="0" applyProtection="1" applyAlignment="1">
      <alignment horizontal="center" vertical="center" wrapText="1" textRotation="90"/>
    </xf>
    <xf numFmtId="0" applyNumberFormat="1" fontId="2" applyFont="1" fillId="2" applyFill="1" borderId="1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wrapText="1"/>
    </xf>
    <xf numFmtId="0" applyNumberFormat="1" fontId="2" applyFont="1" fillId="3" applyFill="1" borderId="4" applyBorder="1" xfId="0" applyProtection="1" applyAlignment="1">
      <alignment horizontal="right" wrapText="1"/>
    </xf>
    <xf numFmtId="0" applyNumberFormat="1" fontId="2" applyFont="1" fillId="3" applyFill="1" borderId="6" applyBorder="1" xfId="0" applyProtection="1" applyAlignment="1">
      <alignment horizontal="right" wrapText="1"/>
    </xf>
    <xf numFmtId="0" applyNumberFormat="1" fontId="2" applyFont="1" fillId="3" applyFill="1" borderId="5" applyBorder="1" xfId="0" applyProtection="1" applyAlignment="1">
      <alignment horizontal="right" wrapText="1"/>
    </xf>
    <xf numFmtId="0" applyNumberFormat="1" fontId="1" applyFont="1" fillId="0" applyFill="1" borderId="0" applyBorder="1" xfId="0" applyProtection="1" applyAlignment="1">
      <alignment horizontal="center"/>
    </xf>
    <xf numFmtId="0" applyNumberFormat="1" fontId="2" applyFont="1" fillId="2" applyFill="1" borderId="2" applyBorder="1" xfId="0" applyProtection="1" applyAlignment="1">
      <alignment horizontal="center" vertical="center" wrapText="1" textRotation="90"/>
    </xf>
    <xf numFmtId="0" applyNumberFormat="1" fontId="2" applyFont="1" fillId="2" applyFill="1" borderId="3" applyBorder="1" xfId="0" applyProtection="1" applyAlignment="1">
      <alignment horizontal="center" vertical="center" wrapText="1" textRotation="90"/>
    </xf>
    <xf numFmtId="0" applyNumberFormat="1" fontId="2" applyFont="1" fillId="2" applyFill="1" borderId="4" applyBorder="1" xfId="0" applyProtection="1" applyAlignment="1">
      <alignment horizontal="center" wrapText="1"/>
    </xf>
    <xf numFmtId="0" applyNumberFormat="1" fontId="2" applyFont="1" fillId="2" applyFill="1" borderId="6" applyBorder="1" xfId="0" applyProtection="1" applyAlignment="1">
      <alignment horizontal="center" wrapText="1"/>
    </xf>
    <xf numFmtId="0" applyNumberFormat="1" fontId="2" applyFont="1" fillId="2" applyFill="1" borderId="5" applyBorder="1" xfId="0" applyProtection="1" applyAlignment="1">
      <alignment horizontal="center" wrapText="1"/>
    </xf>
    <xf numFmtId="0" applyNumberFormat="1" fontId="14" applyFont="1" fillId="3" applyFill="1" borderId="4" applyBorder="1" xfId="0" applyProtection="1" applyAlignment="1">
      <alignment horizontal="center"/>
    </xf>
    <xf numFmtId="0" applyNumberFormat="1" fontId="14" applyFont="1" fillId="3" applyFill="1" borderId="6" applyBorder="1" xfId="0" applyProtection="1" applyAlignment="1">
      <alignment horizontal="center"/>
    </xf>
    <xf numFmtId="0" applyNumberFormat="1" fontId="14" applyFont="1" fillId="3" applyFill="1" borderId="5" applyBorder="1" xfId="0" applyProtection="1" applyAlignment="1">
      <alignment horizontal="center"/>
    </xf>
    <xf numFmtId="0" applyNumberFormat="1" fontId="14" applyFont="1" fillId="3" applyFill="1" borderId="4" applyBorder="1" xfId="0" applyProtection="1" applyAlignment="1">
      <alignment horizontal="center" vertical="center" wrapText="1"/>
    </xf>
    <xf numFmtId="0" applyNumberFormat="1" fontId="14" applyFont="1" fillId="3" applyFill="1" borderId="6" applyBorder="1" xfId="0" applyProtection="1" applyAlignment="1">
      <alignment horizontal="center" vertical="center" wrapText="1"/>
    </xf>
    <xf numFmtId="0" applyNumberFormat="1" fontId="14" applyFont="1" fillId="3" applyFill="1" borderId="5" applyBorder="1" xfId="0" applyProtection="1" applyAlignment="1">
      <alignment horizontal="center" vertical="center" wrapText="1"/>
    </xf>
    <xf numFmtId="0" applyNumberFormat="1" fontId="2" applyFont="1" fillId="3" applyFill="1" borderId="4" applyBorder="1" xfId="0" applyProtection="1" applyAlignment="1">
      <alignment horizontal="right" vertical="center" wrapText="1"/>
    </xf>
    <xf numFmtId="0" applyNumberFormat="1" fontId="2" applyFont="1" fillId="3" applyFill="1" borderId="6" applyBorder="1" xfId="0" applyProtection="1" applyAlignment="1">
      <alignment horizontal="right" vertical="center" wrapText="1"/>
    </xf>
    <xf numFmtId="0" applyNumberFormat="1" fontId="2" applyFont="1" fillId="3" applyFill="1" borderId="5" applyBorder="1" xfId="0" applyProtection="1" applyAlignment="1">
      <alignment horizontal="right" vertical="center" wrapText="1"/>
    </xf>
    <xf numFmtId="0" applyNumberFormat="1" fontId="7" applyFont="1" fillId="0" applyFill="1" borderId="2" applyBorder="1" xfId="0" applyProtection="1" applyAlignment="1">
      <alignment horizontal="center" vertical="center" wrapText="1"/>
    </xf>
    <xf numFmtId="0" applyNumberFormat="1" fontId="7" applyFont="1" fillId="0" applyFill="1" borderId="3" applyBorder="1" xfId="0" applyProtection="1" applyAlignment="1">
      <alignment horizontal="center" vertical="center" wrapText="1"/>
    </xf>
    <xf numFmtId="0" applyNumberFormat="1" fontId="7" applyFont="1" fillId="0" applyFill="1" borderId="2" applyBorder="1" xfId="0" applyProtection="1" applyAlignment="1">
      <alignment horizontal="center" vertical="center"/>
    </xf>
    <xf numFmtId="0" applyNumberFormat="1" fontId="7" applyFont="1" fillId="0" applyFill="1" borderId="3" applyBorder="1" xfId="0" applyProtection="1" applyAlignment="1">
      <alignment horizontal="center" vertical="center"/>
    </xf>
    <xf numFmtId="0" applyNumberFormat="1" fontId="7" applyFont="1" fillId="0" applyFill="1" borderId="2" applyBorder="1" xfId="0" applyProtection="1" applyAlignment="1">
      <alignment horizontal="center" vertical="center"/>
    </xf>
    <xf numFmtId="0" applyNumberFormat="1" fontId="7" applyFont="1" fillId="0" applyFill="1" borderId="3" applyBorder="1" xfId="0" applyProtection="1" applyAlignment="1">
      <alignment horizontal="center" vertical="center"/>
    </xf>
    <xf numFmtId="164" applyNumberFormat="1" fontId="11" applyFont="1" fillId="3" applyFill="1" borderId="2" applyBorder="1" xfId="0" applyProtection="1" applyAlignment="1">
      <alignment horizontal="center" vertical="center" wrapText="1"/>
    </xf>
    <xf numFmtId="164" applyNumberFormat="1" fontId="11" applyFont="1" fillId="3" applyFill="1" borderId="3" applyBorder="1" xfId="0" applyProtection="1" applyAlignment="1">
      <alignment horizontal="center" vertical="center" wrapText="1"/>
    </xf>
    <xf numFmtId="164" applyNumberFormat="1" fontId="7" applyFont="1" fillId="0" applyFill="1" borderId="2" applyBorder="1" xfId="0" applyProtection="1" applyAlignment="1">
      <alignment horizontal="center" vertical="center"/>
    </xf>
    <xf numFmtId="164" applyNumberFormat="1" fontId="7" applyFont="1" fillId="0" applyFill="1" borderId="3" applyBorder="1" xfId="0" applyProtection="1" applyAlignment="1">
      <alignment horizontal="center" vertical="center"/>
    </xf>
    <xf numFmtId="0" applyNumberFormat="1" fontId="2" applyFont="1" fillId="3" applyFill="1" borderId="2" applyBorder="1" xfId="0" applyProtection="1" applyAlignment="1">
      <alignment horizontal="center" wrapText="1"/>
    </xf>
    <xf numFmtId="0" applyNumberFormat="1" fontId="2" applyFont="1" fillId="3" applyFill="1" borderId="3" applyBorder="1" xfId="0" applyProtection="1" applyAlignment="1">
      <alignment horizontal="center" wrapText="1"/>
    </xf>
    <xf numFmtId="0" applyNumberFormat="1" fontId="7" applyFont="1" fillId="0" applyFill="1" borderId="2" applyBorder="1" xfId="0" applyProtection="1" applyAlignment="1">
      <alignment horizontal="center" vertical="center" wrapText="1"/>
    </xf>
    <xf numFmtId="0" applyNumberFormat="1" fontId="7" applyFont="1" fillId="0" applyFill="1" borderId="3" applyBorder="1" xfId="0" applyProtection="1" applyAlignment="1">
      <alignment horizontal="center" vertical="center" wrapText="1"/>
    </xf>
    <xf numFmtId="0" applyNumberFormat="1" fontId="3" applyFont="1" fillId="0" applyFill="1" borderId="1" applyBorder="1" xfId="0" applyProtection="1" applyAlignment="1">
      <alignment horizontal="center" vertical="top" wrapText="1"/>
    </xf>
    <xf numFmtId="0" applyNumberFormat="1" fontId="2" applyFont="1" fillId="2" applyFill="1" borderId="1" applyBorder="1" xfId="0" applyProtection="1" applyAlignment="1">
      <alignment horizontal="center" vertical="top" wrapText="1"/>
    </xf>
    <xf numFmtId="0" applyNumberFormat="1" fontId="15" applyFont="1" fillId="0" applyFill="1" borderId="8" applyBorder="1" xfId="0" applyProtection="1" applyAlignment="1">
      <alignment horizontal="center" vertical="center"/>
    </xf>
    <xf numFmtId="0" applyNumberFormat="1" fontId="10" applyFont="1" fillId="0" applyFill="1" borderId="8" applyBorder="1" xfId="0" applyProtection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"/>
  <sheetViews>
    <sheetView zoomScale="98" zoomScaleNormal="98" workbookViewId="0">
      <pane xSplit="4" ySplit="5" topLeftCell="E27" activePane="bottomRight" state="frozen"/>
      <selection pane="topRight" activeCell="E1" sqref="E1"/>
      <selection pane="bottomLeft" activeCell="A6" sqref="A6"/>
      <selection pane="bottomRight" activeCell="O40" sqref="O40"/>
    </sheetView>
  </sheetViews>
  <sheetFormatPr defaultRowHeight="15"/>
  <cols>
    <col min="1" max="1" width="4.7109375" customWidth="1" style="1"/>
    <col min="2" max="2" width="38.42578125" customWidth="1" style="1"/>
    <col min="3" max="3" width="22.42578125" customWidth="1" style="1"/>
    <col min="4" max="4" width="4.7109375" customWidth="1" style="1"/>
    <col min="5" max="5" width="4" customWidth="1" style="1"/>
    <col min="6" max="9" width="4.85546875" customWidth="1" style="1"/>
    <col min="10" max="10" width="6.85546875" customWidth="1" style="1"/>
    <col min="11" max="11" width="6.28515625" customWidth="1" style="1"/>
    <col min="12" max="12" width="7" customWidth="1" style="1"/>
    <col min="13" max="13" width="6.140625" customWidth="1" style="1"/>
    <col min="14" max="15" width="5.7109375" customWidth="1" style="1"/>
    <col min="16" max="16" width="6.85546875" customWidth="1" style="1"/>
    <col min="17" max="17" width="6.28515625" customWidth="1" style="1"/>
    <col min="18" max="18" width="7" customWidth="1" style="1"/>
    <col min="19" max="19" width="7.7109375" customWidth="1" style="1"/>
    <col min="20" max="20" width="5.85546875" customWidth="1" style="1"/>
    <col min="21" max="21" width="5" customWidth="1" style="1"/>
    <col min="22" max="22" width="5.85546875" customWidth="1" style="1"/>
    <col min="23" max="23" width="5.42578125" customWidth="1" style="1"/>
    <col min="24" max="24" width="5.5703125" customWidth="1" style="1"/>
    <col min="25" max="25" width="6.85546875" customWidth="1" style="1"/>
    <col min="26" max="26" bestFit="1" width="9.28515625" customWidth="1" style="1"/>
    <col min="27" max="27" width="6.5703125" customWidth="1" style="1"/>
    <col min="28" max="28" bestFit="1" width="10" customWidth="1" style="22"/>
  </cols>
  <sheetData>
    <row r="1" ht="18.7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</row>
    <row r="2" ht="18.75">
      <c r="A2" s="100" t="s">
        <v>142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</row>
    <row r="3" ht="17.25" customHeight="1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</row>
    <row r="4" ht="33" customHeight="1">
      <c r="A4" s="94" t="s">
        <v>3</v>
      </c>
      <c r="B4" s="95" t="s">
        <v>4</v>
      </c>
      <c r="C4" s="101" t="s">
        <v>5</v>
      </c>
      <c r="D4" s="94" t="s">
        <v>6</v>
      </c>
      <c r="E4" s="94" t="s">
        <v>7</v>
      </c>
      <c r="F4" s="94" t="s">
        <v>8</v>
      </c>
      <c r="G4" s="94" t="s">
        <v>9</v>
      </c>
      <c r="H4" s="94" t="s">
        <v>10</v>
      </c>
      <c r="I4" s="94" t="s">
        <v>11</v>
      </c>
      <c r="J4" s="95" t="s">
        <v>12</v>
      </c>
      <c r="K4" s="95"/>
      <c r="L4" s="95" t="s">
        <v>13</v>
      </c>
      <c r="M4" s="95"/>
      <c r="N4" s="95" t="s">
        <v>14</v>
      </c>
      <c r="O4" s="95"/>
      <c r="P4" s="95" t="s">
        <v>15</v>
      </c>
      <c r="Q4" s="95"/>
      <c r="R4" s="96" t="s">
        <v>16</v>
      </c>
      <c r="S4" s="96"/>
      <c r="T4" s="95" t="s">
        <v>17</v>
      </c>
      <c r="U4" s="95"/>
      <c r="V4" s="95"/>
      <c r="W4" s="95"/>
      <c r="X4" s="95"/>
      <c r="Y4" s="95"/>
      <c r="Z4" s="94" t="s">
        <v>18</v>
      </c>
      <c r="AA4" s="94" t="s">
        <v>19</v>
      </c>
      <c r="AB4" s="93" t="s">
        <v>20</v>
      </c>
    </row>
    <row r="5" ht="72" customHeight="1">
      <c r="A5" s="94"/>
      <c r="B5" s="95"/>
      <c r="C5" s="102"/>
      <c r="D5" s="94"/>
      <c r="E5" s="94"/>
      <c r="F5" s="94"/>
      <c r="G5" s="94"/>
      <c r="H5" s="94"/>
      <c r="I5" s="94"/>
      <c r="J5" s="19" t="s">
        <v>21</v>
      </c>
      <c r="K5" s="19" t="s">
        <v>22</v>
      </c>
      <c r="L5" s="19" t="s">
        <v>21</v>
      </c>
      <c r="M5" s="19" t="s">
        <v>22</v>
      </c>
      <c r="N5" s="19" t="s">
        <v>21</v>
      </c>
      <c r="O5" s="19" t="s">
        <v>22</v>
      </c>
      <c r="P5" s="19" t="s">
        <v>21</v>
      </c>
      <c r="Q5" s="19" t="s">
        <v>22</v>
      </c>
      <c r="R5" s="19" t="s">
        <v>23</v>
      </c>
      <c r="S5" s="19" t="s">
        <v>24</v>
      </c>
      <c r="T5" s="19" t="s">
        <v>25</v>
      </c>
      <c r="U5" s="19" t="s">
        <v>26</v>
      </c>
      <c r="V5" s="19" t="s">
        <v>27</v>
      </c>
      <c r="W5" s="19" t="s">
        <v>28</v>
      </c>
      <c r="X5" s="19" t="s">
        <v>29</v>
      </c>
      <c r="Y5" s="20" t="s">
        <v>30</v>
      </c>
      <c r="Z5" s="94"/>
      <c r="AA5" s="94"/>
      <c r="AB5" s="93"/>
    </row>
    <row r="6">
      <c r="A6" s="2">
        <v>1</v>
      </c>
      <c r="B6" s="2">
        <v>2</v>
      </c>
      <c r="C6" s="2">
        <v>3</v>
      </c>
      <c r="D6" s="2">
        <v>4</v>
      </c>
      <c r="E6" s="76">
        <v>5</v>
      </c>
      <c r="F6" s="76">
        <v>6</v>
      </c>
      <c r="G6" s="76">
        <v>7</v>
      </c>
      <c r="H6" s="76">
        <v>8</v>
      </c>
      <c r="I6" s="76">
        <v>9</v>
      </c>
      <c r="J6" s="76">
        <v>10</v>
      </c>
      <c r="K6" s="76">
        <v>11</v>
      </c>
      <c r="L6" s="76">
        <v>12</v>
      </c>
      <c r="M6" s="76">
        <v>13</v>
      </c>
      <c r="N6" s="76">
        <v>14</v>
      </c>
      <c r="O6" s="76">
        <v>16</v>
      </c>
      <c r="P6" s="76">
        <v>17</v>
      </c>
      <c r="Q6" s="76">
        <v>18</v>
      </c>
      <c r="R6" s="76">
        <v>19</v>
      </c>
      <c r="S6" s="76">
        <v>20</v>
      </c>
      <c r="T6" s="76">
        <v>21</v>
      </c>
      <c r="U6" s="76">
        <v>22</v>
      </c>
      <c r="V6" s="76">
        <v>23</v>
      </c>
      <c r="W6" s="76">
        <v>24</v>
      </c>
      <c r="X6" s="76">
        <v>25</v>
      </c>
      <c r="Y6" s="76">
        <v>26</v>
      </c>
      <c r="Z6" s="76">
        <v>28</v>
      </c>
      <c r="AA6" s="2">
        <v>29</v>
      </c>
      <c r="AB6" s="15">
        <v>30</v>
      </c>
    </row>
    <row r="7" ht="15" customHeight="1">
      <c r="A7" s="82" t="s">
        <v>143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4"/>
    </row>
    <row r="8" ht="31.5" customHeight="1" s="10" customFormat="1">
      <c r="A8" s="80"/>
      <c r="B8" s="127" t="s">
        <v>144</v>
      </c>
      <c r="C8" s="47" t="s">
        <v>145</v>
      </c>
      <c r="D8" s="47">
        <v>2</v>
      </c>
      <c r="E8" s="47" t="s">
        <v>35</v>
      </c>
      <c r="F8" s="18">
        <v>5</v>
      </c>
      <c r="G8" s="18">
        <v>98</v>
      </c>
      <c r="H8" s="48">
        <v>3</v>
      </c>
      <c r="I8" s="48">
        <v>6</v>
      </c>
      <c r="J8" s="48">
        <v>1</v>
      </c>
      <c r="K8" s="48">
        <f ref="K8:K9" t="shared" si="0">1*J8</f>
        <v>1</v>
      </c>
      <c r="L8" s="119">
        <v>0.5</v>
      </c>
      <c r="M8" s="119">
        <f>4*L8</f>
        <v>2</v>
      </c>
      <c r="N8" s="119">
        <v>0</v>
      </c>
      <c r="O8" s="119">
        <v>0</v>
      </c>
      <c r="P8" s="119">
        <v>0.8</v>
      </c>
      <c r="Q8" s="123">
        <f>2*P8</f>
        <v>1.6</v>
      </c>
      <c r="R8" s="52"/>
      <c r="S8" s="52"/>
      <c r="T8" s="52"/>
      <c r="U8" s="52"/>
      <c r="V8" s="6"/>
      <c r="W8" s="6"/>
      <c r="X8" s="6"/>
      <c r="Y8" s="6"/>
      <c r="Z8" s="6"/>
      <c r="AA8" s="6"/>
      <c r="AB8" s="43">
        <f ref="AB8:AB9" t="shared" si="1">K8+M8+O8+Q8+R8+S8+T8+U8+V8+W8+X8+Y8+Z8+AA8</f>
        <v>4.6</v>
      </c>
    </row>
    <row r="9" ht="24.75" customHeight="1" s="10" customFormat="1">
      <c r="A9" s="81"/>
      <c r="B9" s="128"/>
      <c r="C9" s="47" t="s">
        <v>145</v>
      </c>
      <c r="D9" s="18">
        <v>2</v>
      </c>
      <c r="E9" s="18" t="s">
        <v>38</v>
      </c>
      <c r="F9" s="18">
        <v>5</v>
      </c>
      <c r="G9" s="18">
        <v>4</v>
      </c>
      <c r="H9" s="48">
        <v>1</v>
      </c>
      <c r="I9" s="48">
        <v>1</v>
      </c>
      <c r="J9" s="48">
        <v>1</v>
      </c>
      <c r="K9" s="48">
        <f t="shared" si="0"/>
        <v>1</v>
      </c>
      <c r="L9" s="120"/>
      <c r="M9" s="120"/>
      <c r="N9" s="120"/>
      <c r="O9" s="120"/>
      <c r="P9" s="120"/>
      <c r="Q9" s="124"/>
      <c r="R9" s="52"/>
      <c r="S9" s="52"/>
      <c r="T9" s="52"/>
      <c r="U9" s="52"/>
      <c r="V9" s="6"/>
      <c r="W9" s="6"/>
      <c r="X9" s="6"/>
      <c r="Y9" s="6"/>
      <c r="Z9" s="6"/>
      <c r="AA9" s="6"/>
      <c r="AB9" s="43">
        <f t="shared" si="1"/>
        <v>1</v>
      </c>
    </row>
    <row r="10" ht="15.75" customHeight="1" s="10" customFormat="1">
      <c r="A10" s="6"/>
      <c r="B10" s="50" t="s">
        <v>146</v>
      </c>
      <c r="C10" s="47" t="s">
        <v>147</v>
      </c>
      <c r="D10" s="50">
        <v>3</v>
      </c>
      <c r="E10" s="70" t="s">
        <v>35</v>
      </c>
      <c r="F10" s="54">
        <v>1</v>
      </c>
      <c r="G10" s="47">
        <v>72</v>
      </c>
      <c r="H10" s="18"/>
      <c r="I10" s="55"/>
      <c r="J10" s="55"/>
      <c r="K10" s="55"/>
      <c r="L10" s="55"/>
      <c r="M10" s="18"/>
      <c r="N10" s="55"/>
      <c r="O10" s="55"/>
      <c r="P10" s="55"/>
      <c r="Q10" s="55"/>
      <c r="R10" s="52"/>
      <c r="S10" s="52"/>
      <c r="T10" s="52"/>
      <c r="U10" s="52"/>
      <c r="V10" s="56">
        <v>0.02</v>
      </c>
      <c r="W10" s="52"/>
      <c r="X10" s="6"/>
      <c r="Y10" s="6"/>
      <c r="Z10" s="6"/>
      <c r="AA10" s="6"/>
      <c r="AB10" s="3">
        <f>F10*G10*V10</f>
        <v>1.44</v>
      </c>
    </row>
    <row r="11" ht="15.75" customHeight="1" s="10" customFormat="1">
      <c r="A11" s="6"/>
      <c r="B11" s="47" t="s">
        <v>45</v>
      </c>
      <c r="C11" s="47" t="s">
        <v>147</v>
      </c>
      <c r="D11" s="47">
        <v>3</v>
      </c>
      <c r="E11" s="18" t="s">
        <v>38</v>
      </c>
      <c r="F11" s="57">
        <v>1</v>
      </c>
      <c r="G11" s="47">
        <v>9</v>
      </c>
      <c r="H11" s="18"/>
      <c r="I11" s="55"/>
      <c r="J11" s="55"/>
      <c r="K11" s="55"/>
      <c r="L11" s="55"/>
      <c r="M11" s="55"/>
      <c r="N11" s="55"/>
      <c r="O11" s="55"/>
      <c r="P11" s="55"/>
      <c r="Q11" s="55"/>
      <c r="R11" s="52"/>
      <c r="S11" s="52"/>
      <c r="T11" s="52"/>
      <c r="U11" s="52"/>
      <c r="V11" s="56">
        <v>0.02</v>
      </c>
      <c r="W11" s="52"/>
      <c r="X11" s="6"/>
      <c r="Y11" s="6"/>
      <c r="Z11" s="6"/>
      <c r="AA11" s="6"/>
      <c r="AB11" s="3">
        <f>F11*G11*V11</f>
        <v>0.18</v>
      </c>
    </row>
    <row r="12" ht="15.75" customHeight="1" s="10" customFormat="1">
      <c r="A12" s="80"/>
      <c r="B12" s="115" t="s">
        <v>148</v>
      </c>
      <c r="C12" s="47" t="s">
        <v>149</v>
      </c>
      <c r="D12" s="50"/>
      <c r="E12" s="70"/>
      <c r="F12" s="47"/>
      <c r="G12" s="58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52"/>
      <c r="S12" s="6"/>
      <c r="T12" s="6"/>
      <c r="U12" s="6"/>
      <c r="V12" s="6"/>
      <c r="W12" s="6"/>
      <c r="X12" s="6"/>
      <c r="Y12" s="6"/>
      <c r="Z12" s="6"/>
      <c r="AA12" s="91">
        <v>4</v>
      </c>
      <c r="AB12" s="125">
        <f ref="AB12:AB14" t="shared" si="2">K12+M12+O12+Q12+R12+S12+T12+U12+V12+W12+X12+Y12+Z12+AA12</f>
        <v>4</v>
      </c>
    </row>
    <row r="13" ht="15.75" customHeight="1" s="10" customFormat="1">
      <c r="A13" s="81"/>
      <c r="B13" s="116"/>
      <c r="C13" s="50" t="s">
        <v>147</v>
      </c>
      <c r="D13" s="59"/>
      <c r="E13" s="71"/>
      <c r="F13" s="50"/>
      <c r="G13" s="60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52"/>
      <c r="S13" s="6"/>
      <c r="T13" s="6"/>
      <c r="U13" s="6"/>
      <c r="V13" s="6"/>
      <c r="W13" s="6"/>
      <c r="X13" s="6"/>
      <c r="Y13" s="6"/>
      <c r="Z13" s="6"/>
      <c r="AA13" s="92"/>
      <c r="AB13" s="126"/>
    </row>
    <row r="14" ht="15.75" customHeight="1" s="10" customFormat="1">
      <c r="A14" s="80"/>
      <c r="B14" s="115" t="s">
        <v>150</v>
      </c>
      <c r="C14" s="47" t="s">
        <v>149</v>
      </c>
      <c r="D14" s="50"/>
      <c r="E14" s="70"/>
      <c r="F14" s="47"/>
      <c r="G14" s="58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52"/>
      <c r="S14" s="6"/>
      <c r="T14" s="6"/>
      <c r="U14" s="6"/>
      <c r="V14" s="6"/>
      <c r="W14" s="6"/>
      <c r="X14" s="6"/>
      <c r="Y14" s="6"/>
      <c r="Z14" s="6"/>
      <c r="AA14" s="91">
        <v>2.5</v>
      </c>
      <c r="AB14" s="125">
        <f t="shared" si="2"/>
        <v>2.5</v>
      </c>
    </row>
    <row r="15" ht="15.75" customHeight="1" s="10" customFormat="1">
      <c r="A15" s="81"/>
      <c r="B15" s="116"/>
      <c r="C15" s="50" t="s">
        <v>147</v>
      </c>
      <c r="D15" s="59"/>
      <c r="E15" s="71"/>
      <c r="F15" s="50"/>
      <c r="G15" s="60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52"/>
      <c r="S15" s="6"/>
      <c r="T15" s="6"/>
      <c r="U15" s="6"/>
      <c r="V15" s="6"/>
      <c r="W15" s="6"/>
      <c r="X15" s="6"/>
      <c r="Y15" s="6"/>
      <c r="Z15" s="6"/>
      <c r="AA15" s="92"/>
      <c r="AB15" s="126"/>
    </row>
    <row r="16" ht="15.75" customHeight="1" s="23" customFormat="1">
      <c r="A16" s="11"/>
      <c r="B16" s="85" t="s">
        <v>151</v>
      </c>
      <c r="C16" s="86"/>
      <c r="D16" s="86"/>
      <c r="E16" s="86"/>
      <c r="F16" s="86"/>
      <c r="G16" s="86"/>
      <c r="H16" s="86"/>
      <c r="I16" s="87"/>
      <c r="J16" s="14">
        <f ref="J16:AA16" t="shared" si="3">SUM(J8:J15)</f>
        <v>2</v>
      </c>
      <c r="K16" s="14">
        <f t="shared" si="3"/>
        <v>2</v>
      </c>
      <c r="L16" s="14">
        <f t="shared" si="3"/>
        <v>0.5</v>
      </c>
      <c r="M16" s="14">
        <f t="shared" si="3"/>
        <v>2</v>
      </c>
      <c r="N16" s="14">
        <f t="shared" si="3"/>
        <v>0</v>
      </c>
      <c r="O16" s="14">
        <f t="shared" si="3"/>
        <v>0</v>
      </c>
      <c r="P16" s="14">
        <f t="shared" si="3"/>
        <v>0.8</v>
      </c>
      <c r="Q16" s="14">
        <f t="shared" si="3"/>
        <v>1.6</v>
      </c>
      <c r="R16" s="14">
        <f t="shared" si="3"/>
        <v>0</v>
      </c>
      <c r="S16" s="14">
        <f t="shared" si="3"/>
        <v>0</v>
      </c>
      <c r="T16" s="14">
        <f t="shared" si="3"/>
        <v>0</v>
      </c>
      <c r="U16" s="14">
        <f t="shared" si="3"/>
        <v>0</v>
      </c>
      <c r="V16" s="14">
        <f t="shared" si="3"/>
        <v>0.04</v>
      </c>
      <c r="W16" s="14">
        <f t="shared" si="3"/>
        <v>0</v>
      </c>
      <c r="X16" s="14">
        <f t="shared" si="3"/>
        <v>0</v>
      </c>
      <c r="Y16" s="14">
        <f t="shared" si="3"/>
        <v>0</v>
      </c>
      <c r="Z16" s="14">
        <f t="shared" si="3"/>
        <v>0</v>
      </c>
      <c r="AA16" s="14">
        <f t="shared" si="3"/>
        <v>6.5</v>
      </c>
      <c r="AB16" s="67">
        <f>K16+M16+O16+Q16+R16+S16+T16+U16+V16+W16+X16+Y16+Z16+AA16</f>
        <v>12.14</v>
      </c>
    </row>
    <row r="17" ht="15.75" customHeight="1" s="10" customFormat="1">
      <c r="A17" s="6"/>
      <c r="B17" s="88" t="s">
        <v>102</v>
      </c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90"/>
    </row>
    <row r="18" ht="17.25" customHeight="1" s="10" customFormat="1">
      <c r="A18" s="6"/>
      <c r="B18" s="47" t="s">
        <v>152</v>
      </c>
      <c r="C18" s="47" t="s">
        <v>145</v>
      </c>
      <c r="D18" s="47">
        <v>1</v>
      </c>
      <c r="E18" s="47" t="s">
        <v>35</v>
      </c>
      <c r="F18" s="47">
        <v>5</v>
      </c>
      <c r="G18" s="47">
        <v>5</v>
      </c>
      <c r="H18" s="47">
        <v>1</v>
      </c>
      <c r="I18" s="47">
        <v>1</v>
      </c>
      <c r="J18" s="47"/>
      <c r="K18" s="53"/>
      <c r="L18" s="60"/>
      <c r="M18" s="53"/>
      <c r="N18" s="60"/>
      <c r="O18" s="60"/>
      <c r="P18" s="60">
        <v>0.8</v>
      </c>
      <c r="Q18" s="62">
        <f>1*P18</f>
        <v>0.8</v>
      </c>
      <c r="R18" s="52"/>
      <c r="S18" s="52"/>
      <c r="T18" s="52"/>
      <c r="U18" s="52"/>
      <c r="V18" s="6"/>
      <c r="W18" s="6"/>
      <c r="X18" s="6"/>
      <c r="Y18" s="6"/>
      <c r="Z18" s="6"/>
      <c r="AA18" s="6"/>
      <c r="AB18" s="21">
        <f>Q18*0.33</f>
        <v>0.264</v>
      </c>
    </row>
    <row r="19" ht="15.75" customHeight="1" s="10" customFormat="1">
      <c r="A19" s="80"/>
      <c r="B19" s="115" t="s">
        <v>153</v>
      </c>
      <c r="C19" s="47" t="s">
        <v>145</v>
      </c>
      <c r="D19" s="47">
        <v>1</v>
      </c>
      <c r="E19" s="47" t="s">
        <v>35</v>
      </c>
      <c r="F19" s="47">
        <v>5</v>
      </c>
      <c r="G19" s="47">
        <v>5</v>
      </c>
      <c r="H19" s="47">
        <v>1</v>
      </c>
      <c r="I19" s="47">
        <v>1</v>
      </c>
      <c r="J19" s="115">
        <v>1</v>
      </c>
      <c r="K19" s="117">
        <v>1</v>
      </c>
      <c r="L19" s="117">
        <v>0.5</v>
      </c>
      <c r="M19" s="117">
        <v>0.5</v>
      </c>
      <c r="N19" s="117"/>
      <c r="O19" s="119"/>
      <c r="P19" s="117"/>
      <c r="Q19" s="117"/>
      <c r="R19" s="52"/>
      <c r="S19" s="52"/>
      <c r="T19" s="52"/>
      <c r="U19" s="52"/>
      <c r="V19" s="6"/>
      <c r="W19" s="6"/>
      <c r="X19" s="6"/>
      <c r="Y19" s="6"/>
      <c r="Z19" s="6"/>
      <c r="AA19" s="6"/>
      <c r="AB19" s="121">
        <f>(K19+M19+O19)*0.33</f>
        <v>0.495</v>
      </c>
    </row>
    <row r="20" ht="17.25" customHeight="1" s="10" customFormat="1">
      <c r="A20" s="81"/>
      <c r="B20" s="116"/>
      <c r="C20" s="47" t="s">
        <v>154</v>
      </c>
      <c r="D20" s="47">
        <v>1</v>
      </c>
      <c r="E20" s="47" t="s">
        <v>35</v>
      </c>
      <c r="F20" s="47">
        <v>5</v>
      </c>
      <c r="G20" s="47">
        <v>8</v>
      </c>
      <c r="H20" s="47">
        <v>1</v>
      </c>
      <c r="I20" s="47">
        <v>1</v>
      </c>
      <c r="J20" s="116"/>
      <c r="K20" s="118"/>
      <c r="L20" s="118"/>
      <c r="M20" s="118"/>
      <c r="N20" s="118"/>
      <c r="O20" s="120"/>
      <c r="P20" s="118"/>
      <c r="Q20" s="118"/>
      <c r="R20" s="52"/>
      <c r="S20" s="52"/>
      <c r="T20" s="52"/>
      <c r="U20" s="52"/>
      <c r="V20" s="6"/>
      <c r="W20" s="6"/>
      <c r="X20" s="6"/>
      <c r="Y20" s="6"/>
      <c r="Z20" s="6"/>
      <c r="AA20" s="6"/>
      <c r="AB20" s="122"/>
    </row>
    <row r="21" ht="15.75" customHeight="1" s="10" customFormat="1">
      <c r="A21" s="6"/>
      <c r="B21" s="85" t="s">
        <v>102</v>
      </c>
      <c r="C21" s="86"/>
      <c r="D21" s="86"/>
      <c r="E21" s="86"/>
      <c r="F21" s="86"/>
      <c r="G21" s="86"/>
      <c r="H21" s="86"/>
      <c r="I21" s="87"/>
      <c r="J21" s="16">
        <f ref="J21:AB21" t="shared" si="5">SUM(J18:J20)</f>
        <v>1</v>
      </c>
      <c r="K21" s="16">
        <f t="shared" si="5"/>
        <v>1</v>
      </c>
      <c r="L21" s="16">
        <f t="shared" si="5"/>
        <v>0.5</v>
      </c>
      <c r="M21" s="16">
        <f t="shared" si="5"/>
        <v>0.5</v>
      </c>
      <c r="N21" s="16">
        <f t="shared" si="5"/>
        <v>0</v>
      </c>
      <c r="O21" s="16">
        <f t="shared" si="5"/>
        <v>0</v>
      </c>
      <c r="P21" s="16">
        <f t="shared" si="5"/>
        <v>0.8</v>
      </c>
      <c r="Q21" s="16">
        <f t="shared" si="5"/>
        <v>0.8</v>
      </c>
      <c r="R21" s="16">
        <f t="shared" si="5"/>
        <v>0</v>
      </c>
      <c r="S21" s="16">
        <f t="shared" si="5"/>
        <v>0</v>
      </c>
      <c r="T21" s="16">
        <f t="shared" si="5"/>
        <v>0</v>
      </c>
      <c r="U21" s="16">
        <f t="shared" si="5"/>
        <v>0</v>
      </c>
      <c r="V21" s="16">
        <f t="shared" si="5"/>
        <v>0</v>
      </c>
      <c r="W21" s="16">
        <f t="shared" si="5"/>
        <v>0</v>
      </c>
      <c r="X21" s="16">
        <f t="shared" si="5"/>
        <v>0</v>
      </c>
      <c r="Y21" s="16">
        <f t="shared" si="5"/>
        <v>0</v>
      </c>
      <c r="Z21" s="16">
        <f t="shared" si="5"/>
        <v>0</v>
      </c>
      <c r="AA21" s="16">
        <f t="shared" si="5"/>
        <v>0</v>
      </c>
      <c r="AB21" s="67">
        <f t="shared" si="5"/>
        <v>0.759</v>
      </c>
    </row>
    <row r="22" ht="17.25" customHeight="1" s="10" customFormat="1">
      <c r="A22" s="6"/>
      <c r="B22" s="88" t="s">
        <v>104</v>
      </c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90"/>
    </row>
    <row r="23" ht="17.25" customHeight="1" s="10" customFormat="1">
      <c r="A23" s="6"/>
      <c r="B23" s="47" t="s">
        <v>155</v>
      </c>
      <c r="C23" s="47" t="s">
        <v>156</v>
      </c>
      <c r="D23" s="79">
        <v>1</v>
      </c>
      <c r="E23" s="61" t="s">
        <v>35</v>
      </c>
      <c r="F23" s="47">
        <v>5</v>
      </c>
      <c r="G23" s="47">
        <v>10</v>
      </c>
      <c r="H23" s="48">
        <v>1</v>
      </c>
      <c r="I23" s="48">
        <v>1</v>
      </c>
      <c r="J23" s="48">
        <v>0.5</v>
      </c>
      <c r="K23" s="48">
        <v>0.5</v>
      </c>
      <c r="L23" s="48">
        <v>1</v>
      </c>
      <c r="M23" s="48">
        <v>1</v>
      </c>
      <c r="N23" s="48">
        <v>0</v>
      </c>
      <c r="O23" s="48">
        <v>0</v>
      </c>
      <c r="P23" s="18">
        <v>0.8</v>
      </c>
      <c r="Q23" s="51">
        <v>0.8</v>
      </c>
      <c r="R23" s="56"/>
      <c r="S23" s="17"/>
      <c r="T23" s="17"/>
      <c r="U23" s="17"/>
      <c r="V23" s="17"/>
      <c r="W23" s="17"/>
      <c r="X23" s="17"/>
      <c r="Y23" s="17"/>
      <c r="Z23" s="17"/>
      <c r="AA23" s="17"/>
      <c r="AB23" s="43">
        <f>K23+M23+Q23</f>
        <v>2.3</v>
      </c>
    </row>
    <row r="24" ht="17.25" customHeight="1" s="45" customFormat="1">
      <c r="A24" s="6"/>
      <c r="B24" s="85" t="s">
        <v>105</v>
      </c>
      <c r="C24" s="86"/>
      <c r="D24" s="86"/>
      <c r="E24" s="86"/>
      <c r="F24" s="86"/>
      <c r="G24" s="86"/>
      <c r="H24" s="86"/>
      <c r="I24" s="87"/>
      <c r="J24" s="44">
        <f ref="J24:AB24" t="shared" si="6">SUM(J23:J23)</f>
        <v>0.5</v>
      </c>
      <c r="K24" s="44">
        <f t="shared" si="6"/>
        <v>0.5</v>
      </c>
      <c r="L24" s="44">
        <f t="shared" si="6"/>
        <v>1</v>
      </c>
      <c r="M24" s="44">
        <f t="shared" si="6"/>
        <v>1</v>
      </c>
      <c r="N24" s="44">
        <f t="shared" si="6"/>
        <v>0</v>
      </c>
      <c r="O24" s="44">
        <f t="shared" si="6"/>
        <v>0</v>
      </c>
      <c r="P24" s="44">
        <f t="shared" si="6"/>
        <v>0.8</v>
      </c>
      <c r="Q24" s="44">
        <f t="shared" si="6"/>
        <v>0.8</v>
      </c>
      <c r="R24" s="44">
        <f t="shared" si="6"/>
        <v>0</v>
      </c>
      <c r="S24" s="44">
        <f t="shared" si="6"/>
        <v>0</v>
      </c>
      <c r="T24" s="44">
        <f t="shared" si="6"/>
        <v>0</v>
      </c>
      <c r="U24" s="44">
        <f t="shared" si="6"/>
        <v>0</v>
      </c>
      <c r="V24" s="44">
        <f t="shared" si="6"/>
        <v>0</v>
      </c>
      <c r="W24" s="44">
        <f t="shared" si="6"/>
        <v>0</v>
      </c>
      <c r="X24" s="44">
        <f t="shared" si="6"/>
        <v>0</v>
      </c>
      <c r="Y24" s="44">
        <f t="shared" si="6"/>
        <v>0</v>
      </c>
      <c r="Z24" s="44">
        <f t="shared" si="6"/>
        <v>0</v>
      </c>
      <c r="AA24" s="44">
        <f t="shared" si="6"/>
        <v>0</v>
      </c>
      <c r="AB24" s="68">
        <f t="shared" si="6"/>
        <v>2.3</v>
      </c>
    </row>
    <row r="25" ht="15" customHeight="1">
      <c r="A25" s="103" t="s">
        <v>143</v>
      </c>
      <c r="B25" s="104"/>
      <c r="C25" s="104"/>
      <c r="D25" s="104"/>
      <c r="E25" s="104"/>
      <c r="F25" s="104"/>
      <c r="G25" s="104"/>
      <c r="H25" s="104"/>
      <c r="I25" s="104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5"/>
    </row>
    <row r="26" ht="13.5" customHeight="1">
      <c r="A26" s="4"/>
      <c r="B26" s="5" t="s">
        <v>157</v>
      </c>
      <c r="C26" s="4"/>
      <c r="D26" s="4"/>
      <c r="E26" s="74"/>
      <c r="F26" s="4"/>
      <c r="G26" s="4"/>
      <c r="H26" s="4"/>
      <c r="I26" s="4"/>
      <c r="J26" s="26">
        <f ref="J26:AB26" t="shared" si="7">J16</f>
        <v>2</v>
      </c>
      <c r="K26" s="26">
        <f t="shared" si="7"/>
        <v>2</v>
      </c>
      <c r="L26" s="26">
        <f t="shared" si="7"/>
        <v>0.5</v>
      </c>
      <c r="M26" s="26">
        <f t="shared" si="7"/>
        <v>2</v>
      </c>
      <c r="N26" s="26">
        <f t="shared" si="7"/>
        <v>0</v>
      </c>
      <c r="O26" s="26">
        <f t="shared" si="7"/>
        <v>0</v>
      </c>
      <c r="P26" s="26">
        <f t="shared" si="7"/>
        <v>0.8</v>
      </c>
      <c r="Q26" s="26">
        <f t="shared" si="7"/>
        <v>1.6</v>
      </c>
      <c r="R26" s="26">
        <f t="shared" si="7"/>
        <v>0</v>
      </c>
      <c r="S26" s="26">
        <f t="shared" si="7"/>
        <v>0</v>
      </c>
      <c r="T26" s="26">
        <f t="shared" si="7"/>
        <v>0</v>
      </c>
      <c r="U26" s="26">
        <f t="shared" si="7"/>
        <v>0</v>
      </c>
      <c r="V26" s="26">
        <f t="shared" si="7"/>
        <v>0.04</v>
      </c>
      <c r="W26" s="26">
        <f t="shared" si="7"/>
        <v>0</v>
      </c>
      <c r="X26" s="26">
        <f t="shared" si="7"/>
        <v>0</v>
      </c>
      <c r="Y26" s="26">
        <f t="shared" si="7"/>
        <v>0</v>
      </c>
      <c r="Z26" s="26">
        <f t="shared" si="7"/>
        <v>0</v>
      </c>
      <c r="AA26" s="26">
        <f t="shared" si="7"/>
        <v>6.5</v>
      </c>
      <c r="AB26" s="66">
        <f t="shared" si="7"/>
        <v>12.14</v>
      </c>
    </row>
    <row r="27" ht="13.5" customHeight="1">
      <c r="A27" s="6"/>
      <c r="B27" s="29" t="s">
        <v>22</v>
      </c>
      <c r="C27" s="30"/>
      <c r="D27" s="30"/>
      <c r="E27" s="30"/>
      <c r="F27" s="31"/>
      <c r="G27" s="31"/>
      <c r="H27" s="31"/>
      <c r="I27" s="31"/>
      <c r="J27" s="3">
        <f ref="J27:AA27" t="shared" si="8">J16</f>
        <v>2</v>
      </c>
      <c r="K27" s="3">
        <f t="shared" si="8"/>
        <v>2</v>
      </c>
      <c r="L27" s="3">
        <f t="shared" si="8"/>
        <v>0.5</v>
      </c>
      <c r="M27" s="3">
        <f t="shared" si="8"/>
        <v>2</v>
      </c>
      <c r="N27" s="3">
        <f t="shared" si="8"/>
        <v>0</v>
      </c>
      <c r="O27" s="3">
        <f t="shared" si="8"/>
        <v>0</v>
      </c>
      <c r="P27" s="3">
        <f t="shared" si="8"/>
        <v>0.8</v>
      </c>
      <c r="Q27" s="3">
        <f t="shared" si="8"/>
        <v>1.6</v>
      </c>
      <c r="R27" s="3">
        <f t="shared" si="8"/>
        <v>0</v>
      </c>
      <c r="S27" s="3">
        <f t="shared" si="8"/>
        <v>0</v>
      </c>
      <c r="T27" s="3">
        <f t="shared" si="8"/>
        <v>0</v>
      </c>
      <c r="U27" s="3">
        <f t="shared" si="8"/>
        <v>0</v>
      </c>
      <c r="V27" s="3">
        <f t="shared" si="8"/>
        <v>0.04</v>
      </c>
      <c r="W27" s="3">
        <f t="shared" si="8"/>
        <v>0</v>
      </c>
      <c r="X27" s="3">
        <f t="shared" si="8"/>
        <v>0</v>
      </c>
      <c r="Y27" s="3">
        <f t="shared" si="8"/>
        <v>0</v>
      </c>
      <c r="Z27" s="3">
        <f t="shared" si="8"/>
        <v>0</v>
      </c>
      <c r="AA27" s="3">
        <f t="shared" si="8"/>
        <v>6.5</v>
      </c>
      <c r="AB27" s="46">
        <f>K27+M27+O27+Q27+R27+S27+T27+U27+V27+W27+X27+Y27+Z27+AA27</f>
        <v>12.14</v>
      </c>
    </row>
    <row r="28" ht="13.5" customHeight="1">
      <c r="A28" s="6"/>
      <c r="B28" s="5" t="s">
        <v>158</v>
      </c>
      <c r="C28" s="7"/>
      <c r="D28" s="7"/>
      <c r="E28" s="7"/>
      <c r="F28" s="8"/>
      <c r="G28" s="8"/>
      <c r="H28" s="8"/>
      <c r="I28" s="8"/>
      <c r="J28" s="28">
        <f ref="J28:AB28" t="shared" si="10">J21</f>
        <v>1</v>
      </c>
      <c r="K28" s="28">
        <f t="shared" si="10"/>
        <v>1</v>
      </c>
      <c r="L28" s="28">
        <f t="shared" si="10"/>
        <v>0.5</v>
      </c>
      <c r="M28" s="28">
        <f t="shared" si="10"/>
        <v>0.5</v>
      </c>
      <c r="N28" s="28">
        <f t="shared" si="10"/>
        <v>0</v>
      </c>
      <c r="O28" s="28">
        <f t="shared" si="10"/>
        <v>0</v>
      </c>
      <c r="P28" s="28">
        <f t="shared" si="10"/>
        <v>0.8</v>
      </c>
      <c r="Q28" s="28">
        <f t="shared" si="10"/>
        <v>0.8</v>
      </c>
      <c r="R28" s="28">
        <f t="shared" si="10"/>
        <v>0</v>
      </c>
      <c r="S28" s="28">
        <f t="shared" si="10"/>
        <v>0</v>
      </c>
      <c r="T28" s="28">
        <f t="shared" si="10"/>
        <v>0</v>
      </c>
      <c r="U28" s="28">
        <f t="shared" si="10"/>
        <v>0</v>
      </c>
      <c r="V28" s="28">
        <f t="shared" si="10"/>
        <v>0</v>
      </c>
      <c r="W28" s="28">
        <f t="shared" si="10"/>
        <v>0</v>
      </c>
      <c r="X28" s="28">
        <f t="shared" si="10"/>
        <v>0</v>
      </c>
      <c r="Y28" s="28">
        <f t="shared" si="10"/>
        <v>0</v>
      </c>
      <c r="Z28" s="28">
        <f t="shared" si="10"/>
        <v>0</v>
      </c>
      <c r="AA28" s="28">
        <f t="shared" si="10"/>
        <v>0</v>
      </c>
      <c r="AB28" s="69">
        <f t="shared" si="10"/>
        <v>0.759</v>
      </c>
    </row>
    <row r="29" ht="13.5" customHeight="1">
      <c r="A29" s="6"/>
      <c r="B29" s="29" t="s">
        <v>22</v>
      </c>
      <c r="C29" s="30"/>
      <c r="D29" s="30"/>
      <c r="E29" s="30"/>
      <c r="F29" s="31"/>
      <c r="G29" s="31"/>
      <c r="H29" s="31"/>
      <c r="I29" s="31"/>
      <c r="J29" s="24">
        <f ref="J29:AA29" t="shared" si="11">J21</f>
        <v>1</v>
      </c>
      <c r="K29" s="24">
        <f t="shared" si="11"/>
        <v>1</v>
      </c>
      <c r="L29" s="24">
        <f t="shared" si="11"/>
        <v>0.5</v>
      </c>
      <c r="M29" s="24">
        <f t="shared" si="11"/>
        <v>0.5</v>
      </c>
      <c r="N29" s="24">
        <f t="shared" si="11"/>
        <v>0</v>
      </c>
      <c r="O29" s="24">
        <f t="shared" si="11"/>
        <v>0</v>
      </c>
      <c r="P29" s="24">
        <f t="shared" si="11"/>
        <v>0.8</v>
      </c>
      <c r="Q29" s="24">
        <f t="shared" si="11"/>
        <v>0.8</v>
      </c>
      <c r="R29" s="24">
        <f t="shared" si="11"/>
        <v>0</v>
      </c>
      <c r="S29" s="24">
        <f t="shared" si="11"/>
        <v>0</v>
      </c>
      <c r="T29" s="24">
        <f t="shared" si="11"/>
        <v>0</v>
      </c>
      <c r="U29" s="24">
        <f t="shared" si="11"/>
        <v>0</v>
      </c>
      <c r="V29" s="24">
        <f t="shared" si="11"/>
        <v>0</v>
      </c>
      <c r="W29" s="24">
        <f t="shared" si="11"/>
        <v>0</v>
      </c>
      <c r="X29" s="24">
        <f t="shared" si="11"/>
        <v>0</v>
      </c>
      <c r="Y29" s="24">
        <f t="shared" si="11"/>
        <v>0</v>
      </c>
      <c r="Z29" s="24">
        <f t="shared" si="11"/>
        <v>0</v>
      </c>
      <c r="AA29" s="24">
        <f t="shared" si="11"/>
        <v>0</v>
      </c>
      <c r="AB29" s="49">
        <f>AB28</f>
        <v>0.759</v>
      </c>
    </row>
    <row r="30" ht="13.5" customHeight="1">
      <c r="A30" s="6"/>
      <c r="B30" s="5" t="s">
        <v>159</v>
      </c>
      <c r="C30" s="7"/>
      <c r="D30" s="7"/>
      <c r="E30" s="7"/>
      <c r="F30" s="8"/>
      <c r="G30" s="8"/>
      <c r="H30" s="8"/>
      <c r="I30" s="8"/>
      <c r="J30" s="72">
        <v>0.5</v>
      </c>
      <c r="K30" s="72">
        <v>0.5</v>
      </c>
      <c r="L30" s="72">
        <v>1</v>
      </c>
      <c r="M30" s="72">
        <v>1</v>
      </c>
      <c r="N30" s="72">
        <v>0</v>
      </c>
      <c r="O30" s="72">
        <v>0</v>
      </c>
      <c r="P30" s="18">
        <v>0.8</v>
      </c>
      <c r="Q30" s="73">
        <v>0.8</v>
      </c>
      <c r="R30" s="56"/>
      <c r="S30" s="17"/>
      <c r="T30" s="17"/>
      <c r="U30" s="17"/>
      <c r="V30" s="17"/>
      <c r="W30" s="17"/>
      <c r="X30" s="17"/>
      <c r="Y30" s="17"/>
      <c r="Z30" s="17"/>
      <c r="AA30" s="17"/>
      <c r="AB30" s="43">
        <f>K30+M30+Q30</f>
        <v>2.3</v>
      </c>
    </row>
    <row r="31" ht="13.5" customHeight="1">
      <c r="A31" s="6"/>
      <c r="B31" s="29" t="s">
        <v>22</v>
      </c>
      <c r="C31" s="30"/>
      <c r="D31" s="30"/>
      <c r="E31" s="30"/>
      <c r="F31" s="31"/>
      <c r="G31" s="31"/>
      <c r="H31" s="31"/>
      <c r="I31" s="31"/>
      <c r="J31" s="24">
        <v>0.5</v>
      </c>
      <c r="K31" s="24">
        <v>0.5</v>
      </c>
      <c r="L31" s="24">
        <v>1</v>
      </c>
      <c r="M31" s="24">
        <v>1</v>
      </c>
      <c r="N31" s="24">
        <v>0</v>
      </c>
      <c r="O31" s="24">
        <v>0</v>
      </c>
      <c r="P31" s="24">
        <v>0.8</v>
      </c>
      <c r="Q31" s="24">
        <v>0.8</v>
      </c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>
        <f>K31+M31+Q31</f>
        <v>2.3</v>
      </c>
    </row>
    <row r="32" ht="12" customHeight="1" s="22" customFormat="1">
      <c r="A32" s="42"/>
      <c r="B32" s="112" t="s">
        <v>160</v>
      </c>
      <c r="C32" s="113"/>
      <c r="D32" s="113"/>
      <c r="E32" s="113"/>
      <c r="F32" s="113"/>
      <c r="G32" s="113"/>
      <c r="H32" s="113"/>
      <c r="I32" s="114"/>
      <c r="J32" s="15">
        <f>J27+J29+J31</f>
        <v>3.5</v>
      </c>
      <c r="K32" s="15">
        <f ref="K32:AA32" t="shared" si="12">K27+K29+K31</f>
        <v>3.5</v>
      </c>
      <c r="L32" s="15">
        <f t="shared" si="12"/>
        <v>2</v>
      </c>
      <c r="M32" s="15">
        <f t="shared" si="12"/>
        <v>3.5</v>
      </c>
      <c r="N32" s="15">
        <f t="shared" si="12"/>
        <v>0</v>
      </c>
      <c r="O32" s="15">
        <f t="shared" si="12"/>
        <v>0</v>
      </c>
      <c r="P32" s="15">
        <f t="shared" si="12"/>
        <v>2.4000000000000004</v>
      </c>
      <c r="Q32" s="15">
        <f t="shared" si="12"/>
        <v>3.2</v>
      </c>
      <c r="R32" s="15">
        <f t="shared" si="12"/>
        <v>0</v>
      </c>
      <c r="S32" s="15">
        <f t="shared" si="12"/>
        <v>0</v>
      </c>
      <c r="T32" s="15">
        <f t="shared" si="12"/>
        <v>0</v>
      </c>
      <c r="U32" s="15">
        <f t="shared" si="12"/>
        <v>0</v>
      </c>
      <c r="V32" s="15">
        <f t="shared" si="12"/>
        <v>0.04</v>
      </c>
      <c r="W32" s="15">
        <f t="shared" si="12"/>
        <v>0</v>
      </c>
      <c r="X32" s="15">
        <f t="shared" si="12"/>
        <v>0</v>
      </c>
      <c r="Y32" s="15">
        <f t="shared" si="12"/>
        <v>0</v>
      </c>
      <c r="Z32" s="15">
        <f t="shared" si="12"/>
        <v>0</v>
      </c>
      <c r="AA32" s="15">
        <f t="shared" si="12"/>
        <v>6.5</v>
      </c>
      <c r="AB32" s="46">
        <f>AB27+AB29+AB31</f>
        <v>15.199000000000002</v>
      </c>
    </row>
    <row r="33" ht="15" customHeight="1">
      <c r="A33" s="103" t="s">
        <v>161</v>
      </c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5"/>
    </row>
    <row r="34" ht="15" customHeight="1">
      <c r="A34" s="4"/>
      <c r="B34" s="97" t="s">
        <v>162</v>
      </c>
      <c r="C34" s="98"/>
      <c r="D34" s="98"/>
      <c r="E34" s="98"/>
      <c r="F34" s="98"/>
      <c r="G34" s="98"/>
      <c r="H34" s="98"/>
      <c r="I34" s="99"/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</row>
    <row r="35">
      <c r="A35" s="4"/>
      <c r="B35" s="103" t="s">
        <v>102</v>
      </c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5"/>
    </row>
    <row r="36">
      <c r="A36" s="27"/>
      <c r="B36" s="97" t="s">
        <v>102</v>
      </c>
      <c r="C36" s="98"/>
      <c r="D36" s="98"/>
      <c r="E36" s="98"/>
      <c r="F36" s="98"/>
      <c r="G36" s="98"/>
      <c r="H36" s="98"/>
      <c r="I36" s="99"/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</row>
    <row r="37">
      <c r="A37" s="4"/>
      <c r="B37" s="88" t="s">
        <v>104</v>
      </c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90"/>
    </row>
    <row r="38" ht="12.75" customHeight="1">
      <c r="A38" s="4"/>
      <c r="B38" s="85" t="s">
        <v>105</v>
      </c>
      <c r="C38" s="86"/>
      <c r="D38" s="86"/>
      <c r="E38" s="86"/>
      <c r="F38" s="86"/>
      <c r="G38" s="86"/>
      <c r="H38" s="86"/>
      <c r="I38" s="87"/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</row>
    <row r="39" ht="12.75" customHeight="1">
      <c r="A39" s="4"/>
      <c r="B39" s="103" t="s">
        <v>163</v>
      </c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  <c r="AB39" s="105"/>
    </row>
    <row r="40" ht="13.5" customHeight="1" s="22" customFormat="1">
      <c r="A40" s="26"/>
      <c r="B40" s="5" t="s">
        <v>157</v>
      </c>
      <c r="C40" s="26"/>
      <c r="D40" s="26"/>
      <c r="E40" s="74"/>
      <c r="F40" s="26"/>
      <c r="G40" s="26"/>
      <c r="H40" s="26"/>
      <c r="I40" s="26"/>
      <c r="J40" s="37">
        <f ref="J40:AB40" t="shared" si="13">J34</f>
        <v>0</v>
      </c>
      <c r="K40" s="37">
        <f t="shared" si="13"/>
        <v>0</v>
      </c>
      <c r="L40" s="37">
        <f t="shared" si="13"/>
        <v>0</v>
      </c>
      <c r="M40" s="37">
        <f t="shared" si="13"/>
        <v>0</v>
      </c>
      <c r="N40" s="37">
        <f t="shared" si="13"/>
        <v>0</v>
      </c>
      <c r="O40" s="37">
        <f t="shared" si="13"/>
        <v>0</v>
      </c>
      <c r="P40" s="37">
        <f t="shared" si="13"/>
        <v>0</v>
      </c>
      <c r="Q40" s="37">
        <f t="shared" si="13"/>
        <v>0</v>
      </c>
      <c r="R40" s="37">
        <f t="shared" si="13"/>
        <v>0</v>
      </c>
      <c r="S40" s="37">
        <f t="shared" si="13"/>
        <v>0</v>
      </c>
      <c r="T40" s="37">
        <f t="shared" si="13"/>
        <v>0</v>
      </c>
      <c r="U40" s="37">
        <f t="shared" si="13"/>
        <v>0</v>
      </c>
      <c r="V40" s="37">
        <f t="shared" si="13"/>
        <v>0</v>
      </c>
      <c r="W40" s="37">
        <f t="shared" si="13"/>
        <v>0</v>
      </c>
      <c r="X40" s="37">
        <f t="shared" si="13"/>
        <v>0</v>
      </c>
      <c r="Y40" s="37">
        <f t="shared" si="13"/>
        <v>0</v>
      </c>
      <c r="Z40" s="37">
        <f t="shared" si="13"/>
        <v>0</v>
      </c>
      <c r="AA40" s="37">
        <f t="shared" si="13"/>
        <v>0</v>
      </c>
      <c r="AB40" s="63">
        <f t="shared" si="13"/>
        <v>0</v>
      </c>
    </row>
    <row r="41" ht="16.5" customHeight="1" s="22" customFormat="1">
      <c r="A41" s="17"/>
      <c r="B41" s="32" t="s">
        <v>22</v>
      </c>
      <c r="C41" s="33"/>
      <c r="D41" s="33"/>
      <c r="E41" s="33"/>
      <c r="F41" s="34"/>
      <c r="G41" s="34"/>
      <c r="H41" s="34"/>
      <c r="I41" s="34"/>
      <c r="J41" s="24">
        <f ref="J41:AB41" t="shared" si="14">J34</f>
        <v>0</v>
      </c>
      <c r="K41" s="24">
        <f t="shared" si="14"/>
        <v>0</v>
      </c>
      <c r="L41" s="24">
        <f t="shared" si="14"/>
        <v>0</v>
      </c>
      <c r="M41" s="24">
        <f t="shared" si="14"/>
        <v>0</v>
      </c>
      <c r="N41" s="24">
        <f t="shared" si="14"/>
        <v>0</v>
      </c>
      <c r="O41" s="24">
        <f t="shared" si="14"/>
        <v>0</v>
      </c>
      <c r="P41" s="24">
        <f t="shared" si="14"/>
        <v>0</v>
      </c>
      <c r="Q41" s="24">
        <f t="shared" si="14"/>
        <v>0</v>
      </c>
      <c r="R41" s="24">
        <f t="shared" si="14"/>
        <v>0</v>
      </c>
      <c r="S41" s="24">
        <f t="shared" si="14"/>
        <v>0</v>
      </c>
      <c r="T41" s="24">
        <f t="shared" si="14"/>
        <v>0</v>
      </c>
      <c r="U41" s="24">
        <f t="shared" si="14"/>
        <v>0</v>
      </c>
      <c r="V41" s="24">
        <f t="shared" si="14"/>
        <v>0</v>
      </c>
      <c r="W41" s="24">
        <f t="shared" si="14"/>
        <v>0</v>
      </c>
      <c r="X41" s="24">
        <f t="shared" si="14"/>
        <v>0</v>
      </c>
      <c r="Y41" s="24">
        <f t="shared" si="14"/>
        <v>0</v>
      </c>
      <c r="Z41" s="24">
        <f t="shared" si="14"/>
        <v>0</v>
      </c>
      <c r="AA41" s="24">
        <f t="shared" si="14"/>
        <v>0</v>
      </c>
      <c r="AB41" s="46">
        <f t="shared" si="14"/>
        <v>0</v>
      </c>
    </row>
    <row r="42" ht="12.75" customHeight="1" s="22" customFormat="1">
      <c r="A42" s="17"/>
      <c r="B42" s="5" t="s">
        <v>158</v>
      </c>
      <c r="C42" s="35"/>
      <c r="D42" s="35"/>
      <c r="E42" s="35"/>
      <c r="F42" s="36"/>
      <c r="G42" s="36"/>
      <c r="H42" s="36"/>
      <c r="I42" s="36"/>
      <c r="J42" s="36">
        <f ref="J42:AB42" t="shared" si="15">J36</f>
        <v>0</v>
      </c>
      <c r="K42" s="36">
        <f t="shared" si="15"/>
        <v>0</v>
      </c>
      <c r="L42" s="36">
        <f t="shared" si="15"/>
        <v>0</v>
      </c>
      <c r="M42" s="36">
        <f t="shared" si="15"/>
        <v>0</v>
      </c>
      <c r="N42" s="36">
        <f t="shared" si="15"/>
        <v>0</v>
      </c>
      <c r="O42" s="36">
        <f t="shared" si="15"/>
        <v>0</v>
      </c>
      <c r="P42" s="36">
        <f t="shared" si="15"/>
        <v>0</v>
      </c>
      <c r="Q42" s="36">
        <f t="shared" si="15"/>
        <v>0</v>
      </c>
      <c r="R42" s="36">
        <f t="shared" si="15"/>
        <v>0</v>
      </c>
      <c r="S42" s="36">
        <f t="shared" si="15"/>
        <v>0</v>
      </c>
      <c r="T42" s="36">
        <f t="shared" si="15"/>
        <v>0</v>
      </c>
      <c r="U42" s="36">
        <f t="shared" si="15"/>
        <v>0</v>
      </c>
      <c r="V42" s="36">
        <f t="shared" si="15"/>
        <v>0</v>
      </c>
      <c r="W42" s="36">
        <f t="shared" si="15"/>
        <v>0</v>
      </c>
      <c r="X42" s="36">
        <f t="shared" si="15"/>
        <v>0</v>
      </c>
      <c r="Y42" s="36">
        <f t="shared" si="15"/>
        <v>0</v>
      </c>
      <c r="Z42" s="36">
        <f t="shared" si="15"/>
        <v>0</v>
      </c>
      <c r="AA42" s="36">
        <f t="shared" si="15"/>
        <v>0</v>
      </c>
      <c r="AB42" s="46">
        <f t="shared" si="15"/>
        <v>0</v>
      </c>
    </row>
    <row r="43" ht="16.5" customHeight="1" s="22" customFormat="1">
      <c r="A43" s="17"/>
      <c r="B43" s="32" t="s">
        <v>22</v>
      </c>
      <c r="C43" s="33"/>
      <c r="D43" s="33"/>
      <c r="E43" s="33"/>
      <c r="F43" s="34"/>
      <c r="G43" s="34"/>
      <c r="H43" s="34"/>
      <c r="I43" s="34"/>
      <c r="J43" s="24">
        <f ref="J43:AB43" t="shared" si="16">J36</f>
        <v>0</v>
      </c>
      <c r="K43" s="24">
        <f t="shared" si="16"/>
        <v>0</v>
      </c>
      <c r="L43" s="24">
        <f t="shared" si="16"/>
        <v>0</v>
      </c>
      <c r="M43" s="24">
        <f t="shared" si="16"/>
        <v>0</v>
      </c>
      <c r="N43" s="24">
        <f t="shared" si="16"/>
        <v>0</v>
      </c>
      <c r="O43" s="24">
        <f t="shared" si="16"/>
        <v>0</v>
      </c>
      <c r="P43" s="24">
        <f t="shared" si="16"/>
        <v>0</v>
      </c>
      <c r="Q43" s="24">
        <f t="shared" si="16"/>
        <v>0</v>
      </c>
      <c r="R43" s="24">
        <f t="shared" si="16"/>
        <v>0</v>
      </c>
      <c r="S43" s="24">
        <f t="shared" si="16"/>
        <v>0</v>
      </c>
      <c r="T43" s="24">
        <f t="shared" si="16"/>
        <v>0</v>
      </c>
      <c r="U43" s="24">
        <f t="shared" si="16"/>
        <v>0</v>
      </c>
      <c r="V43" s="24">
        <f t="shared" si="16"/>
        <v>0</v>
      </c>
      <c r="W43" s="24">
        <f t="shared" si="16"/>
        <v>0</v>
      </c>
      <c r="X43" s="24">
        <f t="shared" si="16"/>
        <v>0</v>
      </c>
      <c r="Y43" s="24">
        <f t="shared" si="16"/>
        <v>0</v>
      </c>
      <c r="Z43" s="24">
        <f t="shared" si="16"/>
        <v>0</v>
      </c>
      <c r="AA43" s="24">
        <f t="shared" si="16"/>
        <v>0</v>
      </c>
      <c r="AB43" s="46">
        <f t="shared" si="16"/>
        <v>0</v>
      </c>
    </row>
    <row r="44" ht="16.5" customHeight="1" s="22" customFormat="1">
      <c r="A44" s="17"/>
      <c r="B44" s="5" t="s">
        <v>159</v>
      </c>
      <c r="C44" s="35"/>
      <c r="D44" s="35"/>
      <c r="E44" s="35"/>
      <c r="F44" s="36"/>
      <c r="G44" s="36"/>
      <c r="H44" s="36"/>
      <c r="I44" s="36"/>
      <c r="J44" s="36">
        <f>J38</f>
        <v>0</v>
      </c>
      <c r="K44" s="36">
        <f ref="K44:AB44" t="shared" si="17">K38</f>
        <v>0</v>
      </c>
      <c r="L44" s="36">
        <f t="shared" si="17"/>
        <v>0</v>
      </c>
      <c r="M44" s="36">
        <f t="shared" si="17"/>
        <v>0</v>
      </c>
      <c r="N44" s="36">
        <f t="shared" si="17"/>
        <v>0</v>
      </c>
      <c r="O44" s="36">
        <f t="shared" si="17"/>
        <v>0</v>
      </c>
      <c r="P44" s="36">
        <f t="shared" si="17"/>
        <v>0</v>
      </c>
      <c r="Q44" s="36">
        <f t="shared" si="17"/>
        <v>0</v>
      </c>
      <c r="R44" s="36">
        <f t="shared" si="17"/>
        <v>0</v>
      </c>
      <c r="S44" s="36">
        <f t="shared" si="17"/>
        <v>0</v>
      </c>
      <c r="T44" s="36">
        <f t="shared" si="17"/>
        <v>0</v>
      </c>
      <c r="U44" s="36">
        <f t="shared" si="17"/>
        <v>0</v>
      </c>
      <c r="V44" s="36">
        <f t="shared" si="17"/>
        <v>0</v>
      </c>
      <c r="W44" s="36">
        <f t="shared" si="17"/>
        <v>0</v>
      </c>
      <c r="X44" s="36">
        <f t="shared" si="17"/>
        <v>0</v>
      </c>
      <c r="Y44" s="36">
        <f t="shared" si="17"/>
        <v>0</v>
      </c>
      <c r="Z44" s="36">
        <f t="shared" si="17"/>
        <v>0</v>
      </c>
      <c r="AA44" s="36">
        <f t="shared" si="17"/>
        <v>0</v>
      </c>
      <c r="AB44" s="36">
        <f t="shared" si="17"/>
        <v>0</v>
      </c>
    </row>
    <row r="45" ht="12.75" customHeight="1" s="22" customFormat="1">
      <c r="A45" s="41"/>
      <c r="B45" s="32" t="s">
        <v>22</v>
      </c>
      <c r="C45" s="33"/>
      <c r="D45" s="33"/>
      <c r="E45" s="33"/>
      <c r="F45" s="34"/>
      <c r="G45" s="34"/>
      <c r="H45" s="34"/>
      <c r="I45" s="34"/>
      <c r="J45" s="24">
        <f>J38</f>
        <v>0</v>
      </c>
      <c r="K45" s="24">
        <f ref="K45:AB45" t="shared" si="18">K38</f>
        <v>0</v>
      </c>
      <c r="L45" s="24">
        <f t="shared" si="18"/>
        <v>0</v>
      </c>
      <c r="M45" s="24">
        <f t="shared" si="18"/>
        <v>0</v>
      </c>
      <c r="N45" s="24">
        <f t="shared" si="18"/>
        <v>0</v>
      </c>
      <c r="O45" s="24">
        <f t="shared" si="18"/>
        <v>0</v>
      </c>
      <c r="P45" s="24">
        <f t="shared" si="18"/>
        <v>0</v>
      </c>
      <c r="Q45" s="24">
        <f t="shared" si="18"/>
        <v>0</v>
      </c>
      <c r="R45" s="24">
        <f t="shared" si="18"/>
        <v>0</v>
      </c>
      <c r="S45" s="24">
        <f t="shared" si="18"/>
        <v>0</v>
      </c>
      <c r="T45" s="24">
        <f t="shared" si="18"/>
        <v>0</v>
      </c>
      <c r="U45" s="24">
        <f t="shared" si="18"/>
        <v>0</v>
      </c>
      <c r="V45" s="24">
        <f t="shared" si="18"/>
        <v>0</v>
      </c>
      <c r="W45" s="24">
        <f t="shared" si="18"/>
        <v>0</v>
      </c>
      <c r="X45" s="24">
        <f t="shared" si="18"/>
        <v>0</v>
      </c>
      <c r="Y45" s="24">
        <f t="shared" si="18"/>
        <v>0</v>
      </c>
      <c r="Z45" s="24">
        <f t="shared" si="18"/>
        <v>0</v>
      </c>
      <c r="AA45" s="24">
        <f t="shared" si="18"/>
        <v>0</v>
      </c>
      <c r="AB45" s="24">
        <f t="shared" si="18"/>
        <v>0</v>
      </c>
    </row>
    <row r="46" ht="12" customHeight="1" s="22" customFormat="1">
      <c r="A46" s="40"/>
      <c r="B46" s="112" t="s">
        <v>163</v>
      </c>
      <c r="C46" s="113"/>
      <c r="D46" s="114"/>
      <c r="E46" s="75"/>
      <c r="F46" s="15"/>
      <c r="G46" s="15"/>
      <c r="H46" s="15"/>
      <c r="I46" s="15"/>
      <c r="J46" s="24">
        <f>J39</f>
        <v>0</v>
      </c>
      <c r="K46" s="24">
        <f ref="K46:AB46" t="shared" si="19">K39</f>
        <v>0</v>
      </c>
      <c r="L46" s="24">
        <f t="shared" si="19"/>
        <v>0</v>
      </c>
      <c r="M46" s="24">
        <f t="shared" si="19"/>
        <v>0</v>
      </c>
      <c r="N46" s="24">
        <f t="shared" si="19"/>
        <v>0</v>
      </c>
      <c r="O46" s="24">
        <f t="shared" si="19"/>
        <v>0</v>
      </c>
      <c r="P46" s="24">
        <f t="shared" si="19"/>
        <v>0</v>
      </c>
      <c r="Q46" s="24">
        <f t="shared" si="19"/>
        <v>0</v>
      </c>
      <c r="R46" s="24">
        <f t="shared" si="19"/>
        <v>0</v>
      </c>
      <c r="S46" s="24">
        <f t="shared" si="19"/>
        <v>0</v>
      </c>
      <c r="T46" s="24">
        <f t="shared" si="19"/>
        <v>0</v>
      </c>
      <c r="U46" s="24">
        <f t="shared" si="19"/>
        <v>0</v>
      </c>
      <c r="V46" s="24">
        <f t="shared" si="19"/>
        <v>0</v>
      </c>
      <c r="W46" s="24">
        <f t="shared" si="19"/>
        <v>0</v>
      </c>
      <c r="X46" s="24">
        <f t="shared" si="19"/>
        <v>0</v>
      </c>
      <c r="Y46" s="24">
        <f t="shared" si="19"/>
        <v>0</v>
      </c>
      <c r="Z46" s="24">
        <f t="shared" si="19"/>
        <v>0</v>
      </c>
      <c r="AA46" s="24">
        <f t="shared" si="19"/>
        <v>0</v>
      </c>
      <c r="AB46" s="24">
        <f t="shared" si="19"/>
        <v>0</v>
      </c>
    </row>
    <row r="47" ht="12" s="22" customFormat="1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4"/>
    </row>
    <row r="48" ht="16.5" customHeight="1">
      <c r="A48" s="9"/>
      <c r="B48" s="109" t="s">
        <v>164</v>
      </c>
      <c r="C48" s="110"/>
      <c r="D48" s="110"/>
      <c r="E48" s="110"/>
      <c r="F48" s="110"/>
      <c r="G48" s="110"/>
      <c r="H48" s="110"/>
      <c r="I48" s="111"/>
      <c r="J48" s="38">
        <f ref="J48:AB48" t="shared" si="20">J27+J41</f>
        <v>2</v>
      </c>
      <c r="K48" s="38">
        <f t="shared" si="20"/>
        <v>2</v>
      </c>
      <c r="L48" s="38">
        <f t="shared" si="20"/>
        <v>0.5</v>
      </c>
      <c r="M48" s="38">
        <f t="shared" si="20"/>
        <v>2</v>
      </c>
      <c r="N48" s="38">
        <f t="shared" si="20"/>
        <v>0</v>
      </c>
      <c r="O48" s="38">
        <f t="shared" si="20"/>
        <v>0</v>
      </c>
      <c r="P48" s="38">
        <f t="shared" si="20"/>
        <v>0.8</v>
      </c>
      <c r="Q48" s="38">
        <f t="shared" si="20"/>
        <v>1.6</v>
      </c>
      <c r="R48" s="38">
        <f t="shared" si="20"/>
        <v>0</v>
      </c>
      <c r="S48" s="38">
        <f t="shared" si="20"/>
        <v>0</v>
      </c>
      <c r="T48" s="38">
        <f t="shared" si="20"/>
        <v>0</v>
      </c>
      <c r="U48" s="38">
        <f t="shared" si="20"/>
        <v>0</v>
      </c>
      <c r="V48" s="38">
        <f t="shared" si="20"/>
        <v>0.04</v>
      </c>
      <c r="W48" s="38">
        <f t="shared" si="20"/>
        <v>0</v>
      </c>
      <c r="X48" s="38">
        <f t="shared" si="20"/>
        <v>0</v>
      </c>
      <c r="Y48" s="38">
        <f t="shared" si="20"/>
        <v>0</v>
      </c>
      <c r="Z48" s="38">
        <f t="shared" si="20"/>
        <v>0</v>
      </c>
      <c r="AA48" s="38">
        <f t="shared" si="20"/>
        <v>6.5</v>
      </c>
      <c r="AB48" s="64">
        <f t="shared" si="20"/>
        <v>12.14</v>
      </c>
    </row>
    <row r="49" ht="17.25" customHeight="1">
      <c r="A49" s="9"/>
      <c r="B49" s="109" t="s">
        <v>165</v>
      </c>
      <c r="C49" s="110"/>
      <c r="D49" s="110"/>
      <c r="E49" s="110"/>
      <c r="F49" s="110"/>
      <c r="G49" s="110"/>
      <c r="H49" s="110"/>
      <c r="I49" s="111"/>
      <c r="J49" s="38">
        <f ref="J49:AB49" t="shared" si="21">J16+J34</f>
        <v>2</v>
      </c>
      <c r="K49" s="38">
        <f t="shared" si="21"/>
        <v>2</v>
      </c>
      <c r="L49" s="38">
        <f t="shared" si="21"/>
        <v>0.5</v>
      </c>
      <c r="M49" s="38">
        <f t="shared" si="21"/>
        <v>2</v>
      </c>
      <c r="N49" s="38">
        <f t="shared" si="21"/>
        <v>0</v>
      </c>
      <c r="O49" s="38">
        <f t="shared" si="21"/>
        <v>0</v>
      </c>
      <c r="P49" s="38">
        <f t="shared" si="21"/>
        <v>0.8</v>
      </c>
      <c r="Q49" s="38">
        <f t="shared" si="21"/>
        <v>1.6</v>
      </c>
      <c r="R49" s="38">
        <f t="shared" si="21"/>
        <v>0</v>
      </c>
      <c r="S49" s="38">
        <f t="shared" si="21"/>
        <v>0</v>
      </c>
      <c r="T49" s="38">
        <f t="shared" si="21"/>
        <v>0</v>
      </c>
      <c r="U49" s="38">
        <f t="shared" si="21"/>
        <v>0</v>
      </c>
      <c r="V49" s="38">
        <f t="shared" si="21"/>
        <v>0.04</v>
      </c>
      <c r="W49" s="38">
        <f t="shared" si="21"/>
        <v>0</v>
      </c>
      <c r="X49" s="38">
        <f t="shared" si="21"/>
        <v>0</v>
      </c>
      <c r="Y49" s="38">
        <f t="shared" si="21"/>
        <v>0</v>
      </c>
      <c r="Z49" s="38">
        <f t="shared" si="21"/>
        <v>0</v>
      </c>
      <c r="AA49" s="38">
        <f t="shared" si="21"/>
        <v>6.5</v>
      </c>
      <c r="AB49" s="64">
        <f t="shared" si="21"/>
        <v>12.14</v>
      </c>
    </row>
    <row r="50" ht="12.75" customHeight="1">
      <c r="A50" s="9"/>
      <c r="B50" s="109" t="s">
        <v>166</v>
      </c>
      <c r="C50" s="110"/>
      <c r="D50" s="110"/>
      <c r="E50" s="110"/>
      <c r="F50" s="110"/>
      <c r="G50" s="110"/>
      <c r="H50" s="110"/>
      <c r="I50" s="111"/>
      <c r="J50" s="38">
        <f ref="J50:AB50" t="shared" si="22">J21+J36</f>
        <v>1</v>
      </c>
      <c r="K50" s="38">
        <f t="shared" si="22"/>
        <v>1</v>
      </c>
      <c r="L50" s="38">
        <f t="shared" si="22"/>
        <v>0.5</v>
      </c>
      <c r="M50" s="38">
        <f t="shared" si="22"/>
        <v>0.5</v>
      </c>
      <c r="N50" s="38">
        <f t="shared" si="22"/>
        <v>0</v>
      </c>
      <c r="O50" s="38">
        <f t="shared" si="22"/>
        <v>0</v>
      </c>
      <c r="P50" s="38">
        <f t="shared" si="22"/>
        <v>0.8</v>
      </c>
      <c r="Q50" s="38">
        <f t="shared" si="22"/>
        <v>0.8</v>
      </c>
      <c r="R50" s="38">
        <f t="shared" si="22"/>
        <v>0</v>
      </c>
      <c r="S50" s="38">
        <f t="shared" si="22"/>
        <v>0</v>
      </c>
      <c r="T50" s="38">
        <f t="shared" si="22"/>
        <v>0</v>
      </c>
      <c r="U50" s="38">
        <f t="shared" si="22"/>
        <v>0</v>
      </c>
      <c r="V50" s="38">
        <f t="shared" si="22"/>
        <v>0</v>
      </c>
      <c r="W50" s="38">
        <f t="shared" si="22"/>
        <v>0</v>
      </c>
      <c r="X50" s="38">
        <f t="shared" si="22"/>
        <v>0</v>
      </c>
      <c r="Y50" s="38">
        <f t="shared" si="22"/>
        <v>0</v>
      </c>
      <c r="Z50" s="38">
        <f t="shared" si="22"/>
        <v>0</v>
      </c>
      <c r="AA50" s="38">
        <f t="shared" si="22"/>
        <v>0</v>
      </c>
      <c r="AB50" s="64">
        <f t="shared" si="22"/>
        <v>0.759</v>
      </c>
    </row>
    <row r="51" ht="17.25" customHeight="1">
      <c r="A51" s="9"/>
      <c r="B51" s="109" t="s">
        <v>167</v>
      </c>
      <c r="C51" s="110"/>
      <c r="D51" s="110"/>
      <c r="E51" s="110"/>
      <c r="F51" s="110"/>
      <c r="G51" s="110"/>
      <c r="H51" s="110"/>
      <c r="I51" s="111"/>
      <c r="J51" s="38">
        <f ref="J51:AB51" t="shared" si="23">J31+J45</f>
        <v>0.5</v>
      </c>
      <c r="K51" s="38">
        <f t="shared" si="23"/>
        <v>0.5</v>
      </c>
      <c r="L51" s="38">
        <f t="shared" si="23"/>
        <v>1</v>
      </c>
      <c r="M51" s="38">
        <f t="shared" si="23"/>
        <v>1</v>
      </c>
      <c r="N51" s="38">
        <f t="shared" si="23"/>
        <v>0</v>
      </c>
      <c r="O51" s="38">
        <f t="shared" si="23"/>
        <v>0</v>
      </c>
      <c r="P51" s="38">
        <f t="shared" si="23"/>
        <v>0.8</v>
      </c>
      <c r="Q51" s="38">
        <f t="shared" si="23"/>
        <v>0.8</v>
      </c>
      <c r="R51" s="38">
        <f t="shared" si="23"/>
        <v>0</v>
      </c>
      <c r="S51" s="38">
        <f t="shared" si="23"/>
        <v>0</v>
      </c>
      <c r="T51" s="38">
        <f t="shared" si="23"/>
        <v>0</v>
      </c>
      <c r="U51" s="38">
        <f t="shared" si="23"/>
        <v>0</v>
      </c>
      <c r="V51" s="38">
        <f t="shared" si="23"/>
        <v>0</v>
      </c>
      <c r="W51" s="38">
        <f t="shared" si="23"/>
        <v>0</v>
      </c>
      <c r="X51" s="38">
        <f t="shared" si="23"/>
        <v>0</v>
      </c>
      <c r="Y51" s="38">
        <f t="shared" si="23"/>
        <v>0</v>
      </c>
      <c r="Z51" s="38">
        <f t="shared" si="23"/>
        <v>0</v>
      </c>
      <c r="AA51" s="38">
        <f t="shared" si="23"/>
        <v>0</v>
      </c>
      <c r="AB51" s="64">
        <f t="shared" si="23"/>
        <v>2.3</v>
      </c>
    </row>
    <row r="52">
      <c r="A52" s="25"/>
      <c r="B52" s="106" t="s">
        <v>168</v>
      </c>
      <c r="C52" s="107"/>
      <c r="D52" s="107"/>
      <c r="E52" s="107"/>
      <c r="F52" s="107"/>
      <c r="G52" s="107"/>
      <c r="H52" s="107"/>
      <c r="I52" s="108"/>
      <c r="J52" s="39">
        <f>J48+J50+J51</f>
        <v>3.5</v>
      </c>
      <c r="K52" s="39">
        <f ref="K52:Z52" t="shared" si="24">K48+K50+K51</f>
        <v>3.5</v>
      </c>
      <c r="L52" s="39">
        <f t="shared" si="24"/>
        <v>2</v>
      </c>
      <c r="M52" s="39">
        <f t="shared" si="24"/>
        <v>3.5</v>
      </c>
      <c r="N52" s="39">
        <f t="shared" si="24"/>
        <v>0</v>
      </c>
      <c r="O52" s="39">
        <f t="shared" si="24"/>
        <v>0</v>
      </c>
      <c r="P52" s="39">
        <f t="shared" si="24"/>
        <v>2.4000000000000004</v>
      </c>
      <c r="Q52" s="39">
        <f t="shared" si="24"/>
        <v>3.2</v>
      </c>
      <c r="R52" s="39">
        <f t="shared" si="24"/>
        <v>0</v>
      </c>
      <c r="S52" s="39">
        <f t="shared" si="24"/>
        <v>0</v>
      </c>
      <c r="T52" s="39">
        <f t="shared" si="24"/>
        <v>0</v>
      </c>
      <c r="U52" s="39">
        <f t="shared" si="24"/>
        <v>0</v>
      </c>
      <c r="V52" s="39">
        <f t="shared" si="24"/>
        <v>0.04</v>
      </c>
      <c r="W52" s="39">
        <f t="shared" si="24"/>
        <v>0</v>
      </c>
      <c r="X52" s="39">
        <f t="shared" si="24"/>
        <v>0</v>
      </c>
      <c r="Y52" s="39">
        <f t="shared" si="24"/>
        <v>0</v>
      </c>
      <c r="Z52" s="39">
        <f t="shared" si="24"/>
        <v>0</v>
      </c>
      <c r="AA52" s="39">
        <f>AA48+AA50+AA51</f>
        <v>6.5</v>
      </c>
      <c r="AB52" s="65">
        <f>AB48+AB50+AB51</f>
        <v>15.199000000000002</v>
      </c>
    </row>
  </sheetData>
  <mergeCells>
    <mergeCell ref="E4:E5"/>
    <mergeCell ref="B35:AB35"/>
    <mergeCell ref="A19:A20"/>
    <mergeCell ref="J19:J20"/>
    <mergeCell ref="K19:K20"/>
    <mergeCell ref="L19:L20"/>
    <mergeCell ref="B32:I32"/>
    <mergeCell ref="A33:AB33"/>
    <mergeCell ref="A25:AB25"/>
    <mergeCell ref="M19:M20"/>
    <mergeCell ref="N19:N20"/>
    <mergeCell ref="O19:O20"/>
    <mergeCell ref="P19:P20"/>
    <mergeCell ref="Q19:Q20"/>
    <mergeCell ref="B19:B20"/>
    <mergeCell ref="AB19:AB20"/>
    <mergeCell ref="B34:I34"/>
    <mergeCell ref="B39:AB39"/>
    <mergeCell ref="A47:AB47"/>
    <mergeCell ref="B52:I52"/>
    <mergeCell ref="B51:I51"/>
    <mergeCell ref="B50:I50"/>
    <mergeCell ref="B49:I49"/>
    <mergeCell ref="B48:I48"/>
    <mergeCell ref="B46:D46"/>
    <mergeCell ref="B38:I38"/>
    <mergeCell ref="B37:AB37"/>
    <mergeCell ref="B36:I36"/>
    <mergeCell ref="A1:AB1"/>
    <mergeCell ref="A2:AB2"/>
    <mergeCell ref="A3:AB3"/>
    <mergeCell ref="A4:A5"/>
    <mergeCell ref="B4:B5"/>
    <mergeCell ref="C4:C5"/>
    <mergeCell ref="F4:F5"/>
    <mergeCell ref="G4:G5"/>
    <mergeCell ref="H4:H5"/>
    <mergeCell ref="D4:D5"/>
    <mergeCell ref="T4:Y4"/>
    <mergeCell ref="Z4:Z5"/>
    <mergeCell ref="AA4:AA5"/>
    <mergeCell ref="B22:AB22"/>
    <mergeCell ref="B24:I24"/>
    <mergeCell ref="AA14:AA15"/>
    <mergeCell ref="AA12:AA13"/>
    <mergeCell ref="AB4:AB5"/>
    <mergeCell ref="I4:I5"/>
    <mergeCell ref="J4:K4"/>
    <mergeCell ref="R4:S4"/>
    <mergeCell ref="L4:M4"/>
    <mergeCell ref="N4:O4"/>
    <mergeCell ref="P4:Q4"/>
    <mergeCell ref="N8:N9"/>
    <mergeCell ref="O8:O9"/>
    <mergeCell ref="P8:P9"/>
    <mergeCell ref="Q8:Q9"/>
    <mergeCell ref="B17:AB17"/>
    <mergeCell ref="A8:A9"/>
    <mergeCell ref="A7:AB7"/>
    <mergeCell ref="A12:A13"/>
    <mergeCell ref="A14:A15"/>
    <mergeCell ref="B21:I21"/>
    <mergeCell ref="AB12:AB13"/>
    <mergeCell ref="AB14:AB15"/>
    <mergeCell ref="B12:B13"/>
    <mergeCell ref="B14:B15"/>
    <mergeCell ref="B16:I16"/>
    <mergeCell ref="M8:M9"/>
    <mergeCell ref="L8:L9"/>
    <mergeCell ref="B8:B9"/>
  </mergeCells>
  <pageMargins left="0.51181102362204722" right="0.31496062992125984" top="0.15748031496062992" bottom="0.15748031496062992" header="0.31496062992125984" footer="0.31496062992125984"/>
  <pageSetup paperSize="9" scale="6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7"/>
  <sheetViews>
    <sheetView tabSelected="1" workbookViewId="0">
      <selection activeCell="A2" sqref="A2:AB2"/>
    </sheetView>
  </sheetViews>
  <sheetFormatPr defaultRowHeight="15"/>
  <cols>
    <col min="1" max="1" width="3.85546875" customWidth="1" style="1"/>
    <col min="2" max="2" width="34" customWidth="1" style="1"/>
    <col min="3" max="3" width="19" customWidth="1" style="1"/>
    <col min="4" max="17" width="4.7109375" customWidth="1" style="1"/>
    <col min="18" max="18" width="6.5703125" customWidth="1" style="1"/>
    <col min="19" max="19" width="6.28515625" customWidth="1" style="1"/>
    <col min="20" max="25" width="4.140625" customWidth="1" style="1"/>
    <col min="26" max="26" width="7.140625" customWidth="1" style="1"/>
    <col min="27" max="28" width="4.7109375" customWidth="1" style="1"/>
  </cols>
  <sheetData>
    <row r="1" ht="18.7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</row>
    <row r="2" ht="18.75">
      <c r="A2" s="100" t="s">
        <v>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</row>
    <row r="3" ht="18.75">
      <c r="A3" s="100" t="s">
        <v>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  <c r="AA3" s="100"/>
      <c r="AB3" s="100"/>
    </row>
    <row r="4" ht="45.75" customHeight="1">
      <c r="A4" s="94" t="s">
        <v>3</v>
      </c>
      <c r="B4" s="95" t="s">
        <v>4</v>
      </c>
      <c r="C4" s="101" t="s">
        <v>5</v>
      </c>
      <c r="D4" s="94" t="s">
        <v>6</v>
      </c>
      <c r="E4" s="94" t="s">
        <v>7</v>
      </c>
      <c r="F4" s="94" t="s">
        <v>8</v>
      </c>
      <c r="G4" s="94" t="s">
        <v>9</v>
      </c>
      <c r="H4" s="94" t="s">
        <v>10</v>
      </c>
      <c r="I4" s="94" t="s">
        <v>11</v>
      </c>
      <c r="J4" s="130" t="s">
        <v>12</v>
      </c>
      <c r="K4" s="130"/>
      <c r="L4" s="130" t="s">
        <v>13</v>
      </c>
      <c r="M4" s="130"/>
      <c r="N4" s="130" t="s">
        <v>14</v>
      </c>
      <c r="O4" s="130"/>
      <c r="P4" s="130" t="s">
        <v>15</v>
      </c>
      <c r="Q4" s="130"/>
      <c r="R4" s="129" t="s">
        <v>16</v>
      </c>
      <c r="S4" s="129"/>
      <c r="T4" s="130" t="s">
        <v>17</v>
      </c>
      <c r="U4" s="130"/>
      <c r="V4" s="130"/>
      <c r="W4" s="130"/>
      <c r="X4" s="130"/>
      <c r="Y4" s="130"/>
      <c r="Z4" s="94" t="s">
        <v>18</v>
      </c>
      <c r="AA4" s="94" t="s">
        <v>19</v>
      </c>
      <c r="AB4" s="93" t="s">
        <v>20</v>
      </c>
    </row>
    <row r="5" ht="127.5" customHeight="1">
      <c r="A5" s="94"/>
      <c r="B5" s="95"/>
      <c r="C5" s="102"/>
      <c r="D5" s="94"/>
      <c r="E5" s="94"/>
      <c r="F5" s="94"/>
      <c r="G5" s="94"/>
      <c r="H5" s="94"/>
      <c r="I5" s="94"/>
      <c r="J5" s="77" t="s">
        <v>21</v>
      </c>
      <c r="K5" s="77" t="s">
        <v>22</v>
      </c>
      <c r="L5" s="77" t="s">
        <v>21</v>
      </c>
      <c r="M5" s="77" t="s">
        <v>22</v>
      </c>
      <c r="N5" s="77" t="s">
        <v>21</v>
      </c>
      <c r="O5" s="77" t="s">
        <v>22</v>
      </c>
      <c r="P5" s="77" t="s">
        <v>21</v>
      </c>
      <c r="Q5" s="77" t="s">
        <v>22</v>
      </c>
      <c r="R5" s="77" t="s">
        <v>23</v>
      </c>
      <c r="S5" s="77" t="s">
        <v>24</v>
      </c>
      <c r="T5" s="77" t="s">
        <v>25</v>
      </c>
      <c r="U5" s="77" t="s">
        <v>26</v>
      </c>
      <c r="V5" s="77" t="s">
        <v>27</v>
      </c>
      <c r="W5" s="77" t="s">
        <v>28</v>
      </c>
      <c r="X5" s="77" t="s">
        <v>29</v>
      </c>
      <c r="Y5" s="20" t="s">
        <v>30</v>
      </c>
      <c r="Z5" s="94"/>
      <c r="AA5" s="94"/>
      <c r="AB5" s="93"/>
    </row>
    <row r="6">
      <c r="A6" s="78">
        <v>1</v>
      </c>
      <c r="B6" s="78">
        <v>2</v>
      </c>
      <c r="C6" s="78">
        <v>3</v>
      </c>
      <c r="D6" s="78">
        <v>4</v>
      </c>
      <c r="E6" s="78">
        <v>5</v>
      </c>
      <c r="F6" s="78">
        <v>6</v>
      </c>
      <c r="G6" s="78">
        <v>7</v>
      </c>
      <c r="H6" s="78">
        <v>8</v>
      </c>
      <c r="I6" s="78">
        <v>9</v>
      </c>
      <c r="J6" s="78">
        <v>10</v>
      </c>
      <c r="K6" s="78">
        <v>11</v>
      </c>
      <c r="L6" s="78">
        <v>12</v>
      </c>
      <c r="M6" s="78">
        <v>13</v>
      </c>
      <c r="N6" s="78">
        <v>14</v>
      </c>
      <c r="O6" s="78">
        <v>16</v>
      </c>
      <c r="P6" s="78">
        <v>17</v>
      </c>
      <c r="Q6" s="78">
        <v>18</v>
      </c>
      <c r="R6" s="78">
        <v>19</v>
      </c>
      <c r="S6" s="78">
        <v>20</v>
      </c>
      <c r="T6" s="78">
        <v>21</v>
      </c>
      <c r="U6" s="78">
        <v>22</v>
      </c>
      <c r="V6" s="78">
        <v>23</v>
      </c>
      <c r="W6" s="78">
        <v>24</v>
      </c>
      <c r="X6" s="78">
        <v>25</v>
      </c>
      <c r="Y6" s="78">
        <v>26</v>
      </c>
      <c r="Z6" s="78">
        <v>28</v>
      </c>
      <c r="AA6" s="78">
        <v>29</v>
      </c>
      <c r="AB6" s="15">
        <v>30</v>
      </c>
    </row>
    <row r="7">
      <c r="A7" s="131" t="s">
        <v>31</v>
      </c>
      <c r="B7" s="131" t="s">
        <v>31</v>
      </c>
      <c r="C7" s="131" t="s">
        <v>31</v>
      </c>
      <c r="D7" s="131" t="s">
        <v>31</v>
      </c>
      <c r="E7" s="131" t="s">
        <v>31</v>
      </c>
      <c r="F7" s="131" t="s">
        <v>31</v>
      </c>
      <c r="G7" s="131" t="s">
        <v>31</v>
      </c>
      <c r="H7" s="131" t="s">
        <v>31</v>
      </c>
      <c r="I7" s="131" t="s">
        <v>31</v>
      </c>
      <c r="J7" s="131" t="s">
        <v>31</v>
      </c>
      <c r="K7" s="131" t="s">
        <v>31</v>
      </c>
      <c r="L7" s="131" t="s">
        <v>31</v>
      </c>
      <c r="M7" s="131" t="s">
        <v>31</v>
      </c>
      <c r="N7" s="131" t="s">
        <v>31</v>
      </c>
      <c r="O7" s="131" t="s">
        <v>31</v>
      </c>
      <c r="P7" s="131" t="s">
        <v>31</v>
      </c>
      <c r="Q7" s="131" t="s">
        <v>31</v>
      </c>
      <c r="R7" s="131" t="s">
        <v>31</v>
      </c>
      <c r="S7" s="131" t="s">
        <v>31</v>
      </c>
      <c r="T7" s="131" t="s">
        <v>31</v>
      </c>
      <c r="U7" s="131" t="s">
        <v>31</v>
      </c>
      <c r="V7" s="131" t="s">
        <v>31</v>
      </c>
      <c r="W7" s="131" t="s">
        <v>31</v>
      </c>
      <c r="X7" s="131" t="s">
        <v>31</v>
      </c>
      <c r="Y7" s="131" t="s">
        <v>31</v>
      </c>
      <c r="Z7" s="131" t="s">
        <v>31</v>
      </c>
      <c r="AA7" s="131" t="s">
        <v>31</v>
      </c>
      <c r="AB7" s="131" t="s">
        <v>31</v>
      </c>
    </row>
    <row r="8">
      <c r="A8" s="131" t="s">
        <v>32</v>
      </c>
      <c r="B8" s="131" t="s">
        <v>32</v>
      </c>
      <c r="C8" s="131" t="s">
        <v>32</v>
      </c>
      <c r="D8" s="131" t="s">
        <v>32</v>
      </c>
      <c r="E8" s="131" t="s">
        <v>32</v>
      </c>
      <c r="F8" s="131" t="s">
        <v>32</v>
      </c>
      <c r="G8" s="131" t="s">
        <v>32</v>
      </c>
      <c r="H8" s="131" t="s">
        <v>32</v>
      </c>
      <c r="I8" s="131" t="s">
        <v>32</v>
      </c>
      <c r="J8" s="131" t="s">
        <v>32</v>
      </c>
      <c r="K8" s="131" t="s">
        <v>32</v>
      </c>
      <c r="L8" s="131" t="s">
        <v>32</v>
      </c>
      <c r="M8" s="131" t="s">
        <v>32</v>
      </c>
      <c r="N8" s="131" t="s">
        <v>32</v>
      </c>
      <c r="O8" s="131" t="s">
        <v>32</v>
      </c>
      <c r="P8" s="131" t="s">
        <v>32</v>
      </c>
      <c r="Q8" s="131" t="s">
        <v>32</v>
      </c>
      <c r="R8" s="131" t="s">
        <v>32</v>
      </c>
      <c r="S8" s="131" t="s">
        <v>32</v>
      </c>
      <c r="T8" s="131" t="s">
        <v>32</v>
      </c>
      <c r="U8" s="131" t="s">
        <v>32</v>
      </c>
      <c r="V8" s="131" t="s">
        <v>32</v>
      </c>
      <c r="W8" s="131" t="s">
        <v>32</v>
      </c>
      <c r="X8" s="131" t="s">
        <v>32</v>
      </c>
      <c r="Y8" s="131" t="s">
        <v>32</v>
      </c>
      <c r="Z8" s="131" t="s">
        <v>32</v>
      </c>
      <c r="AA8" s="131" t="s">
        <v>32</v>
      </c>
      <c r="AB8" s="131" t="s">
        <v>32</v>
      </c>
    </row>
    <row r="9">
      <c r="A9" s="132"/>
      <c r="B9" s="132" t="s">
        <v>33</v>
      </c>
      <c r="C9" s="132" t="s">
        <v>34</v>
      </c>
      <c r="D9" s="132">
        <v>3</v>
      </c>
      <c r="E9" s="132" t="s">
        <v>35</v>
      </c>
      <c r="F9" s="132">
        <v>4</v>
      </c>
      <c r="G9" s="132">
        <v>60</v>
      </c>
      <c r="H9" s="132">
        <v>2</v>
      </c>
      <c r="I9" s="132">
        <v>0</v>
      </c>
      <c r="J9" s="132"/>
      <c r="K9" s="132"/>
      <c r="L9" s="132">
        <v>1.3</v>
      </c>
      <c r="M9" s="132">
        <v>2.6</v>
      </c>
      <c r="N9" s="132"/>
      <c r="O9" s="132"/>
      <c r="P9" s="132">
        <v>0.7</v>
      </c>
      <c r="Q9" s="132">
        <v>1.4</v>
      </c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1">
        <f>K9+M9+O9+Q9+R9+S9+T9+U9+V9+W9+X9+Y9+Z9+AA9</f>
      </c>
    </row>
    <row r="10">
      <c r="A10" s="132"/>
      <c r="B10" s="132" t="s">
        <v>36</v>
      </c>
      <c r="C10" s="132" t="s">
        <v>37</v>
      </c>
      <c r="D10" s="132">
        <v>3</v>
      </c>
      <c r="E10" s="132" t="s">
        <v>35</v>
      </c>
      <c r="F10" s="132">
        <v>5</v>
      </c>
      <c r="G10" s="132">
        <v>3</v>
      </c>
      <c r="H10" s="132">
        <v>1</v>
      </c>
      <c r="I10" s="132">
        <v>0</v>
      </c>
      <c r="J10" s="132">
        <v>0.5</v>
      </c>
      <c r="K10" s="132">
        <v>1</v>
      </c>
      <c r="L10" s="132">
        <v>1</v>
      </c>
      <c r="M10" s="132">
        <v>4</v>
      </c>
      <c r="N10" s="132"/>
      <c r="O10" s="132"/>
      <c r="P10" s="132">
        <v>0.8</v>
      </c>
      <c r="Q10" s="132">
        <v>3.2</v>
      </c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1">
        <f>K10+M10+O10+Q10+R10+S10+T10+U10+V10+W10+X10+Y10+Z10+AA10</f>
      </c>
    </row>
    <row r="11">
      <c r="A11" s="132"/>
      <c r="B11" s="132"/>
      <c r="C11" s="132" t="s">
        <v>34</v>
      </c>
      <c r="D11" s="132">
        <v>3</v>
      </c>
      <c r="E11" s="132" t="s">
        <v>35</v>
      </c>
      <c r="F11" s="132">
        <v>5</v>
      </c>
      <c r="G11" s="132">
        <v>60</v>
      </c>
      <c r="H11" s="132">
        <v>2</v>
      </c>
      <c r="I11" s="132">
        <v>0</v>
      </c>
      <c r="J11" s="132"/>
      <c r="K11" s="132"/>
      <c r="L11" s="132"/>
      <c r="M11" s="132"/>
      <c r="N11" s="132"/>
      <c r="O11" s="132"/>
      <c r="P11" s="132"/>
      <c r="Q11" s="132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1">
        <f>K11+M11+O11+Q11+R11+S11+T11+U11+V11+W11+X11+Y11+Z11+AA11</f>
      </c>
    </row>
    <row r="12">
      <c r="A12" s="132"/>
      <c r="B12" s="132"/>
      <c r="C12" s="132" t="s">
        <v>34</v>
      </c>
      <c r="D12" s="132">
        <v>3</v>
      </c>
      <c r="E12" s="132" t="s">
        <v>38</v>
      </c>
      <c r="F12" s="132">
        <v>5</v>
      </c>
      <c r="G12" s="132">
        <v>4</v>
      </c>
      <c r="H12" s="132">
        <v>1</v>
      </c>
      <c r="I12" s="132">
        <v>0</v>
      </c>
      <c r="J12" s="132">
        <v>0.5</v>
      </c>
      <c r="K12" s="132">
        <v>0.5</v>
      </c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1">
        <f>K12+M12+O12+Q12+R12+S12+T12+U12+V12+W12+X12+Y12+Z12+AA12</f>
      </c>
    </row>
    <row r="13">
      <c r="A13" s="132"/>
      <c r="B13" s="132" t="s">
        <v>39</v>
      </c>
      <c r="C13" s="132" t="s">
        <v>34</v>
      </c>
      <c r="D13" s="132">
        <v>3</v>
      </c>
      <c r="E13" s="132" t="s">
        <v>38</v>
      </c>
      <c r="F13" s="132">
        <v>4</v>
      </c>
      <c r="G13" s="132">
        <v>4</v>
      </c>
      <c r="H13" s="132">
        <v>1</v>
      </c>
      <c r="I13" s="132">
        <v>0</v>
      </c>
      <c r="J13" s="132"/>
      <c r="K13" s="132"/>
      <c r="L13" s="132">
        <v>1.3</v>
      </c>
      <c r="M13" s="132">
        <v>1.3</v>
      </c>
      <c r="N13" s="132"/>
      <c r="O13" s="132"/>
      <c r="P13" s="132">
        <v>0.7</v>
      </c>
      <c r="Q13" s="132">
        <v>0.7</v>
      </c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1">
        <f>K13+M13+O13+Q13+R13+S13+T13+U13+V13+W13+X13+Y13+Z13+AA13</f>
      </c>
    </row>
    <row r="14">
      <c r="A14" s="132"/>
      <c r="B14" s="132" t="s">
        <v>40</v>
      </c>
      <c r="C14" s="132" t="s">
        <v>34</v>
      </c>
      <c r="D14" s="132">
        <v>3</v>
      </c>
      <c r="E14" s="132" t="s">
        <v>35</v>
      </c>
      <c r="F14" s="132">
        <v>4</v>
      </c>
      <c r="G14" s="132">
        <v>60</v>
      </c>
      <c r="H14" s="132">
        <v>2</v>
      </c>
      <c r="I14" s="132">
        <v>0</v>
      </c>
      <c r="J14" s="132"/>
      <c r="K14" s="132"/>
      <c r="L14" s="132">
        <v>1.3</v>
      </c>
      <c r="M14" s="132">
        <v>3.9</v>
      </c>
      <c r="N14" s="132"/>
      <c r="O14" s="132"/>
      <c r="P14" s="132">
        <v>0.7</v>
      </c>
      <c r="Q14" s="132">
        <v>2.1</v>
      </c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1">
        <f>K14+M14+O14+Q14+R14+S14+T14+U14+V14+W14+X14+Y14+Z14+AA14</f>
      </c>
    </row>
    <row r="15">
      <c r="A15" s="132"/>
      <c r="B15" s="132"/>
      <c r="C15" s="132" t="s">
        <v>34</v>
      </c>
      <c r="D15" s="132">
        <v>3</v>
      </c>
      <c r="E15" s="132" t="s">
        <v>38</v>
      </c>
      <c r="F15" s="132">
        <v>4</v>
      </c>
      <c r="G15" s="132">
        <v>4</v>
      </c>
      <c r="H15" s="132">
        <v>1</v>
      </c>
      <c r="I15" s="132">
        <v>0</v>
      </c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1">
        <f>K15+M15+O15+Q15+R15+S15+T15+U15+V15+W15+X15+Y15+Z15+AA15</f>
      </c>
    </row>
    <row r="16">
      <c r="A16" s="132"/>
      <c r="B16" s="132" t="s">
        <v>41</v>
      </c>
      <c r="C16" s="132" t="s">
        <v>37</v>
      </c>
      <c r="D16" s="132">
        <v>3</v>
      </c>
      <c r="E16" s="132" t="s">
        <v>35</v>
      </c>
      <c r="F16" s="132">
        <v>5</v>
      </c>
      <c r="G16" s="132">
        <v>3</v>
      </c>
      <c r="H16" s="132">
        <v>1</v>
      </c>
      <c r="I16" s="132">
        <v>0</v>
      </c>
      <c r="J16" s="132"/>
      <c r="K16" s="132"/>
      <c r="L16" s="132">
        <v>1.5</v>
      </c>
      <c r="M16" s="132">
        <v>1.5</v>
      </c>
      <c r="N16" s="132"/>
      <c r="O16" s="132"/>
      <c r="P16" s="132">
        <v>0.8</v>
      </c>
      <c r="Q16" s="132">
        <v>0.8</v>
      </c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1">
        <f>K16+M16+O16+Q16+R16+S16+T16+U16+V16+W16+X16+Y16+Z16+AA16</f>
      </c>
    </row>
    <row r="17">
      <c r="A17" s="132"/>
      <c r="B17" s="132" t="s">
        <v>42</v>
      </c>
      <c r="C17" s="132" t="s">
        <v>37</v>
      </c>
      <c r="D17" s="132">
        <v>3</v>
      </c>
      <c r="E17" s="132" t="s">
        <v>35</v>
      </c>
      <c r="F17" s="132">
        <v>5</v>
      </c>
      <c r="G17" s="132">
        <v>3</v>
      </c>
      <c r="H17" s="132">
        <v>1</v>
      </c>
      <c r="I17" s="132">
        <v>0</v>
      </c>
      <c r="J17" s="132">
        <v>0.5</v>
      </c>
      <c r="K17" s="132">
        <v>1</v>
      </c>
      <c r="L17" s="132">
        <v>1</v>
      </c>
      <c r="M17" s="132">
        <v>4</v>
      </c>
      <c r="N17" s="132"/>
      <c r="O17" s="132"/>
      <c r="P17" s="132">
        <v>0.8</v>
      </c>
      <c r="Q17" s="132">
        <v>3.2</v>
      </c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1">
        <f>K17+M17+O17+Q17+R17+S17+T17+U17+V17+W17+X17+Y17+Z17+AA17</f>
      </c>
    </row>
    <row r="18">
      <c r="A18" s="132"/>
      <c r="B18" s="132"/>
      <c r="C18" s="132" t="s">
        <v>34</v>
      </c>
      <c r="D18" s="132">
        <v>3</v>
      </c>
      <c r="E18" s="132" t="s">
        <v>35</v>
      </c>
      <c r="F18" s="132">
        <v>5</v>
      </c>
      <c r="G18" s="132">
        <v>60</v>
      </c>
      <c r="H18" s="132">
        <v>2</v>
      </c>
      <c r="I18" s="132">
        <v>0</v>
      </c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1">
        <f>K18+M18+O18+Q18+R18+S18+T18+U18+V18+W18+X18+Y18+Z18+AA18</f>
      </c>
    </row>
    <row r="19">
      <c r="A19" s="132"/>
      <c r="B19" s="132"/>
      <c r="C19" s="132" t="s">
        <v>34</v>
      </c>
      <c r="D19" s="132">
        <v>3</v>
      </c>
      <c r="E19" s="132" t="s">
        <v>38</v>
      </c>
      <c r="F19" s="132">
        <v>5</v>
      </c>
      <c r="G19" s="132">
        <v>4</v>
      </c>
      <c r="H19" s="132">
        <v>1</v>
      </c>
      <c r="I19" s="132">
        <v>0</v>
      </c>
      <c r="J19" s="132">
        <v>0.5</v>
      </c>
      <c r="K19" s="132">
        <v>0.5</v>
      </c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1">
        <f>K19+M19+O19+Q19+R19+S19+T19+U19+V19+W19+X19+Y19+Z19+AA19</f>
      </c>
    </row>
    <row r="20">
      <c r="A20" s="132"/>
      <c r="B20" s="132" t="s">
        <v>43</v>
      </c>
      <c r="C20" s="132" t="s">
        <v>37</v>
      </c>
      <c r="D20" s="132">
        <v>3</v>
      </c>
      <c r="E20" s="132" t="s">
        <v>35</v>
      </c>
      <c r="F20" s="132">
        <v>5</v>
      </c>
      <c r="G20" s="132">
        <v>3</v>
      </c>
      <c r="H20" s="132">
        <v>1</v>
      </c>
      <c r="I20" s="132">
        <v>0</v>
      </c>
      <c r="J20" s="132"/>
      <c r="K20" s="132"/>
      <c r="L20" s="132">
        <v>1.5</v>
      </c>
      <c r="M20" s="132">
        <v>1.5</v>
      </c>
      <c r="N20" s="132"/>
      <c r="O20" s="132"/>
      <c r="P20" s="132">
        <v>0.8</v>
      </c>
      <c r="Q20" s="132">
        <v>0.8</v>
      </c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1">
        <f>K20+M20+O20+Q20+R20+S20+T20+U20+V20+W20+X20+Y20+Z20+AA20</f>
      </c>
    </row>
    <row r="21">
      <c r="A21" s="132"/>
      <c r="B21" s="132" t="s">
        <v>44</v>
      </c>
      <c r="C21" s="132" t="s">
        <v>37</v>
      </c>
      <c r="D21" s="132">
        <v>3</v>
      </c>
      <c r="E21" s="132" t="s">
        <v>35</v>
      </c>
      <c r="F21" s="132">
        <v>5</v>
      </c>
      <c r="G21" s="132">
        <v>3</v>
      </c>
      <c r="H21" s="132">
        <v>1</v>
      </c>
      <c r="I21" s="132">
        <v>0</v>
      </c>
      <c r="J21" s="132">
        <v>0.5</v>
      </c>
      <c r="K21" s="132">
        <v>0.5</v>
      </c>
      <c r="L21" s="132">
        <v>1</v>
      </c>
      <c r="M21" s="132">
        <v>1</v>
      </c>
      <c r="N21" s="132"/>
      <c r="O21" s="132"/>
      <c r="P21" s="132">
        <v>0.8</v>
      </c>
      <c r="Q21" s="132">
        <v>0.8</v>
      </c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1">
        <f>K21+M21+O21+Q21+R21+S21+T21+U21+V21+W21+X21+Y21+Z21+AA21</f>
      </c>
    </row>
    <row r="22">
      <c r="A22" s="132"/>
      <c r="B22" s="132" t="s">
        <v>45</v>
      </c>
      <c r="C22" s="132" t="s">
        <v>34</v>
      </c>
      <c r="D22" s="132">
        <v>3</v>
      </c>
      <c r="E22" s="132" t="s">
        <v>35</v>
      </c>
      <c r="F22" s="132">
        <v>1</v>
      </c>
      <c r="G22" s="132">
        <v>60</v>
      </c>
      <c r="H22" s="132">
        <v>2</v>
      </c>
      <c r="I22" s="132">
        <v>0</v>
      </c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>
        <v>1.2</v>
      </c>
      <c r="W22" s="132"/>
      <c r="X22" s="132"/>
      <c r="Y22" s="132"/>
      <c r="Z22" s="132"/>
      <c r="AA22" s="132"/>
      <c r="AB22" s="131">
        <f>K22+M22+O22+Q22+R22+S22+T22+U22+V22+W22+X22+Y22+Z22+AA22</f>
      </c>
    </row>
    <row r="23">
      <c r="A23" s="132"/>
      <c r="B23" s="132"/>
      <c r="C23" s="132" t="s">
        <v>34</v>
      </c>
      <c r="D23" s="132">
        <v>3</v>
      </c>
      <c r="E23" s="132" t="s">
        <v>38</v>
      </c>
      <c r="F23" s="132">
        <v>1</v>
      </c>
      <c r="G23" s="132">
        <v>4</v>
      </c>
      <c r="H23" s="132">
        <v>1</v>
      </c>
      <c r="I23" s="132">
        <v>0</v>
      </c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>
        <v>0.08</v>
      </c>
      <c r="W23" s="132"/>
      <c r="X23" s="132"/>
      <c r="Y23" s="132"/>
      <c r="Z23" s="132"/>
      <c r="AA23" s="132"/>
      <c r="AB23" s="131">
        <f>K23+M23+O23+Q23+R23+S23+T23+U23+V23+W23+X23+Y23+Z23+AA23</f>
      </c>
    </row>
    <row r="24">
      <c r="A24" s="132"/>
      <c r="B24" s="132" t="s">
        <v>46</v>
      </c>
      <c r="C24" s="132" t="s">
        <v>34</v>
      </c>
      <c r="D24" s="132">
        <v>3</v>
      </c>
      <c r="E24" s="132" t="s">
        <v>35</v>
      </c>
      <c r="F24" s="132">
        <v>3</v>
      </c>
      <c r="G24" s="132">
        <v>60</v>
      </c>
      <c r="H24" s="132">
        <v>2</v>
      </c>
      <c r="I24" s="132">
        <v>0</v>
      </c>
      <c r="J24" s="132"/>
      <c r="K24" s="132"/>
      <c r="L24" s="132">
        <v>1</v>
      </c>
      <c r="M24" s="132">
        <v>4</v>
      </c>
      <c r="N24" s="132"/>
      <c r="O24" s="132"/>
      <c r="P24" s="132">
        <v>0.5</v>
      </c>
      <c r="Q24" s="132">
        <v>2.5</v>
      </c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1">
        <f>K24+M24+O24+Q24+R24+S24+T24+U24+V24+W24+X24+Y24+Z24+AA24</f>
      </c>
    </row>
    <row r="25">
      <c r="A25" s="132"/>
      <c r="B25" s="132"/>
      <c r="C25" s="132" t="s">
        <v>47</v>
      </c>
      <c r="D25" s="132">
        <v>3</v>
      </c>
      <c r="E25" s="132" t="s">
        <v>35</v>
      </c>
      <c r="F25" s="132">
        <v>3</v>
      </c>
      <c r="G25" s="132">
        <v>5</v>
      </c>
      <c r="H25" s="132">
        <v>1</v>
      </c>
      <c r="I25" s="132">
        <v>0</v>
      </c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1">
        <f>K25+M25+O25+Q25+R25+S25+T25+U25+V25+W25+X25+Y25+Z25+AA25</f>
      </c>
    </row>
    <row r="26">
      <c r="A26" s="132"/>
      <c r="B26" s="132"/>
      <c r="C26" s="132" t="s">
        <v>34</v>
      </c>
      <c r="D26" s="132">
        <v>3</v>
      </c>
      <c r="E26" s="132" t="s">
        <v>38</v>
      </c>
      <c r="F26" s="132">
        <v>3</v>
      </c>
      <c r="G26" s="132">
        <v>4</v>
      </c>
      <c r="H26" s="132">
        <v>1</v>
      </c>
      <c r="I26" s="132">
        <v>0</v>
      </c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1">
        <f>K26+M26+O26+Q26+R26+S26+T26+U26+V26+W26+X26+Y26+Z26+AA26</f>
      </c>
    </row>
    <row r="27">
      <c r="A27" s="132"/>
      <c r="B27" s="132"/>
      <c r="C27" s="132" t="s">
        <v>47</v>
      </c>
      <c r="D27" s="132">
        <v>3</v>
      </c>
      <c r="E27" s="132" t="s">
        <v>38</v>
      </c>
      <c r="F27" s="132">
        <v>3</v>
      </c>
      <c r="G27" s="132">
        <v>0</v>
      </c>
      <c r="H27" s="132">
        <v>0</v>
      </c>
      <c r="I27" s="132">
        <v>0</v>
      </c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1">
        <f>K27+M27+O27+Q27+R27+S27+T27+U27+V27+W27+X27+Y27+Z27+AA27</f>
      </c>
    </row>
    <row r="28">
      <c r="A28" s="132"/>
      <c r="B28" s="132" t="s">
        <v>48</v>
      </c>
      <c r="C28" s="132" t="s">
        <v>37</v>
      </c>
      <c r="D28" s="132">
        <v>3</v>
      </c>
      <c r="E28" s="132" t="s">
        <v>35</v>
      </c>
      <c r="F28" s="132">
        <v>5</v>
      </c>
      <c r="G28" s="132">
        <v>3</v>
      </c>
      <c r="H28" s="132">
        <v>1</v>
      </c>
      <c r="I28" s="132">
        <v>0</v>
      </c>
      <c r="J28" s="132">
        <v>0.5</v>
      </c>
      <c r="K28" s="132">
        <v>1</v>
      </c>
      <c r="L28" s="132">
        <v>1</v>
      </c>
      <c r="M28" s="132">
        <v>4</v>
      </c>
      <c r="N28" s="132"/>
      <c r="O28" s="132"/>
      <c r="P28" s="132">
        <v>0.8</v>
      </c>
      <c r="Q28" s="132">
        <v>3.2</v>
      </c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1">
        <f>K28+M28+O28+Q28+R28+S28+T28+U28+V28+W28+X28+Y28+Z28+AA28</f>
      </c>
    </row>
    <row r="29">
      <c r="A29" s="132"/>
      <c r="B29" s="132"/>
      <c r="C29" s="132" t="s">
        <v>34</v>
      </c>
      <c r="D29" s="132">
        <v>3</v>
      </c>
      <c r="E29" s="132" t="s">
        <v>35</v>
      </c>
      <c r="F29" s="132">
        <v>5</v>
      </c>
      <c r="G29" s="132">
        <v>60</v>
      </c>
      <c r="H29" s="132">
        <v>2</v>
      </c>
      <c r="I29" s="132">
        <v>0</v>
      </c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1">
        <f>K29+M29+O29+Q29+R29+S29+T29+U29+V29+W29+X29+Y29+Z29+AA29</f>
      </c>
    </row>
    <row r="30">
      <c r="A30" s="132"/>
      <c r="B30" s="132"/>
      <c r="C30" s="132" t="s">
        <v>34</v>
      </c>
      <c r="D30" s="132">
        <v>3</v>
      </c>
      <c r="E30" s="132" t="s">
        <v>38</v>
      </c>
      <c r="F30" s="132">
        <v>5</v>
      </c>
      <c r="G30" s="132">
        <v>4</v>
      </c>
      <c r="H30" s="132">
        <v>1</v>
      </c>
      <c r="I30" s="132">
        <v>0</v>
      </c>
      <c r="J30" s="132">
        <v>0.5</v>
      </c>
      <c r="K30" s="132">
        <v>0.5</v>
      </c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1">
        <f>K30+M30+O30+Q30+R30+S30+T30+U30+V30+W30+X30+Y30+Z30+AA30</f>
      </c>
    </row>
    <row r="31">
      <c r="A31" s="132"/>
      <c r="B31" s="132" t="s">
        <v>49</v>
      </c>
      <c r="C31" s="132" t="s">
        <v>37</v>
      </c>
      <c r="D31" s="132">
        <v>3</v>
      </c>
      <c r="E31" s="132" t="s">
        <v>35</v>
      </c>
      <c r="F31" s="132">
        <v>3</v>
      </c>
      <c r="G31" s="132">
        <v>3</v>
      </c>
      <c r="H31" s="132">
        <v>1</v>
      </c>
      <c r="I31" s="132">
        <v>0</v>
      </c>
      <c r="J31" s="132">
        <v>0.5</v>
      </c>
      <c r="K31" s="132">
        <v>1.5</v>
      </c>
      <c r="L31" s="132">
        <v>0.5</v>
      </c>
      <c r="M31" s="132">
        <v>2.5</v>
      </c>
      <c r="N31" s="132"/>
      <c r="O31" s="132"/>
      <c r="P31" s="132">
        <v>0.5</v>
      </c>
      <c r="Q31" s="132">
        <v>3</v>
      </c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1">
        <f>K31+M31+O31+Q31+R31+S31+T31+U31+V31+W31+X31+Y31+Z31+AA31</f>
      </c>
    </row>
    <row r="32">
      <c r="A32" s="132"/>
      <c r="B32" s="132"/>
      <c r="C32" s="132" t="s">
        <v>34</v>
      </c>
      <c r="D32" s="132">
        <v>3</v>
      </c>
      <c r="E32" s="132" t="s">
        <v>35</v>
      </c>
      <c r="F32" s="132">
        <v>3</v>
      </c>
      <c r="G32" s="132">
        <v>60</v>
      </c>
      <c r="H32" s="132">
        <v>2</v>
      </c>
      <c r="I32" s="132">
        <v>0</v>
      </c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1">
        <f>K32+M32+O32+Q32+R32+S32+T32+U32+V32+W32+X32+Y32+Z32+AA32</f>
      </c>
    </row>
    <row r="33">
      <c r="A33" s="132"/>
      <c r="B33" s="132"/>
      <c r="C33" s="132" t="s">
        <v>47</v>
      </c>
      <c r="D33" s="132">
        <v>3</v>
      </c>
      <c r="E33" s="132" t="s">
        <v>35</v>
      </c>
      <c r="F33" s="132">
        <v>3</v>
      </c>
      <c r="G33" s="132">
        <v>5</v>
      </c>
      <c r="H33" s="132">
        <v>1</v>
      </c>
      <c r="I33" s="132">
        <v>0</v>
      </c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1">
        <f>K33+M33+O33+Q33+R33+S33+T33+U33+V33+W33+X33+Y33+Z33+AA33</f>
      </c>
    </row>
    <row r="34">
      <c r="A34" s="132"/>
      <c r="B34" s="132"/>
      <c r="C34" s="132" t="s">
        <v>34</v>
      </c>
      <c r="D34" s="132">
        <v>3</v>
      </c>
      <c r="E34" s="132" t="s">
        <v>38</v>
      </c>
      <c r="F34" s="132">
        <v>3</v>
      </c>
      <c r="G34" s="132">
        <v>4</v>
      </c>
      <c r="H34" s="132">
        <v>1</v>
      </c>
      <c r="I34" s="132">
        <v>0</v>
      </c>
      <c r="J34" s="132">
        <v>0.5</v>
      </c>
      <c r="K34" s="132">
        <v>0.5</v>
      </c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1">
        <f>K34+M34+O34+Q34+R34+S34+T34+U34+V34+W34+X34+Y34+Z34+AA34</f>
      </c>
    </row>
    <row r="35">
      <c r="A35" s="132"/>
      <c r="B35" s="132"/>
      <c r="C35" s="132" t="s">
        <v>47</v>
      </c>
      <c r="D35" s="132">
        <v>3</v>
      </c>
      <c r="E35" s="132" t="s">
        <v>38</v>
      </c>
      <c r="F35" s="132">
        <v>3</v>
      </c>
      <c r="G35" s="132">
        <v>0</v>
      </c>
      <c r="H35" s="132">
        <v>0</v>
      </c>
      <c r="I35" s="132">
        <v>0</v>
      </c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1">
        <f>K35+M35+O35+Q35+R35+S35+T35+U35+V35+W35+X35+Y35+Z35+AA35</f>
      </c>
    </row>
    <row r="36">
      <c r="A36" s="132"/>
      <c r="B36" s="132" t="s">
        <v>41</v>
      </c>
      <c r="C36" s="132" t="s">
        <v>34</v>
      </c>
      <c r="D36" s="132">
        <v>4</v>
      </c>
      <c r="E36" s="132" t="s">
        <v>35</v>
      </c>
      <c r="F36" s="132">
        <v>5</v>
      </c>
      <c r="G36" s="132">
        <v>53</v>
      </c>
      <c r="H36" s="132">
        <v>2</v>
      </c>
      <c r="I36" s="132">
        <v>0</v>
      </c>
      <c r="J36" s="132"/>
      <c r="K36" s="132"/>
      <c r="L36" s="132">
        <v>1.5</v>
      </c>
      <c r="M36" s="132">
        <v>3</v>
      </c>
      <c r="N36" s="132"/>
      <c r="O36" s="132"/>
      <c r="P36" s="132">
        <v>0.8</v>
      </c>
      <c r="Q36" s="132">
        <v>1.6</v>
      </c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1">
        <f>K36+M36+O36+Q36+R36+S36+T36+U36+V36+W36+X36+Y36+Z36+AA36</f>
      </c>
    </row>
    <row r="37">
      <c r="A37" s="132"/>
      <c r="B37" s="132" t="s">
        <v>50</v>
      </c>
      <c r="C37" s="132" t="s">
        <v>34</v>
      </c>
      <c r="D37" s="132">
        <v>4</v>
      </c>
      <c r="E37" s="132" t="s">
        <v>35</v>
      </c>
      <c r="F37" s="132">
        <v>5</v>
      </c>
      <c r="G37" s="132">
        <v>53</v>
      </c>
      <c r="H37" s="132">
        <v>2</v>
      </c>
      <c r="I37" s="132">
        <v>0</v>
      </c>
      <c r="J37" s="132"/>
      <c r="K37" s="132"/>
      <c r="L37" s="132">
        <v>1.5</v>
      </c>
      <c r="M37" s="132">
        <v>3</v>
      </c>
      <c r="N37" s="132"/>
      <c r="O37" s="132"/>
      <c r="P37" s="132">
        <v>0.8</v>
      </c>
      <c r="Q37" s="132">
        <v>1.6</v>
      </c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1">
        <f>K37+M37+O37+Q37+R37+S37+T37+U37+V37+W37+X37+Y37+Z37+AA37</f>
      </c>
    </row>
    <row r="38">
      <c r="A38" s="132"/>
      <c r="B38" s="132" t="s">
        <v>43</v>
      </c>
      <c r="C38" s="132" t="s">
        <v>34</v>
      </c>
      <c r="D38" s="132">
        <v>4</v>
      </c>
      <c r="E38" s="132" t="s">
        <v>35</v>
      </c>
      <c r="F38" s="132">
        <v>5</v>
      </c>
      <c r="G38" s="132">
        <v>53</v>
      </c>
      <c r="H38" s="132">
        <v>2</v>
      </c>
      <c r="I38" s="132">
        <v>0</v>
      </c>
      <c r="J38" s="132"/>
      <c r="K38" s="132"/>
      <c r="L38" s="132">
        <v>1.5</v>
      </c>
      <c r="M38" s="132">
        <v>3</v>
      </c>
      <c r="N38" s="132"/>
      <c r="O38" s="132"/>
      <c r="P38" s="132">
        <v>0.8</v>
      </c>
      <c r="Q38" s="132">
        <v>1.6</v>
      </c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1">
        <f>K38+M38+O38+Q38+R38+S38+T38+U38+V38+W38+X38+Y38+Z38+AA38</f>
      </c>
    </row>
    <row r="39">
      <c r="A39" s="132"/>
      <c r="B39" s="132" t="s">
        <v>51</v>
      </c>
      <c r="C39" s="132" t="s">
        <v>34</v>
      </c>
      <c r="D39" s="132">
        <v>4</v>
      </c>
      <c r="E39" s="132" t="s">
        <v>35</v>
      </c>
      <c r="F39" s="132">
        <v>4</v>
      </c>
      <c r="G39" s="132">
        <v>53</v>
      </c>
      <c r="H39" s="132">
        <v>2</v>
      </c>
      <c r="I39" s="132">
        <v>0</v>
      </c>
      <c r="J39" s="132">
        <v>0.7</v>
      </c>
      <c r="K39" s="132">
        <v>1.4</v>
      </c>
      <c r="L39" s="132">
        <v>0.7</v>
      </c>
      <c r="M39" s="132">
        <v>1.4</v>
      </c>
      <c r="N39" s="132"/>
      <c r="O39" s="132"/>
      <c r="P39" s="132">
        <v>0.7</v>
      </c>
      <c r="Q39" s="132">
        <v>1.4</v>
      </c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1">
        <f>K39+M39+O39+Q39+R39+S39+T39+U39+V39+W39+X39+Y39+Z39+AA39</f>
      </c>
    </row>
    <row r="40">
      <c r="A40" s="132"/>
      <c r="B40" s="132" t="s">
        <v>52</v>
      </c>
      <c r="C40" s="132" t="s">
        <v>34</v>
      </c>
      <c r="D40" s="132">
        <v>4</v>
      </c>
      <c r="E40" s="132" t="s">
        <v>35</v>
      </c>
      <c r="F40" s="132">
        <v>5</v>
      </c>
      <c r="G40" s="132">
        <v>53</v>
      </c>
      <c r="H40" s="132">
        <v>2</v>
      </c>
      <c r="I40" s="132">
        <v>0</v>
      </c>
      <c r="J40" s="132">
        <v>0.5</v>
      </c>
      <c r="K40" s="132">
        <v>0.5</v>
      </c>
      <c r="L40" s="132">
        <v>1</v>
      </c>
      <c r="M40" s="132">
        <v>2</v>
      </c>
      <c r="N40" s="132"/>
      <c r="O40" s="132"/>
      <c r="P40" s="132">
        <v>0.8</v>
      </c>
      <c r="Q40" s="132">
        <v>1.6</v>
      </c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1">
        <f>K40+M40+O40+Q40+R40+S40+T40+U40+V40+W40+X40+Y40+Z40+AA40</f>
      </c>
    </row>
    <row r="41">
      <c r="A41" s="132"/>
      <c r="B41" s="132" t="s">
        <v>53</v>
      </c>
      <c r="C41" s="132" t="s">
        <v>34</v>
      </c>
      <c r="D41" s="132">
        <v>4</v>
      </c>
      <c r="E41" s="132" t="s">
        <v>35</v>
      </c>
      <c r="F41" s="132">
        <v>5</v>
      </c>
      <c r="G41" s="132">
        <v>53</v>
      </c>
      <c r="H41" s="132">
        <v>2</v>
      </c>
      <c r="I41" s="132">
        <v>0</v>
      </c>
      <c r="J41" s="132">
        <v>0.5</v>
      </c>
      <c r="K41" s="132">
        <v>0.5</v>
      </c>
      <c r="L41" s="132">
        <v>1</v>
      </c>
      <c r="M41" s="132">
        <v>2</v>
      </c>
      <c r="N41" s="132"/>
      <c r="O41" s="132"/>
      <c r="P41" s="132">
        <v>0.8</v>
      </c>
      <c r="Q41" s="132">
        <v>1.6</v>
      </c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1">
        <f>K41+M41+O41+Q41+R41+S41+T41+U41+V41+W41+X41+Y41+Z41+AA41</f>
      </c>
    </row>
    <row r="42">
      <c r="A42" s="132"/>
      <c r="B42" s="132" t="s">
        <v>54</v>
      </c>
      <c r="C42" s="132" t="s">
        <v>55</v>
      </c>
      <c r="D42" s="132">
        <v>2</v>
      </c>
      <c r="E42" s="132" t="s">
        <v>35</v>
      </c>
      <c r="F42" s="132">
        <v>5</v>
      </c>
      <c r="G42" s="132">
        <v>6</v>
      </c>
      <c r="H42" s="132">
        <v>1</v>
      </c>
      <c r="I42" s="132">
        <v>0</v>
      </c>
      <c r="J42" s="132">
        <v>0.5</v>
      </c>
      <c r="K42" s="132">
        <v>1</v>
      </c>
      <c r="L42" s="132">
        <v>1</v>
      </c>
      <c r="M42" s="132">
        <v>2</v>
      </c>
      <c r="N42" s="132"/>
      <c r="O42" s="132"/>
      <c r="P42" s="132">
        <v>0.8</v>
      </c>
      <c r="Q42" s="132">
        <v>2.4</v>
      </c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1">
        <f>K42+M42+O42+Q42+R42+S42+T42+U42+V42+W42+X42+Y42+Z42+AA42</f>
      </c>
    </row>
    <row r="43">
      <c r="A43" s="132"/>
      <c r="B43" s="132"/>
      <c r="C43" s="132" t="s">
        <v>56</v>
      </c>
      <c r="D43" s="132">
        <v>2</v>
      </c>
      <c r="E43" s="132" t="s">
        <v>35</v>
      </c>
      <c r="F43" s="132">
        <v>5</v>
      </c>
      <c r="G43" s="132">
        <v>15</v>
      </c>
      <c r="H43" s="132">
        <v>1</v>
      </c>
      <c r="I43" s="132">
        <v>0</v>
      </c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1">
        <f>K43+M43+O43+Q43+R43+S43+T43+U43+V43+W43+X43+Y43+Z43+AA43</f>
      </c>
    </row>
    <row r="44">
      <c r="A44" s="132"/>
      <c r="B44" s="132" t="s">
        <v>57</v>
      </c>
      <c r="C44" s="132" t="s">
        <v>55</v>
      </c>
      <c r="D44" s="132">
        <v>2</v>
      </c>
      <c r="E44" s="132" t="s">
        <v>35</v>
      </c>
      <c r="F44" s="132">
        <v>3</v>
      </c>
      <c r="G44" s="132">
        <v>6</v>
      </c>
      <c r="H44" s="132">
        <v>1</v>
      </c>
      <c r="I44" s="132">
        <v>0</v>
      </c>
      <c r="J44" s="132"/>
      <c r="K44" s="132"/>
      <c r="L44" s="132">
        <v>1</v>
      </c>
      <c r="M44" s="132">
        <v>1</v>
      </c>
      <c r="N44" s="132"/>
      <c r="O44" s="132"/>
      <c r="P44" s="132">
        <v>0.5</v>
      </c>
      <c r="Q44" s="132">
        <v>1</v>
      </c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1">
        <f>K44+M44+O44+Q44+R44+S44+T44+U44+V44+W44+X44+Y44+Z44+AA44</f>
      </c>
    </row>
    <row r="45">
      <c r="A45" s="132"/>
      <c r="B45" s="132" t="s">
        <v>58</v>
      </c>
      <c r="C45" s="132" t="s">
        <v>56</v>
      </c>
      <c r="D45" s="132">
        <v>2</v>
      </c>
      <c r="E45" s="132" t="s">
        <v>35</v>
      </c>
      <c r="F45" s="132">
        <v>3</v>
      </c>
      <c r="G45" s="132">
        <v>15</v>
      </c>
      <c r="H45" s="132">
        <v>1</v>
      </c>
      <c r="I45" s="132">
        <v>0</v>
      </c>
      <c r="J45" s="132"/>
      <c r="K45" s="132"/>
      <c r="L45" s="132">
        <v>1</v>
      </c>
      <c r="M45" s="132">
        <v>1</v>
      </c>
      <c r="N45" s="132"/>
      <c r="O45" s="132"/>
      <c r="P45" s="132">
        <v>0.5</v>
      </c>
      <c r="Q45" s="132">
        <v>0.5</v>
      </c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1">
        <f>K45+M45+O45+Q45+R45+S45+T45+U45+V45+W45+X45+Y45+Z45+AA45</f>
      </c>
    </row>
    <row r="46">
      <c r="A46" s="132"/>
      <c r="B46" s="132" t="s">
        <v>59</v>
      </c>
      <c r="C46" s="132" t="s">
        <v>55</v>
      </c>
      <c r="D46" s="132">
        <v>2</v>
      </c>
      <c r="E46" s="132" t="s">
        <v>35</v>
      </c>
      <c r="F46" s="132">
        <v>5</v>
      </c>
      <c r="G46" s="132">
        <v>6</v>
      </c>
      <c r="H46" s="132">
        <v>1</v>
      </c>
      <c r="I46" s="132">
        <v>0</v>
      </c>
      <c r="J46" s="132">
        <v>0.5</v>
      </c>
      <c r="K46" s="132">
        <v>1</v>
      </c>
      <c r="L46" s="132">
        <v>1</v>
      </c>
      <c r="M46" s="132">
        <v>2</v>
      </c>
      <c r="N46" s="132"/>
      <c r="O46" s="132"/>
      <c r="P46" s="132">
        <v>0.8</v>
      </c>
      <c r="Q46" s="132">
        <v>2.4</v>
      </c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1">
        <f>K46+M46+O46+Q46+R46+S46+T46+U46+V46+W46+X46+Y46+Z46+AA46</f>
      </c>
    </row>
    <row r="47">
      <c r="A47" s="132"/>
      <c r="B47" s="132"/>
      <c r="C47" s="132" t="s">
        <v>56</v>
      </c>
      <c r="D47" s="132">
        <v>2</v>
      </c>
      <c r="E47" s="132" t="s">
        <v>35</v>
      </c>
      <c r="F47" s="132">
        <v>5</v>
      </c>
      <c r="G47" s="132">
        <v>15</v>
      </c>
      <c r="H47" s="132">
        <v>1</v>
      </c>
      <c r="I47" s="132">
        <v>0</v>
      </c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1">
        <f>K47+M47+O47+Q47+R47+S47+T47+U47+V47+W47+X47+Y47+Z47+AA47</f>
      </c>
    </row>
    <row r="48">
      <c r="A48" s="132"/>
      <c r="B48" s="132" t="s">
        <v>60</v>
      </c>
      <c r="C48" s="132" t="s">
        <v>56</v>
      </c>
      <c r="D48" s="132">
        <v>2</v>
      </c>
      <c r="E48" s="132" t="s">
        <v>35</v>
      </c>
      <c r="F48" s="132">
        <v>5</v>
      </c>
      <c r="G48" s="132">
        <v>15</v>
      </c>
      <c r="H48" s="132">
        <v>1</v>
      </c>
      <c r="I48" s="132">
        <v>0</v>
      </c>
      <c r="J48" s="132">
        <v>0.5</v>
      </c>
      <c r="K48" s="132">
        <v>0.5</v>
      </c>
      <c r="L48" s="132">
        <v>1</v>
      </c>
      <c r="M48" s="132">
        <v>1</v>
      </c>
      <c r="N48" s="132"/>
      <c r="O48" s="132"/>
      <c r="P48" s="132">
        <v>0.8</v>
      </c>
      <c r="Q48" s="132">
        <v>0.8</v>
      </c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1">
        <f>K48+M48+O48+Q48+R48+S48+T48+U48+V48+W48+X48+Y48+Z48+AA48</f>
      </c>
    </row>
    <row r="49">
      <c r="A49" s="132"/>
      <c r="B49" s="132" t="s">
        <v>61</v>
      </c>
      <c r="C49" s="132" t="s">
        <v>55</v>
      </c>
      <c r="D49" s="132">
        <v>2</v>
      </c>
      <c r="E49" s="132" t="s">
        <v>35</v>
      </c>
      <c r="F49" s="132">
        <v>5</v>
      </c>
      <c r="G49" s="132">
        <v>6</v>
      </c>
      <c r="H49" s="132">
        <v>1</v>
      </c>
      <c r="I49" s="132">
        <v>0</v>
      </c>
      <c r="J49" s="132">
        <v>0.5</v>
      </c>
      <c r="K49" s="132">
        <v>0.5</v>
      </c>
      <c r="L49" s="132">
        <v>1</v>
      </c>
      <c r="M49" s="132">
        <v>1</v>
      </c>
      <c r="N49" s="132"/>
      <c r="O49" s="132"/>
      <c r="P49" s="132">
        <v>0.8</v>
      </c>
      <c r="Q49" s="132">
        <v>1.6</v>
      </c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1">
        <f>K49+M49+O49+Q49+R49+S49+T49+U49+V49+W49+X49+Y49+Z49+AA49</f>
      </c>
    </row>
    <row r="50">
      <c r="A50" s="132"/>
      <c r="B50" s="132" t="s">
        <v>49</v>
      </c>
      <c r="C50" s="132" t="s">
        <v>56</v>
      </c>
      <c r="D50" s="132">
        <v>2</v>
      </c>
      <c r="E50" s="132" t="s">
        <v>35</v>
      </c>
      <c r="F50" s="132">
        <v>5</v>
      </c>
      <c r="G50" s="132">
        <v>15</v>
      </c>
      <c r="H50" s="132">
        <v>1</v>
      </c>
      <c r="I50" s="132">
        <v>0</v>
      </c>
      <c r="J50" s="132">
        <v>0.5</v>
      </c>
      <c r="K50" s="132">
        <v>0.5</v>
      </c>
      <c r="L50" s="132">
        <v>1</v>
      </c>
      <c r="M50" s="132">
        <v>1</v>
      </c>
      <c r="N50" s="132"/>
      <c r="O50" s="132"/>
      <c r="P50" s="132">
        <v>0.8</v>
      </c>
      <c r="Q50" s="132">
        <v>0.8</v>
      </c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1">
        <f>K50+M50+O50+Q50+R50+S50+T50+U50+V50+W50+X50+Y50+Z50+AA50</f>
      </c>
    </row>
    <row r="51">
      <c r="A51" s="132"/>
      <c r="B51" s="132" t="s">
        <v>49</v>
      </c>
      <c r="C51" s="132" t="s">
        <v>55</v>
      </c>
      <c r="D51" s="132">
        <v>2</v>
      </c>
      <c r="E51" s="132" t="s">
        <v>35</v>
      </c>
      <c r="F51" s="132">
        <v>5</v>
      </c>
      <c r="G51" s="132">
        <v>6</v>
      </c>
      <c r="H51" s="132">
        <v>1</v>
      </c>
      <c r="I51" s="132">
        <v>0</v>
      </c>
      <c r="J51" s="132">
        <v>0.5</v>
      </c>
      <c r="K51" s="132">
        <v>1.5</v>
      </c>
      <c r="L51" s="132">
        <v>1</v>
      </c>
      <c r="M51" s="132">
        <v>5</v>
      </c>
      <c r="N51" s="132"/>
      <c r="O51" s="132"/>
      <c r="P51" s="132">
        <v>0.8</v>
      </c>
      <c r="Q51" s="132">
        <v>4</v>
      </c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1">
        <f>K51+M51+O51+Q51+R51+S51+T51+U51+V51+W51+X51+Y51+Z51+AA51</f>
      </c>
    </row>
    <row r="52">
      <c r="A52" s="132"/>
      <c r="B52" s="132"/>
      <c r="C52" s="132" t="s">
        <v>62</v>
      </c>
      <c r="D52" s="132">
        <v>2</v>
      </c>
      <c r="E52" s="132" t="s">
        <v>35</v>
      </c>
      <c r="F52" s="132">
        <v>5</v>
      </c>
      <c r="G52" s="132">
        <v>16</v>
      </c>
      <c r="H52" s="132">
        <v>1</v>
      </c>
      <c r="I52" s="132">
        <v>0</v>
      </c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1">
        <f>K52+M52+O52+Q52+R52+S52+T52+U52+V52+W52+X52+Y52+Z52+AA52</f>
      </c>
    </row>
    <row r="53">
      <c r="A53" s="132"/>
      <c r="B53" s="132"/>
      <c r="C53" s="132" t="s">
        <v>63</v>
      </c>
      <c r="D53" s="132">
        <v>2</v>
      </c>
      <c r="E53" s="132" t="s">
        <v>35</v>
      </c>
      <c r="F53" s="132">
        <v>5</v>
      </c>
      <c r="G53" s="132">
        <v>31</v>
      </c>
      <c r="H53" s="132">
        <v>2</v>
      </c>
      <c r="I53" s="132">
        <v>0</v>
      </c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1">
        <f>K53+M53+O53+Q53+R53+S53+T53+U53+V53+W53+X53+Y53+Z53+AA53</f>
      </c>
    </row>
    <row r="54">
      <c r="A54" s="132"/>
      <c r="B54" s="132"/>
      <c r="C54" s="132" t="s">
        <v>63</v>
      </c>
      <c r="D54" s="132">
        <v>2</v>
      </c>
      <c r="E54" s="132" t="s">
        <v>38</v>
      </c>
      <c r="F54" s="132">
        <v>5</v>
      </c>
      <c r="G54" s="132">
        <v>9</v>
      </c>
      <c r="H54" s="132">
        <v>1</v>
      </c>
      <c r="I54" s="132">
        <v>0</v>
      </c>
      <c r="J54" s="132">
        <v>0.5</v>
      </c>
      <c r="K54" s="132">
        <v>0.5</v>
      </c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1">
        <f>K54+M54+O54+Q54+R54+S54+T54+U54+V54+W54+X54+Y54+Z54+AA54</f>
      </c>
    </row>
    <row r="55">
      <c r="A55" s="132"/>
      <c r="B55" s="132" t="s">
        <v>64</v>
      </c>
      <c r="C55" s="132" t="s">
        <v>65</v>
      </c>
      <c r="D55" s="132">
        <v>3</v>
      </c>
      <c r="E55" s="132" t="s">
        <v>35</v>
      </c>
      <c r="F55" s="132">
        <v>3</v>
      </c>
      <c r="G55" s="132">
        <v>7</v>
      </c>
      <c r="H55" s="132">
        <v>1</v>
      </c>
      <c r="I55" s="132">
        <v>0</v>
      </c>
      <c r="J55" s="132">
        <v>0.5</v>
      </c>
      <c r="K55" s="132">
        <v>0.5</v>
      </c>
      <c r="L55" s="132">
        <v>0.5</v>
      </c>
      <c r="M55" s="132">
        <v>1</v>
      </c>
      <c r="N55" s="132"/>
      <c r="O55" s="132"/>
      <c r="P55" s="132">
        <v>0.5</v>
      </c>
      <c r="Q55" s="132">
        <v>1</v>
      </c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1">
        <f>K55+M55+O55+Q55+R55+S55+T55+U55+V55+W55+X55+Y55+Z55+AA55</f>
      </c>
    </row>
    <row r="56">
      <c r="A56" s="132"/>
      <c r="B56" s="132"/>
      <c r="C56" s="132" t="s">
        <v>65</v>
      </c>
      <c r="D56" s="132">
        <v>3</v>
      </c>
      <c r="E56" s="132" t="s">
        <v>38</v>
      </c>
      <c r="F56" s="132">
        <v>3</v>
      </c>
      <c r="G56" s="132">
        <v>1</v>
      </c>
      <c r="H56" s="132">
        <v>1</v>
      </c>
      <c r="I56" s="132">
        <v>0</v>
      </c>
      <c r="J56" s="132">
        <v>0.5</v>
      </c>
      <c r="K56" s="132">
        <v>0.5</v>
      </c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1">
        <f>K56+M56+O56+Q56+R56+S56+T56+U56+V56+W56+X56+Y56+Z56+AA56</f>
      </c>
    </row>
    <row r="57">
      <c r="A57" s="132"/>
      <c r="B57" s="132" t="s">
        <v>36</v>
      </c>
      <c r="C57" s="132" t="s">
        <v>65</v>
      </c>
      <c r="D57" s="132">
        <v>3</v>
      </c>
      <c r="E57" s="132" t="s">
        <v>35</v>
      </c>
      <c r="F57" s="132">
        <v>3</v>
      </c>
      <c r="G57" s="132">
        <v>7</v>
      </c>
      <c r="H57" s="132">
        <v>1</v>
      </c>
      <c r="I57" s="132">
        <v>0</v>
      </c>
      <c r="J57" s="132">
        <v>0.5</v>
      </c>
      <c r="K57" s="132">
        <v>0.5</v>
      </c>
      <c r="L57" s="132">
        <v>0.5</v>
      </c>
      <c r="M57" s="132">
        <v>1</v>
      </c>
      <c r="N57" s="132"/>
      <c r="O57" s="132"/>
      <c r="P57" s="132">
        <v>0.5</v>
      </c>
      <c r="Q57" s="132">
        <v>1</v>
      </c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1">
        <f>K57+M57+O57+Q57+R57+S57+T57+U57+V57+W57+X57+Y57+Z57+AA57</f>
      </c>
    </row>
    <row r="58">
      <c r="A58" s="132"/>
      <c r="B58" s="132"/>
      <c r="C58" s="132" t="s">
        <v>65</v>
      </c>
      <c r="D58" s="132">
        <v>3</v>
      </c>
      <c r="E58" s="132" t="s">
        <v>38</v>
      </c>
      <c r="F58" s="132">
        <v>3</v>
      </c>
      <c r="G58" s="132">
        <v>1</v>
      </c>
      <c r="H58" s="132">
        <v>1</v>
      </c>
      <c r="I58" s="132">
        <v>0</v>
      </c>
      <c r="J58" s="132">
        <v>0.5</v>
      </c>
      <c r="K58" s="132">
        <v>0.5</v>
      </c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1">
        <f>K58+M58+O58+Q58+R58+S58+T58+U58+V58+W58+X58+Y58+Z58+AA58</f>
      </c>
    </row>
    <row r="59">
      <c r="A59" s="132"/>
      <c r="B59" s="132" t="s">
        <v>66</v>
      </c>
      <c r="C59" s="132" t="s">
        <v>65</v>
      </c>
      <c r="D59" s="132">
        <v>3</v>
      </c>
      <c r="E59" s="132" t="s">
        <v>35</v>
      </c>
      <c r="F59" s="132">
        <v>5</v>
      </c>
      <c r="G59" s="132">
        <v>7</v>
      </c>
      <c r="H59" s="132">
        <v>1</v>
      </c>
      <c r="I59" s="132">
        <v>0</v>
      </c>
      <c r="J59" s="132">
        <v>0.5</v>
      </c>
      <c r="K59" s="132">
        <v>0.5</v>
      </c>
      <c r="L59" s="132">
        <v>1</v>
      </c>
      <c r="M59" s="132">
        <v>2</v>
      </c>
      <c r="N59" s="132"/>
      <c r="O59" s="132"/>
      <c r="P59" s="132">
        <v>0.8</v>
      </c>
      <c r="Q59" s="132">
        <v>1.6</v>
      </c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1">
        <f>K59+M59+O59+Q59+R59+S59+T59+U59+V59+W59+X59+Y59+Z59+AA59</f>
      </c>
    </row>
    <row r="60">
      <c r="A60" s="132"/>
      <c r="B60" s="132"/>
      <c r="C60" s="132" t="s">
        <v>65</v>
      </c>
      <c r="D60" s="132">
        <v>3</v>
      </c>
      <c r="E60" s="132" t="s">
        <v>38</v>
      </c>
      <c r="F60" s="132">
        <v>5</v>
      </c>
      <c r="G60" s="132">
        <v>1</v>
      </c>
      <c r="H60" s="132">
        <v>1</v>
      </c>
      <c r="I60" s="132">
        <v>0</v>
      </c>
      <c r="J60" s="132">
        <v>0.5</v>
      </c>
      <c r="K60" s="132">
        <v>0.5</v>
      </c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1">
        <f>K60+M60+O60+Q60+R60+S60+T60+U60+V60+W60+X60+Y60+Z60+AA60</f>
      </c>
    </row>
    <row r="61">
      <c r="A61" s="132"/>
      <c r="B61" s="132" t="s">
        <v>67</v>
      </c>
      <c r="C61" s="132" t="s">
        <v>65</v>
      </c>
      <c r="D61" s="132">
        <v>3</v>
      </c>
      <c r="E61" s="132" t="s">
        <v>35</v>
      </c>
      <c r="F61" s="132">
        <v>5</v>
      </c>
      <c r="G61" s="132">
        <v>7</v>
      </c>
      <c r="H61" s="132">
        <v>1</v>
      </c>
      <c r="I61" s="132">
        <v>0</v>
      </c>
      <c r="J61" s="132">
        <v>0.5</v>
      </c>
      <c r="K61" s="132">
        <v>0.5</v>
      </c>
      <c r="L61" s="132">
        <v>1</v>
      </c>
      <c r="M61" s="132">
        <v>2</v>
      </c>
      <c r="N61" s="132"/>
      <c r="O61" s="132"/>
      <c r="P61" s="132">
        <v>0.8</v>
      </c>
      <c r="Q61" s="132">
        <v>1.6</v>
      </c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1">
        <f>K61+M61+O61+Q61+R61+S61+T61+U61+V61+W61+X61+Y61+Z61+AA61</f>
      </c>
    </row>
    <row r="62">
      <c r="A62" s="132"/>
      <c r="B62" s="132"/>
      <c r="C62" s="132" t="s">
        <v>65</v>
      </c>
      <c r="D62" s="132">
        <v>3</v>
      </c>
      <c r="E62" s="132" t="s">
        <v>38</v>
      </c>
      <c r="F62" s="132">
        <v>5</v>
      </c>
      <c r="G62" s="132">
        <v>1</v>
      </c>
      <c r="H62" s="132">
        <v>1</v>
      </c>
      <c r="I62" s="132">
        <v>0</v>
      </c>
      <c r="J62" s="132">
        <v>0.5</v>
      </c>
      <c r="K62" s="132">
        <v>0.5</v>
      </c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1">
        <f>K62+M62+O62+Q62+R62+S62+T62+U62+V62+W62+X62+Y62+Z62+AA62</f>
      </c>
    </row>
    <row r="63">
      <c r="A63" s="132"/>
      <c r="B63" s="132" t="s">
        <v>68</v>
      </c>
      <c r="C63" s="132" t="s">
        <v>65</v>
      </c>
      <c r="D63" s="132">
        <v>3</v>
      </c>
      <c r="E63" s="132" t="s">
        <v>35</v>
      </c>
      <c r="F63" s="132">
        <v>5</v>
      </c>
      <c r="G63" s="132">
        <v>7</v>
      </c>
      <c r="H63" s="132">
        <v>1</v>
      </c>
      <c r="I63" s="132">
        <v>0</v>
      </c>
      <c r="J63" s="132">
        <v>0.5</v>
      </c>
      <c r="K63" s="132">
        <v>0.5</v>
      </c>
      <c r="L63" s="132">
        <v>1</v>
      </c>
      <c r="M63" s="132">
        <v>2</v>
      </c>
      <c r="N63" s="132"/>
      <c r="O63" s="132"/>
      <c r="P63" s="132">
        <v>0.8</v>
      </c>
      <c r="Q63" s="132">
        <v>1.6</v>
      </c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1">
        <f>K63+M63+O63+Q63+R63+S63+T63+U63+V63+W63+X63+Y63+Z63+AA63</f>
      </c>
    </row>
    <row r="64">
      <c r="A64" s="132"/>
      <c r="B64" s="132"/>
      <c r="C64" s="132" t="s">
        <v>65</v>
      </c>
      <c r="D64" s="132">
        <v>3</v>
      </c>
      <c r="E64" s="132" t="s">
        <v>38</v>
      </c>
      <c r="F64" s="132">
        <v>5</v>
      </c>
      <c r="G64" s="132">
        <v>1</v>
      </c>
      <c r="H64" s="132">
        <v>1</v>
      </c>
      <c r="I64" s="132">
        <v>0</v>
      </c>
      <c r="J64" s="132">
        <v>0.5</v>
      </c>
      <c r="K64" s="132">
        <v>0.5</v>
      </c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1">
        <f>K64+M64+O64+Q64+R64+S64+T64+U64+V64+W64+X64+Y64+Z64+AA64</f>
      </c>
    </row>
    <row r="65">
      <c r="A65" s="132"/>
      <c r="B65" s="132" t="s">
        <v>69</v>
      </c>
      <c r="C65" s="132" t="s">
        <v>65</v>
      </c>
      <c r="D65" s="132">
        <v>3</v>
      </c>
      <c r="E65" s="132" t="s">
        <v>35</v>
      </c>
      <c r="F65" s="132">
        <v>5</v>
      </c>
      <c r="G65" s="132">
        <v>7</v>
      </c>
      <c r="H65" s="132">
        <v>1</v>
      </c>
      <c r="I65" s="132">
        <v>0</v>
      </c>
      <c r="J65" s="132">
        <v>0.5</v>
      </c>
      <c r="K65" s="132">
        <v>0.5</v>
      </c>
      <c r="L65" s="132">
        <v>1</v>
      </c>
      <c r="M65" s="132">
        <v>2</v>
      </c>
      <c r="N65" s="132"/>
      <c r="O65" s="132"/>
      <c r="P65" s="132">
        <v>0.8</v>
      </c>
      <c r="Q65" s="132">
        <v>1.6</v>
      </c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1">
        <f>K65+M65+O65+Q65+R65+S65+T65+U65+V65+W65+X65+Y65+Z65+AA65</f>
      </c>
    </row>
    <row r="66">
      <c r="A66" s="132"/>
      <c r="B66" s="132"/>
      <c r="C66" s="132" t="s">
        <v>65</v>
      </c>
      <c r="D66" s="132">
        <v>3</v>
      </c>
      <c r="E66" s="132" t="s">
        <v>38</v>
      </c>
      <c r="F66" s="132">
        <v>5</v>
      </c>
      <c r="G66" s="132">
        <v>1</v>
      </c>
      <c r="H66" s="132">
        <v>1</v>
      </c>
      <c r="I66" s="132">
        <v>0</v>
      </c>
      <c r="J66" s="132">
        <v>0.5</v>
      </c>
      <c r="K66" s="132">
        <v>0.5</v>
      </c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1">
        <f>K66+M66+O66+Q66+R66+S66+T66+U66+V66+W66+X66+Y66+Z66+AA66</f>
      </c>
    </row>
    <row r="67">
      <c r="A67" s="132"/>
      <c r="B67" s="132" t="s">
        <v>70</v>
      </c>
      <c r="C67" s="132" t="s">
        <v>65</v>
      </c>
      <c r="D67" s="132">
        <v>3</v>
      </c>
      <c r="E67" s="132" t="s">
        <v>35</v>
      </c>
      <c r="F67" s="132">
        <v>4</v>
      </c>
      <c r="G67" s="132">
        <v>7</v>
      </c>
      <c r="H67" s="132">
        <v>1</v>
      </c>
      <c r="I67" s="132">
        <v>0</v>
      </c>
      <c r="J67" s="132">
        <v>0.7</v>
      </c>
      <c r="K67" s="132">
        <v>0.7</v>
      </c>
      <c r="L67" s="132">
        <v>0.7</v>
      </c>
      <c r="M67" s="132">
        <v>1.4</v>
      </c>
      <c r="N67" s="132"/>
      <c r="O67" s="132"/>
      <c r="P67" s="132">
        <v>0.7</v>
      </c>
      <c r="Q67" s="132">
        <v>1.4</v>
      </c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1">
        <f>K67+M67+O67+Q67+R67+S67+T67+U67+V67+W67+X67+Y67+Z67+AA67</f>
      </c>
    </row>
    <row r="68">
      <c r="A68" s="132"/>
      <c r="B68" s="132"/>
      <c r="C68" s="132" t="s">
        <v>65</v>
      </c>
      <c r="D68" s="132">
        <v>3</v>
      </c>
      <c r="E68" s="132" t="s">
        <v>38</v>
      </c>
      <c r="F68" s="132">
        <v>4</v>
      </c>
      <c r="G68" s="132">
        <v>1</v>
      </c>
      <c r="H68" s="132">
        <v>1</v>
      </c>
      <c r="I68" s="132">
        <v>0</v>
      </c>
      <c r="J68" s="132">
        <v>0.7</v>
      </c>
      <c r="K68" s="132">
        <v>0.7</v>
      </c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1">
        <f>K68+M68+O68+Q68+R68+S68+T68+U68+V68+W68+X68+Y68+Z68+AA68</f>
      </c>
    </row>
    <row r="69">
      <c r="A69" s="132"/>
      <c r="B69" s="132" t="s">
        <v>71</v>
      </c>
      <c r="C69" s="132" t="s">
        <v>65</v>
      </c>
      <c r="D69" s="132">
        <v>4</v>
      </c>
      <c r="E69" s="132" t="s">
        <v>35</v>
      </c>
      <c r="F69" s="132">
        <v>3</v>
      </c>
      <c r="G69" s="132">
        <v>3</v>
      </c>
      <c r="H69" s="132">
        <v>1</v>
      </c>
      <c r="I69" s="132">
        <v>0</v>
      </c>
      <c r="J69" s="132">
        <v>0.5</v>
      </c>
      <c r="K69" s="132">
        <v>0.5</v>
      </c>
      <c r="L69" s="132">
        <v>0.5</v>
      </c>
      <c r="M69" s="132">
        <v>0.5</v>
      </c>
      <c r="N69" s="132"/>
      <c r="O69" s="132"/>
      <c r="P69" s="132">
        <v>0.5</v>
      </c>
      <c r="Q69" s="132">
        <v>0.5</v>
      </c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1">
        <f>K69+M69+O69+Q69+R69+S69+T69+U69+V69+W69+X69+Y69+Z69+AA69</f>
      </c>
    </row>
    <row r="70">
      <c r="A70" s="132"/>
      <c r="B70" s="132" t="s">
        <v>72</v>
      </c>
      <c r="C70" s="132" t="s">
        <v>65</v>
      </c>
      <c r="D70" s="132">
        <v>4</v>
      </c>
      <c r="E70" s="132" t="s">
        <v>35</v>
      </c>
      <c r="F70" s="132">
        <v>5</v>
      </c>
      <c r="G70" s="132">
        <v>3</v>
      </c>
      <c r="H70" s="132">
        <v>1</v>
      </c>
      <c r="I70" s="132">
        <v>0</v>
      </c>
      <c r="J70" s="132">
        <v>0.5</v>
      </c>
      <c r="K70" s="132">
        <v>0.5</v>
      </c>
      <c r="L70" s="132">
        <v>1</v>
      </c>
      <c r="M70" s="132">
        <v>1</v>
      </c>
      <c r="N70" s="132"/>
      <c r="O70" s="132"/>
      <c r="P70" s="132">
        <v>0.8</v>
      </c>
      <c r="Q70" s="132">
        <v>0.8</v>
      </c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1">
        <f>K70+M70+O70+Q70+R70+S70+T70+U70+V70+W70+X70+Y70+Z70+AA70</f>
      </c>
    </row>
    <row r="71">
      <c r="A71" s="132"/>
      <c r="B71" s="132" t="s">
        <v>73</v>
      </c>
      <c r="C71" s="132" t="s">
        <v>65</v>
      </c>
      <c r="D71" s="132">
        <v>4</v>
      </c>
      <c r="E71" s="132" t="s">
        <v>35</v>
      </c>
      <c r="F71" s="132">
        <v>5</v>
      </c>
      <c r="G71" s="132">
        <v>3</v>
      </c>
      <c r="H71" s="132">
        <v>1</v>
      </c>
      <c r="I71" s="132">
        <v>0</v>
      </c>
      <c r="J71" s="132">
        <v>0.5</v>
      </c>
      <c r="K71" s="132">
        <v>0.5</v>
      </c>
      <c r="L71" s="132">
        <v>1</v>
      </c>
      <c r="M71" s="132">
        <v>1</v>
      </c>
      <c r="N71" s="132"/>
      <c r="O71" s="132"/>
      <c r="P71" s="132">
        <v>0.8</v>
      </c>
      <c r="Q71" s="132">
        <v>0.8</v>
      </c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1">
        <f>K71+M71+O71+Q71+R71+S71+T71+U71+V71+W71+X71+Y71+Z71+AA71</f>
      </c>
    </row>
    <row r="72">
      <c r="A72" s="132"/>
      <c r="B72" s="132" t="s">
        <v>74</v>
      </c>
      <c r="C72" s="132" t="s">
        <v>65</v>
      </c>
      <c r="D72" s="132">
        <v>4</v>
      </c>
      <c r="E72" s="132" t="s">
        <v>35</v>
      </c>
      <c r="F72" s="132">
        <v>5</v>
      </c>
      <c r="G72" s="132">
        <v>3</v>
      </c>
      <c r="H72" s="132">
        <v>1</v>
      </c>
      <c r="I72" s="132">
        <v>0</v>
      </c>
      <c r="J72" s="132">
        <v>0.5</v>
      </c>
      <c r="K72" s="132">
        <v>0.5</v>
      </c>
      <c r="L72" s="132">
        <v>1</v>
      </c>
      <c r="M72" s="132">
        <v>1</v>
      </c>
      <c r="N72" s="132"/>
      <c r="O72" s="132"/>
      <c r="P72" s="132">
        <v>0.8</v>
      </c>
      <c r="Q72" s="132">
        <v>0.8</v>
      </c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1">
        <f>K72+M72+O72+Q72+R72+S72+T72+U72+V72+W72+X72+Y72+Z72+AA72</f>
      </c>
    </row>
    <row r="73">
      <c r="A73" s="132"/>
      <c r="B73" s="132" t="s">
        <v>75</v>
      </c>
      <c r="C73" s="132" t="s">
        <v>65</v>
      </c>
      <c r="D73" s="132">
        <v>4</v>
      </c>
      <c r="E73" s="132" t="s">
        <v>35</v>
      </c>
      <c r="F73" s="132">
        <v>5</v>
      </c>
      <c r="G73" s="132">
        <v>3</v>
      </c>
      <c r="H73" s="132">
        <v>1</v>
      </c>
      <c r="I73" s="132">
        <v>0</v>
      </c>
      <c r="J73" s="132">
        <v>0.5</v>
      </c>
      <c r="K73" s="132">
        <v>0.5</v>
      </c>
      <c r="L73" s="132">
        <v>0.7</v>
      </c>
      <c r="M73" s="132">
        <v>0.7</v>
      </c>
      <c r="N73" s="132">
        <v>0.3</v>
      </c>
      <c r="O73" s="132">
        <v>0.3</v>
      </c>
      <c r="P73" s="132">
        <v>0.8</v>
      </c>
      <c r="Q73" s="132">
        <v>0.8</v>
      </c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1">
        <f>K73+M73+O73+Q73+R73+S73+T73+U73+V73+W73+X73+Y73+Z73+AA73</f>
      </c>
    </row>
    <row r="74">
      <c r="A74" s="132"/>
      <c r="B74" s="132" t="s">
        <v>76</v>
      </c>
      <c r="C74" s="132" t="s">
        <v>65</v>
      </c>
      <c r="D74" s="132">
        <v>4</v>
      </c>
      <c r="E74" s="132" t="s">
        <v>35</v>
      </c>
      <c r="F74" s="132">
        <v>5</v>
      </c>
      <c r="G74" s="132">
        <v>3</v>
      </c>
      <c r="H74" s="132">
        <v>1</v>
      </c>
      <c r="I74" s="132">
        <v>0</v>
      </c>
      <c r="J74" s="132">
        <v>0.5</v>
      </c>
      <c r="K74" s="132">
        <v>0.5</v>
      </c>
      <c r="L74" s="132">
        <v>1</v>
      </c>
      <c r="M74" s="132">
        <v>1</v>
      </c>
      <c r="N74" s="132"/>
      <c r="O74" s="132"/>
      <c r="P74" s="132">
        <v>0.8</v>
      </c>
      <c r="Q74" s="132">
        <v>0.8</v>
      </c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1">
        <f>K74+M74+O74+Q74+R74+S74+T74+U74+V74+W74+X74+Y74+Z74+AA74</f>
      </c>
    </row>
    <row r="75">
      <c r="A75" s="132"/>
      <c r="B75" s="132" t="s">
        <v>77</v>
      </c>
      <c r="C75" s="132" t="s">
        <v>78</v>
      </c>
      <c r="D75" s="132">
        <v>4</v>
      </c>
      <c r="E75" s="132" t="s">
        <v>38</v>
      </c>
      <c r="F75" s="132">
        <v>5</v>
      </c>
      <c r="G75" s="132">
        <v>3</v>
      </c>
      <c r="H75" s="132">
        <v>1</v>
      </c>
      <c r="I75" s="132">
        <v>0</v>
      </c>
      <c r="J75" s="132">
        <v>0.5</v>
      </c>
      <c r="K75" s="132">
        <v>0.5</v>
      </c>
      <c r="L75" s="132">
        <v>1</v>
      </c>
      <c r="M75" s="132">
        <v>2</v>
      </c>
      <c r="N75" s="132"/>
      <c r="O75" s="132"/>
      <c r="P75" s="132">
        <v>0.8</v>
      </c>
      <c r="Q75" s="132">
        <v>0.8</v>
      </c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1">
        <f>K75+M75+O75+Q75+R75+S75+T75+U75+V75+W75+X75+Y75+Z75+AA75</f>
      </c>
    </row>
    <row r="76">
      <c r="A76" s="132"/>
      <c r="B76" s="132" t="s">
        <v>79</v>
      </c>
      <c r="C76" s="132" t="s">
        <v>47</v>
      </c>
      <c r="D76" s="132">
        <v>3</v>
      </c>
      <c r="E76" s="132" t="s">
        <v>35</v>
      </c>
      <c r="F76" s="132">
        <v>5</v>
      </c>
      <c r="G76" s="132">
        <v>5</v>
      </c>
      <c r="H76" s="132">
        <v>1</v>
      </c>
      <c r="I76" s="132">
        <v>0</v>
      </c>
      <c r="J76" s="132">
        <v>0.5</v>
      </c>
      <c r="K76" s="132">
        <v>0.5</v>
      </c>
      <c r="L76" s="132">
        <v>1</v>
      </c>
      <c r="M76" s="132">
        <v>1</v>
      </c>
      <c r="N76" s="132"/>
      <c r="O76" s="132"/>
      <c r="P76" s="132">
        <v>0.8</v>
      </c>
      <c r="Q76" s="132">
        <v>0.8</v>
      </c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1">
        <f>K76+M76+O76+Q76+R76+S76+T76+U76+V76+W76+X76+Y76+Z76+AA76</f>
      </c>
    </row>
    <row r="77">
      <c r="A77" s="132"/>
      <c r="B77" s="132" t="s">
        <v>48</v>
      </c>
      <c r="C77" s="132" t="s">
        <v>47</v>
      </c>
      <c r="D77" s="132">
        <v>3</v>
      </c>
      <c r="E77" s="132" t="s">
        <v>35</v>
      </c>
      <c r="F77" s="132">
        <v>5</v>
      </c>
      <c r="G77" s="132">
        <v>5</v>
      </c>
      <c r="H77" s="132">
        <v>1</v>
      </c>
      <c r="I77" s="132">
        <v>0</v>
      </c>
      <c r="J77" s="132">
        <v>0.5</v>
      </c>
      <c r="K77" s="132">
        <v>0.5</v>
      </c>
      <c r="L77" s="132">
        <v>1</v>
      </c>
      <c r="M77" s="132">
        <v>1</v>
      </c>
      <c r="N77" s="132"/>
      <c r="O77" s="132"/>
      <c r="P77" s="132">
        <v>0.8</v>
      </c>
      <c r="Q77" s="132">
        <v>0.8</v>
      </c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1">
        <f>K77+M77+O77+Q77+R77+S77+T77+U77+V77+W77+X77+Y77+Z77+AA77</f>
      </c>
    </row>
    <row r="78">
      <c r="A78" s="132"/>
      <c r="B78" s="132" t="s">
        <v>36</v>
      </c>
      <c r="C78" s="132" t="s">
        <v>80</v>
      </c>
      <c r="D78" s="132">
        <v>2</v>
      </c>
      <c r="E78" s="132" t="s">
        <v>35</v>
      </c>
      <c r="F78" s="132">
        <v>3</v>
      </c>
      <c r="G78" s="132">
        <v>35</v>
      </c>
      <c r="H78" s="132">
        <v>2</v>
      </c>
      <c r="I78" s="132">
        <v>0</v>
      </c>
      <c r="J78" s="132">
        <v>0.5</v>
      </c>
      <c r="K78" s="132">
        <v>1.5</v>
      </c>
      <c r="L78" s="132">
        <v>0.5</v>
      </c>
      <c r="M78" s="132">
        <v>3.5</v>
      </c>
      <c r="N78" s="132"/>
      <c r="O78" s="132"/>
      <c r="P78" s="132">
        <v>0.5</v>
      </c>
      <c r="Q78" s="132">
        <v>2.5</v>
      </c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1">
        <f>K78+M78+O78+Q78+R78+S78+T78+U78+V78+W78+X78+Y78+Z78+AA78</f>
      </c>
    </row>
    <row r="79">
      <c r="A79" s="132"/>
      <c r="B79" s="132"/>
      <c r="C79" s="132" t="s">
        <v>81</v>
      </c>
      <c r="D79" s="132">
        <v>2</v>
      </c>
      <c r="E79" s="132" t="s">
        <v>35</v>
      </c>
      <c r="F79" s="132">
        <v>3</v>
      </c>
      <c r="G79" s="132">
        <v>67</v>
      </c>
      <c r="H79" s="132">
        <v>3</v>
      </c>
      <c r="I79" s="132">
        <v>0</v>
      </c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1">
        <f>K79+M79+O79+Q79+R79+S79+T79+U79+V79+W79+X79+Y79+Z79+AA79</f>
      </c>
    </row>
    <row r="80">
      <c r="A80" s="132"/>
      <c r="B80" s="132"/>
      <c r="C80" s="132" t="s">
        <v>80</v>
      </c>
      <c r="D80" s="132">
        <v>2</v>
      </c>
      <c r="E80" s="132" t="s">
        <v>38</v>
      </c>
      <c r="F80" s="132">
        <v>3</v>
      </c>
      <c r="G80" s="132">
        <v>13</v>
      </c>
      <c r="H80" s="132">
        <v>1</v>
      </c>
      <c r="I80" s="132">
        <v>0</v>
      </c>
      <c r="J80" s="132">
        <v>0.5</v>
      </c>
      <c r="K80" s="132">
        <v>0.5</v>
      </c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1">
        <f>K80+M80+O80+Q80+R80+S80+T80+U80+V80+W80+X80+Y80+Z80+AA80</f>
      </c>
    </row>
    <row r="81">
      <c r="A81" s="132"/>
      <c r="B81" s="132"/>
      <c r="C81" s="132" t="s">
        <v>81</v>
      </c>
      <c r="D81" s="132">
        <v>2</v>
      </c>
      <c r="E81" s="132" t="s">
        <v>38</v>
      </c>
      <c r="F81" s="132">
        <v>3</v>
      </c>
      <c r="G81" s="132">
        <v>11</v>
      </c>
      <c r="H81" s="132">
        <v>1</v>
      </c>
      <c r="I81" s="132">
        <v>0</v>
      </c>
      <c r="J81" s="132">
        <v>0.5</v>
      </c>
      <c r="K81" s="132">
        <v>0.5</v>
      </c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1">
        <f>K81+M81+O81+Q81+R81+S81+T81+U81+V81+W81+X81+Y81+Z81+AA81</f>
      </c>
    </row>
    <row r="82">
      <c r="A82" s="132"/>
      <c r="B82" s="132" t="s">
        <v>82</v>
      </c>
      <c r="C82" s="132" t="s">
        <v>83</v>
      </c>
      <c r="D82" s="132">
        <v>2</v>
      </c>
      <c r="E82" s="132" t="s">
        <v>35</v>
      </c>
      <c r="F82" s="132">
        <v>5</v>
      </c>
      <c r="G82" s="132">
        <v>24</v>
      </c>
      <c r="H82" s="132">
        <v>1</v>
      </c>
      <c r="I82" s="132">
        <v>0</v>
      </c>
      <c r="J82" s="132">
        <v>0.5</v>
      </c>
      <c r="K82" s="132">
        <v>0.5</v>
      </c>
      <c r="L82" s="132">
        <v>1</v>
      </c>
      <c r="M82" s="132">
        <v>1</v>
      </c>
      <c r="N82" s="132"/>
      <c r="O82" s="132"/>
      <c r="P82" s="132">
        <v>0.8</v>
      </c>
      <c r="Q82" s="132">
        <v>0.8</v>
      </c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1">
        <f>K82+M82+O82+Q82+R82+S82+T82+U82+V82+W82+X82+Y82+Z82+AA82</f>
      </c>
    </row>
    <row r="83">
      <c r="A83" s="132"/>
      <c r="B83" s="132" t="s">
        <v>36</v>
      </c>
      <c r="C83" s="132" t="s">
        <v>84</v>
      </c>
      <c r="D83" s="132">
        <v>2</v>
      </c>
      <c r="E83" s="132" t="s">
        <v>35</v>
      </c>
      <c r="F83" s="132">
        <v>3</v>
      </c>
      <c r="G83" s="132">
        <v>2</v>
      </c>
      <c r="H83" s="132">
        <v>1</v>
      </c>
      <c r="I83" s="132">
        <v>0</v>
      </c>
      <c r="J83" s="132">
        <v>0.5</v>
      </c>
      <c r="K83" s="132">
        <v>0.5</v>
      </c>
      <c r="L83" s="132">
        <v>0.5</v>
      </c>
      <c r="M83" s="132">
        <v>0.5</v>
      </c>
      <c r="N83" s="132"/>
      <c r="O83" s="132"/>
      <c r="P83" s="132">
        <v>0.5</v>
      </c>
      <c r="Q83" s="132">
        <v>1</v>
      </c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1">
        <f>K83+M83+O83+Q83+R83+S83+T83+U83+V83+W83+X83+Y83+Z83+AA83</f>
      </c>
    </row>
    <row r="84">
      <c r="A84" s="132"/>
      <c r="B84" s="132" t="s">
        <v>85</v>
      </c>
      <c r="C84" s="132" t="s">
        <v>86</v>
      </c>
      <c r="D84" s="132">
        <v>2</v>
      </c>
      <c r="E84" s="132" t="s">
        <v>35</v>
      </c>
      <c r="F84" s="132">
        <v>4</v>
      </c>
      <c r="G84" s="132">
        <v>8</v>
      </c>
      <c r="H84" s="132">
        <v>1</v>
      </c>
      <c r="I84" s="132">
        <v>0</v>
      </c>
      <c r="J84" s="132">
        <v>0.7</v>
      </c>
      <c r="K84" s="132">
        <v>0.7</v>
      </c>
      <c r="L84" s="132">
        <v>0.7</v>
      </c>
      <c r="M84" s="132">
        <v>0.7</v>
      </c>
      <c r="N84" s="132"/>
      <c r="O84" s="132"/>
      <c r="P84" s="132">
        <v>0.7</v>
      </c>
      <c r="Q84" s="132">
        <v>0.7</v>
      </c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1">
        <f>K84+M84+O84+Q84+R84+S84+T84+U84+V84+W84+X84+Y84+Z84+AA84</f>
      </c>
    </row>
    <row r="85">
      <c r="A85" s="132"/>
      <c r="B85" s="132" t="s">
        <v>87</v>
      </c>
      <c r="C85" s="132" t="s">
        <v>62</v>
      </c>
      <c r="D85" s="132">
        <v>2</v>
      </c>
      <c r="E85" s="132" t="s">
        <v>35</v>
      </c>
      <c r="F85" s="132">
        <v>5</v>
      </c>
      <c r="G85" s="132">
        <v>16</v>
      </c>
      <c r="H85" s="132">
        <v>1</v>
      </c>
      <c r="I85" s="132">
        <v>0</v>
      </c>
      <c r="J85" s="132">
        <v>0.5</v>
      </c>
      <c r="K85" s="132">
        <v>0.5</v>
      </c>
      <c r="L85" s="132">
        <v>1</v>
      </c>
      <c r="M85" s="132">
        <v>1</v>
      </c>
      <c r="N85" s="132"/>
      <c r="O85" s="132"/>
      <c r="P85" s="132">
        <v>0.8</v>
      </c>
      <c r="Q85" s="132">
        <v>0.8</v>
      </c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1">
        <f>K85+M85+O85+Q85+R85+S85+T85+U85+V85+W85+X85+Y85+Z85+AA85</f>
      </c>
    </row>
    <row r="86">
      <c r="A86" s="132"/>
      <c r="B86" s="132" t="s">
        <v>88</v>
      </c>
      <c r="C86" s="132" t="s">
        <v>63</v>
      </c>
      <c r="D86" s="132">
        <v>2</v>
      </c>
      <c r="E86" s="132" t="s">
        <v>35</v>
      </c>
      <c r="F86" s="132">
        <v>5</v>
      </c>
      <c r="G86" s="132">
        <v>31</v>
      </c>
      <c r="H86" s="132">
        <v>2</v>
      </c>
      <c r="I86" s="132">
        <v>0</v>
      </c>
      <c r="J86" s="132"/>
      <c r="K86" s="132"/>
      <c r="L86" s="132">
        <v>1.5</v>
      </c>
      <c r="M86" s="132">
        <v>4.5</v>
      </c>
      <c r="N86" s="132"/>
      <c r="O86" s="132"/>
      <c r="P86" s="132">
        <v>0.8</v>
      </c>
      <c r="Q86" s="132">
        <v>1.6</v>
      </c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1">
        <f>K86+M86+O86+Q86+R86+S86+T86+U86+V86+W86+X86+Y86+Z86+AA86</f>
      </c>
    </row>
    <row r="87">
      <c r="A87" s="132"/>
      <c r="B87" s="132"/>
      <c r="C87" s="132" t="s">
        <v>63</v>
      </c>
      <c r="D87" s="132">
        <v>2</v>
      </c>
      <c r="E87" s="132" t="s">
        <v>38</v>
      </c>
      <c r="F87" s="132">
        <v>5</v>
      </c>
      <c r="G87" s="132">
        <v>9</v>
      </c>
      <c r="H87" s="132">
        <v>1</v>
      </c>
      <c r="I87" s="132">
        <v>0</v>
      </c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1">
        <f>K87+M87+O87+Q87+R87+S87+T87+U87+V87+W87+X87+Y87+Z87+AA87</f>
      </c>
    </row>
    <row r="88">
      <c r="A88" s="132"/>
      <c r="B88" s="132" t="s">
        <v>89</v>
      </c>
      <c r="C88" s="132" t="s">
        <v>90</v>
      </c>
      <c r="D88" s="132">
        <v>2</v>
      </c>
      <c r="E88" s="132" t="s">
        <v>35</v>
      </c>
      <c r="F88" s="132">
        <v>5</v>
      </c>
      <c r="G88" s="132">
        <v>17</v>
      </c>
      <c r="H88" s="132">
        <v>1</v>
      </c>
      <c r="I88" s="132">
        <v>0</v>
      </c>
      <c r="J88" s="132">
        <v>0.5</v>
      </c>
      <c r="K88" s="132">
        <v>0.5</v>
      </c>
      <c r="L88" s="132">
        <v>1</v>
      </c>
      <c r="M88" s="132">
        <v>1</v>
      </c>
      <c r="N88" s="132"/>
      <c r="O88" s="132"/>
      <c r="P88" s="132">
        <v>0.5</v>
      </c>
      <c r="Q88" s="132">
        <v>0.5</v>
      </c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1">
        <f>K88+M88+O88+Q88+R88+S88+T88+U88+V88+W88+X88+Y88+Z88+AA88</f>
      </c>
    </row>
    <row r="89">
      <c r="A89" s="132"/>
      <c r="B89" s="132" t="s">
        <v>42</v>
      </c>
      <c r="C89" s="132" t="s">
        <v>90</v>
      </c>
      <c r="D89" s="132">
        <v>2</v>
      </c>
      <c r="E89" s="132" t="s">
        <v>35</v>
      </c>
      <c r="F89" s="132">
        <v>3</v>
      </c>
      <c r="G89" s="132">
        <v>17</v>
      </c>
      <c r="H89" s="132">
        <v>1</v>
      </c>
      <c r="I89" s="132">
        <v>0</v>
      </c>
      <c r="J89" s="132">
        <v>0.5</v>
      </c>
      <c r="K89" s="132">
        <v>0.5</v>
      </c>
      <c r="L89" s="132">
        <v>0.5</v>
      </c>
      <c r="M89" s="132">
        <v>0.5</v>
      </c>
      <c r="N89" s="132"/>
      <c r="O89" s="132"/>
      <c r="P89" s="132">
        <v>0.5</v>
      </c>
      <c r="Q89" s="132">
        <v>0.5</v>
      </c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1">
        <f>K89+M89+O89+Q89+R89+S89+T89+U89+V89+W89+X89+Y89+Z89+AA89</f>
      </c>
    </row>
    <row r="90">
      <c r="A90" s="132"/>
      <c r="B90" s="132" t="s">
        <v>91</v>
      </c>
      <c r="C90" s="132" t="s">
        <v>90</v>
      </c>
      <c r="D90" s="132">
        <v>2</v>
      </c>
      <c r="E90" s="132" t="s">
        <v>35</v>
      </c>
      <c r="F90" s="132">
        <v>5</v>
      </c>
      <c r="G90" s="132">
        <v>17</v>
      </c>
      <c r="H90" s="132">
        <v>1</v>
      </c>
      <c r="I90" s="132">
        <v>0</v>
      </c>
      <c r="J90" s="132">
        <v>0.5</v>
      </c>
      <c r="K90" s="132">
        <v>0.5</v>
      </c>
      <c r="L90" s="132">
        <v>1</v>
      </c>
      <c r="M90" s="132">
        <v>1</v>
      </c>
      <c r="N90" s="132"/>
      <c r="O90" s="132"/>
      <c r="P90" s="132">
        <v>0.8</v>
      </c>
      <c r="Q90" s="132">
        <v>0.8</v>
      </c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1">
        <f>K90+M90+O90+Q90+R90+S90+T90+U90+V90+W90+X90+Y90+Z90+AA90</f>
      </c>
    </row>
    <row r="91">
      <c r="A91" s="132"/>
      <c r="B91" s="132" t="s">
        <v>92</v>
      </c>
      <c r="C91" s="132" t="s">
        <v>93</v>
      </c>
      <c r="D91" s="132">
        <v>2</v>
      </c>
      <c r="E91" s="132" t="s">
        <v>35</v>
      </c>
      <c r="F91" s="132">
        <v>4</v>
      </c>
      <c r="G91" s="132">
        <v>28</v>
      </c>
      <c r="H91" s="132">
        <v>1</v>
      </c>
      <c r="I91" s="132">
        <v>0</v>
      </c>
      <c r="J91" s="132">
        <v>0.7</v>
      </c>
      <c r="K91" s="132">
        <v>0.7</v>
      </c>
      <c r="L91" s="132">
        <v>0.7</v>
      </c>
      <c r="M91" s="132">
        <v>0.7</v>
      </c>
      <c r="N91" s="132"/>
      <c r="O91" s="132"/>
      <c r="P91" s="132">
        <v>0.7</v>
      </c>
      <c r="Q91" s="132">
        <v>0.7</v>
      </c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1">
        <f>K91+M91+O91+Q91+R91+S91+T91+U91+V91+W91+X91+Y91+Z91+AA91</f>
      </c>
    </row>
    <row r="92">
      <c r="A92" s="132"/>
      <c r="B92" s="132" t="s">
        <v>94</v>
      </c>
      <c r="C92" s="132" t="s">
        <v>95</v>
      </c>
      <c r="D92" s="132">
        <v>2</v>
      </c>
      <c r="E92" s="132" t="s">
        <v>35</v>
      </c>
      <c r="F92" s="132">
        <v>5</v>
      </c>
      <c r="G92" s="132">
        <v>9</v>
      </c>
      <c r="H92" s="132">
        <v>1</v>
      </c>
      <c r="I92" s="132">
        <v>0</v>
      </c>
      <c r="J92" s="132">
        <v>0.5</v>
      </c>
      <c r="K92" s="132">
        <v>0.5</v>
      </c>
      <c r="L92" s="132">
        <v>1</v>
      </c>
      <c r="M92" s="132">
        <v>2</v>
      </c>
      <c r="N92" s="132"/>
      <c r="O92" s="132"/>
      <c r="P92" s="132">
        <v>0.8</v>
      </c>
      <c r="Q92" s="132">
        <v>1.6</v>
      </c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1">
        <f>K92+M92+O92+Q92+R92+S92+T92+U92+V92+W92+X92+Y92+Z92+AA92</f>
      </c>
    </row>
    <row r="93">
      <c r="A93" s="132"/>
      <c r="B93" s="132"/>
      <c r="C93" s="132" t="s">
        <v>95</v>
      </c>
      <c r="D93" s="132">
        <v>2</v>
      </c>
      <c r="E93" s="132" t="s">
        <v>38</v>
      </c>
      <c r="F93" s="132">
        <v>5</v>
      </c>
      <c r="G93" s="132">
        <v>1</v>
      </c>
      <c r="H93" s="132">
        <v>1</v>
      </c>
      <c r="I93" s="132">
        <v>0</v>
      </c>
      <c r="J93" s="132">
        <v>0.5</v>
      </c>
      <c r="K93" s="132">
        <v>0.5</v>
      </c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1">
        <f>K93+M93+O93+Q93+R93+S93+T93+U93+V93+W93+X93+Y93+Z93+AA93</f>
      </c>
    </row>
    <row r="94">
      <c r="A94" s="132"/>
      <c r="B94" s="132" t="s">
        <v>96</v>
      </c>
      <c r="C94" s="132" t="s">
        <v>97</v>
      </c>
      <c r="D94" s="132">
        <v>2</v>
      </c>
      <c r="E94" s="132" t="s">
        <v>35</v>
      </c>
      <c r="F94" s="132">
        <v>3</v>
      </c>
      <c r="G94" s="132">
        <v>10</v>
      </c>
      <c r="H94" s="132">
        <v>1</v>
      </c>
      <c r="I94" s="132">
        <v>0</v>
      </c>
      <c r="J94" s="132">
        <v>0.5</v>
      </c>
      <c r="K94" s="132">
        <v>0.5</v>
      </c>
      <c r="L94" s="132">
        <v>0.5</v>
      </c>
      <c r="M94" s="132">
        <v>1</v>
      </c>
      <c r="N94" s="132"/>
      <c r="O94" s="132"/>
      <c r="P94" s="132">
        <v>0.5</v>
      </c>
      <c r="Q94" s="132">
        <v>1</v>
      </c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1">
        <f>K94+M94+O94+Q94+R94+S94+T94+U94+V94+W94+X94+Y94+Z94+AA94</f>
      </c>
    </row>
    <row r="95">
      <c r="A95" s="132"/>
      <c r="B95" s="132"/>
      <c r="C95" s="132" t="s">
        <v>97</v>
      </c>
      <c r="D95" s="132">
        <v>2</v>
      </c>
      <c r="E95" s="132" t="s">
        <v>38</v>
      </c>
      <c r="F95" s="132">
        <v>3</v>
      </c>
      <c r="G95" s="132">
        <v>5</v>
      </c>
      <c r="H95" s="132">
        <v>1</v>
      </c>
      <c r="I95" s="132">
        <v>0</v>
      </c>
      <c r="J95" s="132">
        <v>0.5</v>
      </c>
      <c r="K95" s="132">
        <v>0.5</v>
      </c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1">
        <f>K95+M95+O95+Q95+R95+S95+T95+U95+V95+W95+X95+Y95+Z95+AA95</f>
      </c>
    </row>
    <row r="96">
      <c r="A96" s="132"/>
      <c r="B96" s="132" t="s">
        <v>98</v>
      </c>
      <c r="C96" s="132" t="s">
        <v>99</v>
      </c>
      <c r="D96" s="132">
        <v>2</v>
      </c>
      <c r="E96" s="132" t="s">
        <v>35</v>
      </c>
      <c r="F96" s="132">
        <v>3</v>
      </c>
      <c r="G96" s="132">
        <v>42</v>
      </c>
      <c r="H96" s="132">
        <v>2</v>
      </c>
      <c r="I96" s="132">
        <v>0</v>
      </c>
      <c r="J96" s="132">
        <v>0.5</v>
      </c>
      <c r="K96" s="132">
        <v>0.5</v>
      </c>
      <c r="L96" s="132">
        <v>0.5</v>
      </c>
      <c r="M96" s="132">
        <v>1</v>
      </c>
      <c r="N96" s="132"/>
      <c r="O96" s="132"/>
      <c r="P96" s="132">
        <v>0.5</v>
      </c>
      <c r="Q96" s="132">
        <v>0.5</v>
      </c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1">
        <f>K96+M96+O96+Q96+R96+S96+T96+U96+V96+W96+X96+Y96+Z96+AA96</f>
      </c>
    </row>
    <row r="97">
      <c r="A97" s="132"/>
      <c r="B97" s="132" t="s">
        <v>77</v>
      </c>
      <c r="C97" s="132" t="s">
        <v>78</v>
      </c>
      <c r="D97" s="132">
        <v>4</v>
      </c>
      <c r="E97" s="132" t="s">
        <v>38</v>
      </c>
      <c r="F97" s="132">
        <v>5</v>
      </c>
      <c r="G97" s="132">
        <v>3</v>
      </c>
      <c r="H97" s="132">
        <v>1</v>
      </c>
      <c r="I97" s="132">
        <v>0</v>
      </c>
      <c r="J97" s="132">
        <v>0.5</v>
      </c>
      <c r="K97" s="132">
        <v>0.5</v>
      </c>
      <c r="L97" s="132">
        <v>0.5</v>
      </c>
      <c r="M97" s="132">
        <v>0.5</v>
      </c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1">
        <f>K97+M97+O97+Q97+R97+S97+T97+U97+V97+W97+X97+Y97+Z97+AA97</f>
      </c>
    </row>
    <row r="98">
      <c r="A98" s="132"/>
      <c r="B98" s="132"/>
      <c r="C98" s="132" t="s">
        <v>78</v>
      </c>
      <c r="D98" s="132">
        <v>4</v>
      </c>
      <c r="E98" s="132" t="s">
        <v>35</v>
      </c>
      <c r="F98" s="132">
        <v>5</v>
      </c>
      <c r="G98" s="132">
        <v>28</v>
      </c>
      <c r="H98" s="132">
        <v>1</v>
      </c>
      <c r="I98" s="132">
        <v>0</v>
      </c>
      <c r="J98" s="132">
        <v>0.5</v>
      </c>
      <c r="K98" s="132">
        <v>0.5</v>
      </c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1">
        <f>K98+M98+O98+Q98+R98+S98+T98+U98+V98+W98+X98+Y98+Z98+AA98</f>
      </c>
    </row>
    <row r="99">
      <c r="A99" s="132"/>
      <c r="B99" s="132"/>
      <c r="C99" s="132" t="s">
        <v>100</v>
      </c>
      <c r="D99" s="132">
        <v>4</v>
      </c>
      <c r="E99" s="132" t="s">
        <v>35</v>
      </c>
      <c r="F99" s="132">
        <v>5</v>
      </c>
      <c r="G99" s="132">
        <v>18</v>
      </c>
      <c r="H99" s="132">
        <v>1</v>
      </c>
      <c r="I99" s="132">
        <v>0</v>
      </c>
      <c r="J99" s="132">
        <v>0.5</v>
      </c>
      <c r="K99" s="132">
        <v>0.5</v>
      </c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1">
        <f>K99+M99+O99+Q99+R99+S99+T99+U99+V99+W99+X99+Y99+Z99+AA99</f>
      </c>
    </row>
    <row r="100">
      <c r="A100" s="131" t="s">
        <v>101</v>
      </c>
      <c r="B100" s="131" t="s">
        <v>101</v>
      </c>
      <c r="C100" s="131" t="s">
        <v>101</v>
      </c>
      <c r="D100" s="131" t="s">
        <v>101</v>
      </c>
      <c r="E100" s="131" t="s">
        <v>101</v>
      </c>
      <c r="F100" s="131" t="s">
        <v>101</v>
      </c>
      <c r="G100" s="131" t="s">
        <v>101</v>
      </c>
      <c r="H100" s="131" t="s">
        <v>101</v>
      </c>
      <c r="I100" s="131" t="s">
        <v>101</v>
      </c>
      <c r="J100" s="131">
        <f>SUM(J8:J99)</f>
      </c>
      <c r="K100" s="131">
        <f>SUM(K8:K99)</f>
      </c>
      <c r="L100" s="131">
        <f>SUM(L8:L99)</f>
      </c>
      <c r="M100" s="131">
        <f>SUM(M8:M99)</f>
      </c>
      <c r="N100" s="131">
        <f>SUM(N8:N99)</f>
      </c>
      <c r="O100" s="131">
        <f>SUM(O8:O99)</f>
      </c>
      <c r="P100" s="131">
        <f>SUM(P8:P99)</f>
      </c>
      <c r="Q100" s="131">
        <f>SUM(Q8:Q99)</f>
      </c>
      <c r="R100" s="131">
        <f>SUM(R8:R99)</f>
      </c>
      <c r="S100" s="131">
        <f>SUM(S8:S99)</f>
      </c>
      <c r="T100" s="131">
        <f>SUM(T8:T99)</f>
      </c>
      <c r="U100" s="131">
        <f>SUM(U8:U99)</f>
      </c>
      <c r="V100" s="131">
        <f>SUM(V8:V99)</f>
      </c>
      <c r="W100" s="131">
        <f>SUM(W8:W99)</f>
      </c>
      <c r="X100" s="131">
        <f>SUM(X8:X99)</f>
      </c>
      <c r="Y100" s="131">
        <f>SUM(Y8:Y99)</f>
      </c>
      <c r="Z100" s="131">
        <f>SUM(Z8:Z99)</f>
      </c>
      <c r="AA100" s="131">
        <f>SUM(AA8:AA99)</f>
      </c>
      <c r="AB100" s="131">
        <f>SUM(AB8:AB99)</f>
      </c>
    </row>
    <row r="101">
      <c r="A101" s="131" t="s">
        <v>102</v>
      </c>
      <c r="B101" s="131" t="s">
        <v>102</v>
      </c>
      <c r="C101" s="131" t="s">
        <v>102</v>
      </c>
      <c r="D101" s="131" t="s">
        <v>102</v>
      </c>
      <c r="E101" s="131" t="s">
        <v>102</v>
      </c>
      <c r="F101" s="131" t="s">
        <v>102</v>
      </c>
      <c r="G101" s="131" t="s">
        <v>102</v>
      </c>
      <c r="H101" s="131" t="s">
        <v>102</v>
      </c>
      <c r="I101" s="131" t="s">
        <v>102</v>
      </c>
      <c r="J101" s="131" t="s">
        <v>102</v>
      </c>
      <c r="K101" s="131" t="s">
        <v>102</v>
      </c>
      <c r="L101" s="131" t="s">
        <v>102</v>
      </c>
      <c r="M101" s="131" t="s">
        <v>102</v>
      </c>
      <c r="N101" s="131" t="s">
        <v>102</v>
      </c>
      <c r="O101" s="131" t="s">
        <v>102</v>
      </c>
      <c r="P101" s="131" t="s">
        <v>102</v>
      </c>
      <c r="Q101" s="131" t="s">
        <v>102</v>
      </c>
      <c r="R101" s="131" t="s">
        <v>102</v>
      </c>
      <c r="S101" s="131" t="s">
        <v>102</v>
      </c>
      <c r="T101" s="131" t="s">
        <v>102</v>
      </c>
      <c r="U101" s="131" t="s">
        <v>102</v>
      </c>
      <c r="V101" s="131" t="s">
        <v>102</v>
      </c>
      <c r="W101" s="131" t="s">
        <v>102</v>
      </c>
      <c r="X101" s="131" t="s">
        <v>102</v>
      </c>
      <c r="Y101" s="131" t="s">
        <v>102</v>
      </c>
      <c r="Z101" s="131" t="s">
        <v>102</v>
      </c>
      <c r="AA101" s="131" t="s">
        <v>102</v>
      </c>
      <c r="AB101" s="131" t="s">
        <v>102</v>
      </c>
    </row>
    <row r="102">
      <c r="A102" s="131" t="s">
        <v>103</v>
      </c>
      <c r="B102" s="131" t="s">
        <v>103</v>
      </c>
      <c r="C102" s="131" t="s">
        <v>103</v>
      </c>
      <c r="D102" s="131" t="s">
        <v>103</v>
      </c>
      <c r="E102" s="131" t="s">
        <v>103</v>
      </c>
      <c r="F102" s="131" t="s">
        <v>103</v>
      </c>
      <c r="G102" s="131" t="s">
        <v>103</v>
      </c>
      <c r="H102" s="131" t="s">
        <v>103</v>
      </c>
      <c r="I102" s="131" t="s">
        <v>103</v>
      </c>
      <c r="J102" s="131">
        <f>SUM(J101:J101)</f>
      </c>
      <c r="K102" s="131">
        <f>SUM(K101:K101)</f>
      </c>
      <c r="L102" s="131">
        <f>SUM(L101:L101)</f>
      </c>
      <c r="M102" s="131">
        <f>SUM(M101:M101)</f>
      </c>
      <c r="N102" s="131">
        <f>SUM(N101:N101)</f>
      </c>
      <c r="O102" s="131">
        <f>SUM(O101:O101)</f>
      </c>
      <c r="P102" s="131">
        <f>SUM(P101:P101)</f>
      </c>
      <c r="Q102" s="131">
        <f>SUM(Q101:Q101)</f>
      </c>
      <c r="R102" s="131">
        <f>SUM(R101:R101)</f>
      </c>
      <c r="S102" s="131">
        <f>SUM(S101:S101)</f>
      </c>
      <c r="T102" s="131">
        <f>SUM(T101:T101)</f>
      </c>
      <c r="U102" s="131">
        <f>SUM(U101:U101)</f>
      </c>
      <c r="V102" s="131">
        <f>SUM(V101:V101)</f>
      </c>
      <c r="W102" s="131">
        <f>SUM(W101:W101)</f>
      </c>
      <c r="X102" s="131">
        <f>SUM(X101:X101)</f>
      </c>
      <c r="Y102" s="131">
        <f>SUM(Y101:Y101)</f>
      </c>
      <c r="Z102" s="131">
        <f>SUM(Z101:Z101)</f>
      </c>
      <c r="AA102" s="131">
        <f>SUM(AA101:AA101)</f>
      </c>
      <c r="AB102" s="131">
        <f>SUM(AB101:AB101)</f>
      </c>
    </row>
    <row r="103">
      <c r="A103" s="131" t="s">
        <v>104</v>
      </c>
      <c r="B103" s="131" t="s">
        <v>104</v>
      </c>
      <c r="C103" s="131" t="s">
        <v>104</v>
      </c>
      <c r="D103" s="131" t="s">
        <v>104</v>
      </c>
      <c r="E103" s="131" t="s">
        <v>104</v>
      </c>
      <c r="F103" s="131" t="s">
        <v>104</v>
      </c>
      <c r="G103" s="131" t="s">
        <v>104</v>
      </c>
      <c r="H103" s="131" t="s">
        <v>104</v>
      </c>
      <c r="I103" s="131" t="s">
        <v>104</v>
      </c>
      <c r="J103" s="131" t="s">
        <v>104</v>
      </c>
      <c r="K103" s="131" t="s">
        <v>104</v>
      </c>
      <c r="L103" s="131" t="s">
        <v>104</v>
      </c>
      <c r="M103" s="131" t="s">
        <v>104</v>
      </c>
      <c r="N103" s="131" t="s">
        <v>104</v>
      </c>
      <c r="O103" s="131" t="s">
        <v>104</v>
      </c>
      <c r="P103" s="131" t="s">
        <v>104</v>
      </c>
      <c r="Q103" s="131" t="s">
        <v>104</v>
      </c>
      <c r="R103" s="131" t="s">
        <v>104</v>
      </c>
      <c r="S103" s="131" t="s">
        <v>104</v>
      </c>
      <c r="T103" s="131" t="s">
        <v>104</v>
      </c>
      <c r="U103" s="131" t="s">
        <v>104</v>
      </c>
      <c r="V103" s="131" t="s">
        <v>104</v>
      </c>
      <c r="W103" s="131" t="s">
        <v>104</v>
      </c>
      <c r="X103" s="131" t="s">
        <v>104</v>
      </c>
      <c r="Y103" s="131" t="s">
        <v>104</v>
      </c>
      <c r="Z103" s="131" t="s">
        <v>104</v>
      </c>
      <c r="AA103" s="131" t="s">
        <v>104</v>
      </c>
      <c r="AB103" s="131" t="s">
        <v>104</v>
      </c>
    </row>
    <row r="104">
      <c r="A104" s="131" t="s">
        <v>105</v>
      </c>
      <c r="B104" s="131" t="s">
        <v>105</v>
      </c>
      <c r="C104" s="131" t="s">
        <v>105</v>
      </c>
      <c r="D104" s="131" t="s">
        <v>105</v>
      </c>
      <c r="E104" s="131" t="s">
        <v>105</v>
      </c>
      <c r="F104" s="131" t="s">
        <v>105</v>
      </c>
      <c r="G104" s="131" t="s">
        <v>105</v>
      </c>
      <c r="H104" s="131" t="s">
        <v>105</v>
      </c>
      <c r="I104" s="131" t="s">
        <v>105</v>
      </c>
      <c r="J104" s="131">
        <f>SUM(J103:J103)</f>
      </c>
      <c r="K104" s="131">
        <f>SUM(K103:K103)</f>
      </c>
      <c r="L104" s="131">
        <f>SUM(L103:L103)</f>
      </c>
      <c r="M104" s="131">
        <f>SUM(M103:M103)</f>
      </c>
      <c r="N104" s="131">
        <f>SUM(N103:N103)</f>
      </c>
      <c r="O104" s="131">
        <f>SUM(O103:O103)</f>
      </c>
      <c r="P104" s="131">
        <f>SUM(P103:P103)</f>
      </c>
      <c r="Q104" s="131">
        <f>SUM(Q103:Q103)</f>
      </c>
      <c r="R104" s="131">
        <f>SUM(R103:R103)</f>
      </c>
      <c r="S104" s="131">
        <f>SUM(S103:S103)</f>
      </c>
      <c r="T104" s="131">
        <f>SUM(T103:T103)</f>
      </c>
      <c r="U104" s="131">
        <f>SUM(U103:U103)</f>
      </c>
      <c r="V104" s="131">
        <f>SUM(V103:V103)</f>
      </c>
      <c r="W104" s="131">
        <f>SUM(W103:W103)</f>
      </c>
      <c r="X104" s="131">
        <f>SUM(X103:X103)</f>
      </c>
      <c r="Y104" s="131">
        <f>SUM(Y103:Y103)</f>
      </c>
      <c r="Z104" s="131">
        <f>SUM(Z103:Z103)</f>
      </c>
      <c r="AA104" s="131">
        <f>SUM(AA103:AA103)</f>
      </c>
      <c r="AB104" s="131">
        <f>SUM(AB103:AB103)</f>
      </c>
    </row>
    <row r="105">
      <c r="A105" s="131" t="s">
        <v>106</v>
      </c>
      <c r="B105" s="131" t="s">
        <v>106</v>
      </c>
      <c r="C105" s="131" t="s">
        <v>106</v>
      </c>
      <c r="D105" s="131" t="s">
        <v>106</v>
      </c>
      <c r="E105" s="131" t="s">
        <v>106</v>
      </c>
      <c r="F105" s="131" t="s">
        <v>106</v>
      </c>
      <c r="G105" s="131" t="s">
        <v>106</v>
      </c>
      <c r="H105" s="131" t="s">
        <v>106</v>
      </c>
      <c r="I105" s="131" t="s">
        <v>106</v>
      </c>
      <c r="J105" s="131" t="s">
        <v>106</v>
      </c>
      <c r="K105" s="131" t="s">
        <v>106</v>
      </c>
      <c r="L105" s="131" t="s">
        <v>106</v>
      </c>
      <c r="M105" s="131" t="s">
        <v>106</v>
      </c>
      <c r="N105" s="131" t="s">
        <v>106</v>
      </c>
      <c r="O105" s="131" t="s">
        <v>106</v>
      </c>
      <c r="P105" s="131" t="s">
        <v>106</v>
      </c>
      <c r="Q105" s="131" t="s">
        <v>106</v>
      </c>
      <c r="R105" s="131" t="s">
        <v>106</v>
      </c>
      <c r="S105" s="131" t="s">
        <v>106</v>
      </c>
      <c r="T105" s="131" t="s">
        <v>106</v>
      </c>
      <c r="U105" s="131" t="s">
        <v>106</v>
      </c>
      <c r="V105" s="131" t="s">
        <v>106</v>
      </c>
      <c r="W105" s="131" t="s">
        <v>106</v>
      </c>
      <c r="X105" s="131" t="s">
        <v>106</v>
      </c>
      <c r="Y105" s="131" t="s">
        <v>106</v>
      </c>
      <c r="Z105" s="131" t="s">
        <v>106</v>
      </c>
      <c r="AA105" s="131" t="s">
        <v>106</v>
      </c>
      <c r="AB105" s="131" t="s">
        <v>106</v>
      </c>
    </row>
    <row r="106">
      <c r="A106" s="131" t="s">
        <v>107</v>
      </c>
      <c r="B106" s="131" t="s">
        <v>107</v>
      </c>
      <c r="C106" s="131" t="s">
        <v>107</v>
      </c>
      <c r="D106" s="131" t="s">
        <v>107</v>
      </c>
      <c r="E106" s="131" t="s">
        <v>107</v>
      </c>
      <c r="F106" s="131" t="s">
        <v>107</v>
      </c>
      <c r="G106" s="131" t="s">
        <v>107</v>
      </c>
      <c r="H106" s="131" t="s">
        <v>107</v>
      </c>
      <c r="I106" s="131" t="s">
        <v>107</v>
      </c>
      <c r="J106" s="131">
        <f>SUM(J105:J105)</f>
      </c>
      <c r="K106" s="131">
        <f>SUM(K105:K105)</f>
      </c>
      <c r="L106" s="131">
        <f>SUM(L105:L105)</f>
      </c>
      <c r="M106" s="131">
        <f>SUM(M105:M105)</f>
      </c>
      <c r="N106" s="131">
        <f>SUM(N105:N105)</f>
      </c>
      <c r="O106" s="131">
        <f>SUM(O105:O105)</f>
      </c>
      <c r="P106" s="131">
        <f>SUM(P105:P105)</f>
      </c>
      <c r="Q106" s="131">
        <f>SUM(Q105:Q105)</f>
      </c>
      <c r="R106" s="131">
        <f>SUM(R105:R105)</f>
      </c>
      <c r="S106" s="131">
        <f>SUM(S105:S105)</f>
      </c>
      <c r="T106" s="131">
        <f>SUM(T105:T105)</f>
      </c>
      <c r="U106" s="131">
        <f>SUM(U105:U105)</f>
      </c>
      <c r="V106" s="131">
        <f>SUM(V105:V105)</f>
      </c>
      <c r="W106" s="131">
        <f>SUM(W105:W105)</f>
      </c>
      <c r="X106" s="131">
        <f>SUM(X105:X105)</f>
      </c>
      <c r="Y106" s="131">
        <f>SUM(Y105:Y105)</f>
      </c>
      <c r="Z106" s="131">
        <f>SUM(Z105:Z105)</f>
      </c>
      <c r="AA106" s="131">
        <f>SUM(AA105:AA105)</f>
      </c>
      <c r="AB106" s="131">
        <f>SUM(AB105:AB105)</f>
      </c>
    </row>
    <row r="107">
      <c r="A107" s="131" t="s">
        <v>108</v>
      </c>
      <c r="B107" s="131" t="s">
        <v>108</v>
      </c>
      <c r="C107" s="131" t="s">
        <v>108</v>
      </c>
      <c r="D107" s="131" t="s">
        <v>108</v>
      </c>
      <c r="E107" s="131" t="s">
        <v>108</v>
      </c>
      <c r="F107" s="131" t="s">
        <v>108</v>
      </c>
      <c r="G107" s="131" t="s">
        <v>108</v>
      </c>
      <c r="H107" s="131" t="s">
        <v>108</v>
      </c>
      <c r="I107" s="131" t="s">
        <v>108</v>
      </c>
      <c r="J107" s="132">
        <f>J100 + J102 + J104 + J106</f>
      </c>
      <c r="K107" s="132">
        <f>K100 + K102 + K104 + K106</f>
      </c>
      <c r="L107" s="132">
        <f>L100 + L102 + L104 + L106</f>
      </c>
      <c r="M107" s="132">
        <f>M100 + M102 + M104 + M106</f>
      </c>
      <c r="N107" s="132">
        <f>N100 + N102 + N104 + N106</f>
      </c>
      <c r="O107" s="132">
        <f>O100 + O102 + O104 + O106</f>
      </c>
      <c r="P107" s="132">
        <f>P100 + P102 + P104 + P106</f>
      </c>
      <c r="Q107" s="132">
        <f>Q100 + Q102 + Q104 + Q106</f>
      </c>
      <c r="R107" s="132">
        <f>R100 + R102 + R104 + R106</f>
      </c>
      <c r="S107" s="132">
        <f>S100 + S102 + S104 + S106</f>
      </c>
      <c r="T107" s="132">
        <f>T100 + T102 + T104 + T106</f>
      </c>
      <c r="U107" s="132">
        <f>U100 + U102 + U104 + U106</f>
      </c>
      <c r="V107" s="132">
        <f>V100 + V102 + V104 + V106</f>
      </c>
      <c r="W107" s="132">
        <f>W100 + W102 + W104 + W106</f>
      </c>
      <c r="X107" s="132">
        <f>X100 + X102 + X104 + X106</f>
      </c>
      <c r="Y107" s="132">
        <f>Y100 + Y102 + Y104 + Y106</f>
      </c>
      <c r="Z107" s="132">
        <f>Z100 + Z102 + Z104 + Z106</f>
      </c>
      <c r="AA107" s="132">
        <f>AA100 + AA102 + AA104 + AA106</f>
      </c>
      <c r="AB107" s="132">
        <f>AB100 + AB102 + AB104 + AB106</f>
      </c>
    </row>
    <row r="108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</row>
    <row r="109">
      <c r="A109" s="131" t="s">
        <v>109</v>
      </c>
      <c r="B109" s="131" t="s">
        <v>109</v>
      </c>
      <c r="C109" s="131" t="s">
        <v>109</v>
      </c>
      <c r="D109" s="131" t="s">
        <v>109</v>
      </c>
      <c r="E109" s="131" t="s">
        <v>109</v>
      </c>
      <c r="F109" s="131" t="s">
        <v>109</v>
      </c>
      <c r="G109" s="131" t="s">
        <v>109</v>
      </c>
      <c r="H109" s="131" t="s">
        <v>109</v>
      </c>
      <c r="I109" s="131" t="s">
        <v>109</v>
      </c>
      <c r="J109" s="131" t="s">
        <v>109</v>
      </c>
      <c r="K109" s="131" t="s">
        <v>109</v>
      </c>
      <c r="L109" s="131" t="s">
        <v>109</v>
      </c>
      <c r="M109" s="131" t="s">
        <v>109</v>
      </c>
      <c r="N109" s="131" t="s">
        <v>109</v>
      </c>
      <c r="O109" s="131" t="s">
        <v>109</v>
      </c>
      <c r="P109" s="131" t="s">
        <v>109</v>
      </c>
      <c r="Q109" s="131" t="s">
        <v>109</v>
      </c>
      <c r="R109" s="131" t="s">
        <v>109</v>
      </c>
      <c r="S109" s="131" t="s">
        <v>109</v>
      </c>
      <c r="T109" s="131" t="s">
        <v>109</v>
      </c>
      <c r="U109" s="131" t="s">
        <v>109</v>
      </c>
      <c r="V109" s="131" t="s">
        <v>109</v>
      </c>
      <c r="W109" s="131" t="s">
        <v>109</v>
      </c>
      <c r="X109" s="131" t="s">
        <v>109</v>
      </c>
      <c r="Y109" s="131" t="s">
        <v>109</v>
      </c>
      <c r="Z109" s="131" t="s">
        <v>109</v>
      </c>
      <c r="AA109" s="131" t="s">
        <v>109</v>
      </c>
      <c r="AB109" s="131" t="s">
        <v>109</v>
      </c>
    </row>
    <row r="110">
      <c r="A110" s="131" t="s">
        <v>32</v>
      </c>
      <c r="B110" s="131" t="s">
        <v>32</v>
      </c>
      <c r="C110" s="131" t="s">
        <v>32</v>
      </c>
      <c r="D110" s="131" t="s">
        <v>32</v>
      </c>
      <c r="E110" s="131" t="s">
        <v>32</v>
      </c>
      <c r="F110" s="131" t="s">
        <v>32</v>
      </c>
      <c r="G110" s="131" t="s">
        <v>32</v>
      </c>
      <c r="H110" s="131" t="s">
        <v>32</v>
      </c>
      <c r="I110" s="131" t="s">
        <v>32</v>
      </c>
      <c r="J110" s="131" t="s">
        <v>32</v>
      </c>
      <c r="K110" s="131" t="s">
        <v>32</v>
      </c>
      <c r="L110" s="131" t="s">
        <v>32</v>
      </c>
      <c r="M110" s="131" t="s">
        <v>32</v>
      </c>
      <c r="N110" s="131" t="s">
        <v>32</v>
      </c>
      <c r="O110" s="131" t="s">
        <v>32</v>
      </c>
      <c r="P110" s="131" t="s">
        <v>32</v>
      </c>
      <c r="Q110" s="131" t="s">
        <v>32</v>
      </c>
      <c r="R110" s="131" t="s">
        <v>32</v>
      </c>
      <c r="S110" s="131" t="s">
        <v>32</v>
      </c>
      <c r="T110" s="131" t="s">
        <v>32</v>
      </c>
      <c r="U110" s="131" t="s">
        <v>32</v>
      </c>
      <c r="V110" s="131" t="s">
        <v>32</v>
      </c>
      <c r="W110" s="131" t="s">
        <v>32</v>
      </c>
      <c r="X110" s="131" t="s">
        <v>32</v>
      </c>
      <c r="Y110" s="131" t="s">
        <v>32</v>
      </c>
      <c r="Z110" s="131" t="s">
        <v>32</v>
      </c>
      <c r="AA110" s="131" t="s">
        <v>32</v>
      </c>
      <c r="AB110" s="131" t="s">
        <v>32</v>
      </c>
    </row>
    <row r="111">
      <c r="A111" s="132"/>
      <c r="B111" s="132" t="s">
        <v>110</v>
      </c>
      <c r="C111" s="132" t="s">
        <v>34</v>
      </c>
      <c r="D111" s="132">
        <v>3</v>
      </c>
      <c r="E111" s="132" t="s">
        <v>35</v>
      </c>
      <c r="F111" s="132">
        <v>5</v>
      </c>
      <c r="G111" s="132">
        <v>60</v>
      </c>
      <c r="H111" s="132">
        <v>2</v>
      </c>
      <c r="I111" s="132">
        <v>0</v>
      </c>
      <c r="J111" s="132">
        <v>0.5</v>
      </c>
      <c r="K111" s="132">
        <v>0.5</v>
      </c>
      <c r="L111" s="132">
        <v>1</v>
      </c>
      <c r="M111" s="132">
        <v>3</v>
      </c>
      <c r="N111" s="132"/>
      <c r="O111" s="132"/>
      <c r="P111" s="132">
        <v>0.8</v>
      </c>
      <c r="Q111" s="132">
        <v>2.4</v>
      </c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1">
        <f>K111+M111+O111+Q111+R111+S111+T111+U111+V111+W111+X111+Y111+Z111+AA111</f>
      </c>
    </row>
    <row r="112">
      <c r="A112" s="132"/>
      <c r="B112" s="132"/>
      <c r="C112" s="132" t="s">
        <v>34</v>
      </c>
      <c r="D112" s="132">
        <v>3</v>
      </c>
      <c r="E112" s="132" t="s">
        <v>38</v>
      </c>
      <c r="F112" s="132">
        <v>5</v>
      </c>
      <c r="G112" s="132">
        <v>4</v>
      </c>
      <c r="H112" s="132">
        <v>1</v>
      </c>
      <c r="I112" s="132">
        <v>0</v>
      </c>
      <c r="J112" s="132">
        <v>0.5</v>
      </c>
      <c r="K112" s="132">
        <v>0.5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1">
        <f>K112+M112+O112+Q112+R112+S112+T112+U112+V112+W112+X112+Y112+Z112+AA112</f>
      </c>
    </row>
    <row r="113">
      <c r="A113" s="132"/>
      <c r="B113" s="132" t="s">
        <v>66</v>
      </c>
      <c r="C113" s="132" t="s">
        <v>34</v>
      </c>
      <c r="D113" s="132">
        <v>3</v>
      </c>
      <c r="E113" s="132" t="s">
        <v>35</v>
      </c>
      <c r="F113" s="132">
        <v>5</v>
      </c>
      <c r="G113" s="132">
        <v>60</v>
      </c>
      <c r="H113" s="132">
        <v>2</v>
      </c>
      <c r="I113" s="132">
        <v>0</v>
      </c>
      <c r="J113" s="132">
        <v>0.5</v>
      </c>
      <c r="K113" s="132">
        <v>0.5</v>
      </c>
      <c r="L113" s="132">
        <v>1</v>
      </c>
      <c r="M113" s="132">
        <v>3</v>
      </c>
      <c r="N113" s="132"/>
      <c r="O113" s="132"/>
      <c r="P113" s="132">
        <v>0.8</v>
      </c>
      <c r="Q113" s="132">
        <v>2.4</v>
      </c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1">
        <f>K113+M113+O113+Q113+R113+S113+T113+U113+V113+W113+X113+Y113+Z113+AA113</f>
      </c>
    </row>
    <row r="114">
      <c r="A114" s="132"/>
      <c r="B114" s="132"/>
      <c r="C114" s="132" t="s">
        <v>34</v>
      </c>
      <c r="D114" s="132">
        <v>3</v>
      </c>
      <c r="E114" s="132" t="s">
        <v>38</v>
      </c>
      <c r="F114" s="132">
        <v>5</v>
      </c>
      <c r="G114" s="132">
        <v>4</v>
      </c>
      <c r="H114" s="132">
        <v>1</v>
      </c>
      <c r="I114" s="132">
        <v>0</v>
      </c>
      <c r="J114" s="132">
        <v>0.5</v>
      </c>
      <c r="K114" s="132">
        <v>0.5</v>
      </c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1">
        <f>K114+M114+O114+Q114+R114+S114+T114+U114+V114+W114+X114+Y114+Z114+AA114</f>
      </c>
    </row>
    <row r="115">
      <c r="A115" s="132"/>
      <c r="B115" s="132" t="s">
        <v>111</v>
      </c>
      <c r="C115" s="132" t="s">
        <v>34</v>
      </c>
      <c r="D115" s="132">
        <v>3</v>
      </c>
      <c r="E115" s="132" t="s">
        <v>38</v>
      </c>
      <c r="F115" s="132">
        <v>5</v>
      </c>
      <c r="G115" s="132">
        <v>4</v>
      </c>
      <c r="H115" s="132">
        <v>1</v>
      </c>
      <c r="I115" s="132">
        <v>0</v>
      </c>
      <c r="J115" s="132">
        <v>0.5</v>
      </c>
      <c r="K115" s="132">
        <v>0.5</v>
      </c>
      <c r="L115" s="132">
        <v>1</v>
      </c>
      <c r="M115" s="132">
        <v>1</v>
      </c>
      <c r="N115" s="132"/>
      <c r="O115" s="132"/>
      <c r="P115" s="132">
        <v>0.8</v>
      </c>
      <c r="Q115" s="132">
        <v>0.8</v>
      </c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1">
        <f>K115+M115+O115+Q115+R115+S115+T115+U115+V115+W115+X115+Y115+Z115+AA115</f>
      </c>
    </row>
    <row r="116">
      <c r="A116" s="132"/>
      <c r="B116" s="132" t="s">
        <v>112</v>
      </c>
      <c r="C116" s="132" t="s">
        <v>34</v>
      </c>
      <c r="D116" s="132">
        <v>3</v>
      </c>
      <c r="E116" s="132" t="s">
        <v>35</v>
      </c>
      <c r="F116" s="132">
        <v>3</v>
      </c>
      <c r="G116" s="132">
        <v>60</v>
      </c>
      <c r="H116" s="132">
        <v>2</v>
      </c>
      <c r="I116" s="132">
        <v>0</v>
      </c>
      <c r="J116" s="132"/>
      <c r="K116" s="132"/>
      <c r="L116" s="132">
        <v>1</v>
      </c>
      <c r="M116" s="132">
        <v>3</v>
      </c>
      <c r="N116" s="132"/>
      <c r="O116" s="132"/>
      <c r="P116" s="132">
        <v>0.5</v>
      </c>
      <c r="Q116" s="132">
        <v>1.5</v>
      </c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1">
        <f>K116+M116+O116+Q116+R116+S116+T116+U116+V116+W116+X116+Y116+Z116+AA116</f>
      </c>
    </row>
    <row r="117">
      <c r="A117" s="132"/>
      <c r="B117" s="132"/>
      <c r="C117" s="132" t="s">
        <v>34</v>
      </c>
      <c r="D117" s="132">
        <v>3</v>
      </c>
      <c r="E117" s="132" t="s">
        <v>38</v>
      </c>
      <c r="F117" s="132">
        <v>3</v>
      </c>
      <c r="G117" s="132">
        <v>4</v>
      </c>
      <c r="H117" s="132">
        <v>1</v>
      </c>
      <c r="I117" s="132">
        <v>0</v>
      </c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1">
        <f>K117+M117+O117+Q117+R117+S117+T117+U117+V117+W117+X117+Y117+Z117+AA117</f>
      </c>
    </row>
    <row r="118">
      <c r="A118" s="132"/>
      <c r="B118" s="132" t="s">
        <v>113</v>
      </c>
      <c r="C118" s="132" t="s">
        <v>34</v>
      </c>
      <c r="D118" s="132">
        <v>3</v>
      </c>
      <c r="E118" s="132" t="s">
        <v>35</v>
      </c>
      <c r="F118" s="132">
        <v>5</v>
      </c>
      <c r="G118" s="132">
        <v>60</v>
      </c>
      <c r="H118" s="132">
        <v>2</v>
      </c>
      <c r="I118" s="132">
        <v>0</v>
      </c>
      <c r="J118" s="132">
        <v>0.5</v>
      </c>
      <c r="K118" s="132">
        <v>0.5</v>
      </c>
      <c r="L118" s="132">
        <v>1</v>
      </c>
      <c r="M118" s="132">
        <v>2</v>
      </c>
      <c r="N118" s="132"/>
      <c r="O118" s="132"/>
      <c r="P118" s="132">
        <v>0.8</v>
      </c>
      <c r="Q118" s="132">
        <v>1.6</v>
      </c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1">
        <f>K118+M118+O118+Q118+R118+S118+T118+U118+V118+W118+X118+Y118+Z118+AA118</f>
      </c>
    </row>
    <row r="119">
      <c r="A119" s="132"/>
      <c r="B119" s="132" t="s">
        <v>114</v>
      </c>
      <c r="C119" s="132" t="s">
        <v>37</v>
      </c>
      <c r="D119" s="132">
        <v>3</v>
      </c>
      <c r="E119" s="132" t="s">
        <v>35</v>
      </c>
      <c r="F119" s="132">
        <v>5</v>
      </c>
      <c r="G119" s="132">
        <v>3</v>
      </c>
      <c r="H119" s="132">
        <v>1</v>
      </c>
      <c r="I119" s="132">
        <v>0</v>
      </c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>
        <v>0.09</v>
      </c>
      <c r="W119" s="132"/>
      <c r="X119" s="132"/>
      <c r="Y119" s="132"/>
      <c r="Z119" s="132"/>
      <c r="AA119" s="132"/>
      <c r="AB119" s="131">
        <f>K119+M119+O119+Q119+R119+S119+T119+U119+V119+W119+X119+Y119+Z119+AA119</f>
      </c>
    </row>
    <row r="120">
      <c r="A120" s="132"/>
      <c r="B120" s="132" t="s">
        <v>115</v>
      </c>
      <c r="C120" s="132" t="s">
        <v>37</v>
      </c>
      <c r="D120" s="132">
        <v>3</v>
      </c>
      <c r="E120" s="132" t="s">
        <v>35</v>
      </c>
      <c r="F120" s="132">
        <v>10</v>
      </c>
      <c r="G120" s="132">
        <v>3</v>
      </c>
      <c r="H120" s="132">
        <v>1</v>
      </c>
      <c r="I120" s="132">
        <v>0</v>
      </c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>
        <v>0.6</v>
      </c>
      <c r="W120" s="132"/>
      <c r="X120" s="132"/>
      <c r="Y120" s="132"/>
      <c r="Z120" s="132"/>
      <c r="AA120" s="132"/>
      <c r="AB120" s="131">
        <f>K120+M120+O120+Q120+R120+S120+T120+U120+V120+W120+X120+Y120+Z120+AA120</f>
      </c>
    </row>
    <row r="121">
      <c r="A121" s="132"/>
      <c r="B121" s="132" t="s">
        <v>115</v>
      </c>
      <c r="C121" s="132" t="s">
        <v>34</v>
      </c>
      <c r="D121" s="132">
        <v>3</v>
      </c>
      <c r="E121" s="132" t="s">
        <v>35</v>
      </c>
      <c r="F121" s="132">
        <v>2</v>
      </c>
      <c r="G121" s="132">
        <v>60</v>
      </c>
      <c r="H121" s="132">
        <v>2</v>
      </c>
      <c r="I121" s="132">
        <v>0</v>
      </c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>
        <v>2.4</v>
      </c>
      <c r="W121" s="132"/>
      <c r="X121" s="132"/>
      <c r="Y121" s="132"/>
      <c r="Z121" s="132"/>
      <c r="AA121" s="132"/>
      <c r="AB121" s="131">
        <f>K121+M121+O121+Q121+R121+S121+T121+U121+V121+W121+X121+Y121+Z121+AA121</f>
      </c>
    </row>
    <row r="122">
      <c r="A122" s="132"/>
      <c r="B122" s="132"/>
      <c r="C122" s="132" t="s">
        <v>34</v>
      </c>
      <c r="D122" s="132">
        <v>3</v>
      </c>
      <c r="E122" s="132" t="s">
        <v>38</v>
      </c>
      <c r="F122" s="132">
        <v>2</v>
      </c>
      <c r="G122" s="132">
        <v>4</v>
      </c>
      <c r="H122" s="132">
        <v>1</v>
      </c>
      <c r="I122" s="132">
        <v>0</v>
      </c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>
        <v>0.16</v>
      </c>
      <c r="W122" s="132"/>
      <c r="X122" s="132"/>
      <c r="Y122" s="132"/>
      <c r="Z122" s="132"/>
      <c r="AA122" s="132"/>
      <c r="AB122" s="131">
        <f>K122+M122+O122+Q122+R122+S122+T122+U122+V122+W122+X122+Y122+Z122+AA122</f>
      </c>
    </row>
    <row r="123">
      <c r="A123" s="132"/>
      <c r="B123" s="132" t="s">
        <v>116</v>
      </c>
      <c r="C123" s="132" t="s">
        <v>34</v>
      </c>
      <c r="D123" s="132">
        <v>3</v>
      </c>
      <c r="E123" s="132" t="s">
        <v>35</v>
      </c>
      <c r="F123" s="132">
        <v>5</v>
      </c>
      <c r="G123" s="132">
        <v>60</v>
      </c>
      <c r="H123" s="132">
        <v>2</v>
      </c>
      <c r="I123" s="132">
        <v>0</v>
      </c>
      <c r="J123" s="132">
        <v>0.5</v>
      </c>
      <c r="K123" s="132">
        <v>1</v>
      </c>
      <c r="L123" s="132">
        <v>1</v>
      </c>
      <c r="M123" s="132">
        <v>3</v>
      </c>
      <c r="N123" s="132"/>
      <c r="O123" s="132"/>
      <c r="P123" s="132">
        <v>0.8</v>
      </c>
      <c r="Q123" s="132">
        <v>2.4</v>
      </c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1">
        <f>K123+M123+O123+Q123+R123+S123+T123+U123+V123+W123+X123+Y123+Z123+AA123</f>
      </c>
    </row>
    <row r="124">
      <c r="A124" s="132"/>
      <c r="B124" s="132"/>
      <c r="C124" s="132" t="s">
        <v>34</v>
      </c>
      <c r="D124" s="132">
        <v>3</v>
      </c>
      <c r="E124" s="132" t="s">
        <v>38</v>
      </c>
      <c r="F124" s="132">
        <v>5</v>
      </c>
      <c r="G124" s="132">
        <v>4</v>
      </c>
      <c r="H124" s="132">
        <v>1</v>
      </c>
      <c r="I124" s="132">
        <v>0</v>
      </c>
      <c r="J124" s="132">
        <v>0.5</v>
      </c>
      <c r="K124" s="132">
        <v>0.5</v>
      </c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1">
        <f>K124+M124+O124+Q124+R124+S124+T124+U124+V124+W124+X124+Y124+Z124+AA124</f>
      </c>
    </row>
    <row r="125">
      <c r="A125" s="132"/>
      <c r="B125" s="132" t="s">
        <v>117</v>
      </c>
      <c r="C125" s="132" t="s">
        <v>34</v>
      </c>
      <c r="D125" s="132">
        <v>3</v>
      </c>
      <c r="E125" s="132" t="s">
        <v>35</v>
      </c>
      <c r="F125" s="132">
        <v>5</v>
      </c>
      <c r="G125" s="132">
        <v>60</v>
      </c>
      <c r="H125" s="132">
        <v>2</v>
      </c>
      <c r="I125" s="132">
        <v>0</v>
      </c>
      <c r="J125" s="132"/>
      <c r="K125" s="132"/>
      <c r="L125" s="132">
        <v>1.5</v>
      </c>
      <c r="M125" s="132">
        <v>4.5</v>
      </c>
      <c r="N125" s="132"/>
      <c r="O125" s="132"/>
      <c r="P125" s="132">
        <v>0.8</v>
      </c>
      <c r="Q125" s="132">
        <v>2.4</v>
      </c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1">
        <f>K125+M125+O125+Q125+R125+S125+T125+U125+V125+W125+X125+Y125+Z125+AA125</f>
      </c>
    </row>
    <row r="126">
      <c r="A126" s="132"/>
      <c r="B126" s="132"/>
      <c r="C126" s="132" t="s">
        <v>34</v>
      </c>
      <c r="D126" s="132">
        <v>3</v>
      </c>
      <c r="E126" s="132" t="s">
        <v>38</v>
      </c>
      <c r="F126" s="132">
        <v>5</v>
      </c>
      <c r="G126" s="132">
        <v>4</v>
      </c>
      <c r="H126" s="132">
        <v>1</v>
      </c>
      <c r="I126" s="132">
        <v>0</v>
      </c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1">
        <f>K126+M126+O126+Q126+R126+S126+T126+U126+V126+W126+X126+Y126+Z126+AA126</f>
      </c>
    </row>
    <row r="127">
      <c r="A127" s="132"/>
      <c r="B127" s="132" t="s">
        <v>114</v>
      </c>
      <c r="C127" s="132" t="s">
        <v>34</v>
      </c>
      <c r="D127" s="132">
        <v>4</v>
      </c>
      <c r="E127" s="132" t="s">
        <v>35</v>
      </c>
      <c r="F127" s="132">
        <v>5</v>
      </c>
      <c r="G127" s="132">
        <v>53</v>
      </c>
      <c r="H127" s="132">
        <v>2</v>
      </c>
      <c r="I127" s="132">
        <v>0</v>
      </c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>
        <v>2.65</v>
      </c>
      <c r="Y127" s="132"/>
      <c r="Z127" s="132"/>
      <c r="AA127" s="132"/>
      <c r="AB127" s="131">
        <f>K127+M127+O127+Q127+R127+S127+T127+U127+V127+W127+X127+Y127+Z127+AA127</f>
      </c>
    </row>
    <row r="128">
      <c r="A128" s="132"/>
      <c r="B128" s="132"/>
      <c r="C128" s="132" t="s">
        <v>65</v>
      </c>
      <c r="D128" s="132">
        <v>4</v>
      </c>
      <c r="E128" s="132" t="s">
        <v>35</v>
      </c>
      <c r="F128" s="132">
        <v>5</v>
      </c>
      <c r="G128" s="132">
        <v>3</v>
      </c>
      <c r="H128" s="132">
        <v>1</v>
      </c>
      <c r="I128" s="132">
        <v>0</v>
      </c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>
        <v>0.15</v>
      </c>
      <c r="Y128" s="132"/>
      <c r="Z128" s="132"/>
      <c r="AA128" s="132"/>
      <c r="AB128" s="131">
        <f>K128+M128+O128+Q128+R128+S128+T128+U128+V128+W128+X128+Y128+Z128+AA128</f>
      </c>
    </row>
    <row r="129">
      <c r="A129" s="132"/>
      <c r="B129" s="132" t="s">
        <v>118</v>
      </c>
      <c r="C129" s="132" t="s">
        <v>34</v>
      </c>
      <c r="D129" s="132">
        <v>4</v>
      </c>
      <c r="E129" s="132" t="s">
        <v>35</v>
      </c>
      <c r="F129" s="132">
        <v>10</v>
      </c>
      <c r="G129" s="132">
        <v>53</v>
      </c>
      <c r="H129" s="132">
        <v>2</v>
      </c>
      <c r="I129" s="132">
        <v>0</v>
      </c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>
        <v>5.3</v>
      </c>
      <c r="X129" s="132"/>
      <c r="Y129" s="132"/>
      <c r="Z129" s="132"/>
      <c r="AA129" s="132"/>
      <c r="AB129" s="131">
        <f>K129+M129+O129+Q129+R129+S129+T129+U129+V129+W129+X129+Y129+Z129+AA129</f>
      </c>
    </row>
    <row r="130">
      <c r="A130" s="132"/>
      <c r="B130" s="132"/>
      <c r="C130" s="132" t="s">
        <v>65</v>
      </c>
      <c r="D130" s="132">
        <v>4</v>
      </c>
      <c r="E130" s="132" t="s">
        <v>35</v>
      </c>
      <c r="F130" s="132">
        <v>10</v>
      </c>
      <c r="G130" s="132">
        <v>3</v>
      </c>
      <c r="H130" s="132">
        <v>1</v>
      </c>
      <c r="I130" s="132">
        <v>0</v>
      </c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>
        <v>0.3</v>
      </c>
      <c r="X130" s="132"/>
      <c r="Y130" s="132"/>
      <c r="Z130" s="132"/>
      <c r="AA130" s="132"/>
      <c r="AB130" s="131">
        <f>K130+M130+O130+Q130+R130+S130+T130+U130+V130+W130+X130+Y130+Z130+AA130</f>
      </c>
    </row>
    <row r="131">
      <c r="A131" s="132"/>
      <c r="B131" s="132" t="s">
        <v>40</v>
      </c>
      <c r="C131" s="132" t="s">
        <v>56</v>
      </c>
      <c r="D131" s="132">
        <v>2</v>
      </c>
      <c r="E131" s="132" t="s">
        <v>35</v>
      </c>
      <c r="F131" s="132">
        <v>4</v>
      </c>
      <c r="G131" s="132">
        <v>15</v>
      </c>
      <c r="H131" s="132">
        <v>1</v>
      </c>
      <c r="I131" s="132">
        <v>0</v>
      </c>
      <c r="J131" s="132"/>
      <c r="K131" s="132"/>
      <c r="L131" s="132">
        <v>1.3</v>
      </c>
      <c r="M131" s="132">
        <v>1.3</v>
      </c>
      <c r="N131" s="132"/>
      <c r="O131" s="132"/>
      <c r="P131" s="132">
        <v>0.7</v>
      </c>
      <c r="Q131" s="132">
        <v>0.7</v>
      </c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1">
        <f>K131+M131+O131+Q131+R131+S131+T131+U131+V131+W131+X131+Y131+Z131+AA131</f>
      </c>
    </row>
    <row r="132">
      <c r="A132" s="132"/>
      <c r="B132" s="132" t="s">
        <v>119</v>
      </c>
      <c r="C132" s="132" t="s">
        <v>55</v>
      </c>
      <c r="D132" s="132">
        <v>2</v>
      </c>
      <c r="E132" s="132" t="s">
        <v>35</v>
      </c>
      <c r="F132" s="132">
        <v>3</v>
      </c>
      <c r="G132" s="132">
        <v>6</v>
      </c>
      <c r="H132" s="132">
        <v>1</v>
      </c>
      <c r="I132" s="132">
        <v>0</v>
      </c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>
        <v>0</v>
      </c>
      <c r="AA132" s="132"/>
      <c r="AB132" s="131">
        <f>K132+M132+O132+Q132+R132+S132+T132+U132+V132+W132+X132+Y132+Z132+AA132</f>
      </c>
    </row>
    <row r="133">
      <c r="A133" s="132"/>
      <c r="B133" s="132" t="s">
        <v>120</v>
      </c>
      <c r="C133" s="132" t="s">
        <v>56</v>
      </c>
      <c r="D133" s="132">
        <v>2</v>
      </c>
      <c r="E133" s="132" t="s">
        <v>35</v>
      </c>
      <c r="F133" s="132">
        <v>5</v>
      </c>
      <c r="G133" s="132">
        <v>15</v>
      </c>
      <c r="H133" s="132">
        <v>1</v>
      </c>
      <c r="I133" s="132">
        <v>0</v>
      </c>
      <c r="J133" s="132">
        <v>0.5</v>
      </c>
      <c r="K133" s="132">
        <v>0.5</v>
      </c>
      <c r="L133" s="132">
        <v>1</v>
      </c>
      <c r="M133" s="132">
        <v>1</v>
      </c>
      <c r="N133" s="132"/>
      <c r="O133" s="132"/>
      <c r="P133" s="132">
        <v>0.8</v>
      </c>
      <c r="Q133" s="132">
        <v>0.8</v>
      </c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1">
        <f>K133+M133+O133+Q133+R133+S133+T133+U133+V133+W133+X133+Y133+Z133+AA133</f>
      </c>
    </row>
    <row r="134">
      <c r="A134" s="132"/>
      <c r="B134" s="132" t="s">
        <v>121</v>
      </c>
      <c r="C134" s="132" t="s">
        <v>56</v>
      </c>
      <c r="D134" s="132">
        <v>2</v>
      </c>
      <c r="E134" s="132" t="s">
        <v>35</v>
      </c>
      <c r="F134" s="132">
        <v>1</v>
      </c>
      <c r="G134" s="132">
        <v>15</v>
      </c>
      <c r="H134" s="132">
        <v>1</v>
      </c>
      <c r="I134" s="132">
        <v>0</v>
      </c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>
        <v>0.15</v>
      </c>
      <c r="V134" s="132"/>
      <c r="W134" s="132"/>
      <c r="X134" s="132"/>
      <c r="Y134" s="132"/>
      <c r="Z134" s="132"/>
      <c r="AA134" s="132"/>
      <c r="AB134" s="131">
        <f>K134+M134+O134+Q134+R134+S134+T134+U134+V134+W134+X134+Y134+Z134+AA134</f>
      </c>
    </row>
    <row r="135">
      <c r="A135" s="132"/>
      <c r="B135" s="132" t="s">
        <v>122</v>
      </c>
      <c r="C135" s="132" t="s">
        <v>55</v>
      </c>
      <c r="D135" s="132">
        <v>2</v>
      </c>
      <c r="E135" s="132" t="s">
        <v>35</v>
      </c>
      <c r="F135" s="132">
        <v>5</v>
      </c>
      <c r="G135" s="132">
        <v>6</v>
      </c>
      <c r="H135" s="132">
        <v>1</v>
      </c>
      <c r="I135" s="132">
        <v>0</v>
      </c>
      <c r="J135" s="132">
        <v>0.5</v>
      </c>
      <c r="K135" s="132">
        <v>0.5</v>
      </c>
      <c r="L135" s="132">
        <v>1</v>
      </c>
      <c r="M135" s="132">
        <v>1</v>
      </c>
      <c r="N135" s="132"/>
      <c r="O135" s="132"/>
      <c r="P135" s="132">
        <v>0.8</v>
      </c>
      <c r="Q135" s="132">
        <v>1.6</v>
      </c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1">
        <f>K135+M135+O135+Q135+R135+S135+T135+U135+V135+W135+X135+Y135+Z135+AA135</f>
      </c>
    </row>
    <row r="136">
      <c r="A136" s="132"/>
      <c r="B136" s="132" t="s">
        <v>36</v>
      </c>
      <c r="C136" s="132" t="s">
        <v>55</v>
      </c>
      <c r="D136" s="132">
        <v>2</v>
      </c>
      <c r="E136" s="132" t="s">
        <v>35</v>
      </c>
      <c r="F136" s="132">
        <v>5</v>
      </c>
      <c r="G136" s="132">
        <v>6</v>
      </c>
      <c r="H136" s="132">
        <v>1</v>
      </c>
      <c r="I136" s="132">
        <v>0</v>
      </c>
      <c r="J136" s="132">
        <v>0.5</v>
      </c>
      <c r="K136" s="132">
        <v>0.5</v>
      </c>
      <c r="L136" s="132">
        <v>1</v>
      </c>
      <c r="M136" s="132">
        <v>1</v>
      </c>
      <c r="N136" s="132"/>
      <c r="O136" s="132"/>
      <c r="P136" s="132">
        <v>0.8</v>
      </c>
      <c r="Q136" s="132">
        <v>1.6</v>
      </c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1">
        <f>K136+M136+O136+Q136+R136+S136+T136+U136+V136+W136+X136+Y136+Z136+AA136</f>
      </c>
    </row>
    <row r="137">
      <c r="A137" s="132"/>
      <c r="B137" s="132" t="s">
        <v>51</v>
      </c>
      <c r="C137" s="132" t="s">
        <v>55</v>
      </c>
      <c r="D137" s="132">
        <v>2</v>
      </c>
      <c r="E137" s="132" t="s">
        <v>35</v>
      </c>
      <c r="F137" s="132">
        <v>5</v>
      </c>
      <c r="G137" s="132">
        <v>6</v>
      </c>
      <c r="H137" s="132">
        <v>1</v>
      </c>
      <c r="I137" s="132">
        <v>0</v>
      </c>
      <c r="J137" s="132">
        <v>0.5</v>
      </c>
      <c r="K137" s="132">
        <v>0.5</v>
      </c>
      <c r="L137" s="132">
        <v>1</v>
      </c>
      <c r="M137" s="132">
        <v>1</v>
      </c>
      <c r="N137" s="132"/>
      <c r="O137" s="132"/>
      <c r="P137" s="132">
        <v>0.8</v>
      </c>
      <c r="Q137" s="132">
        <v>1.6</v>
      </c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1">
        <f>K137+M137+O137+Q137+R137+S137+T137+U137+V137+W137+X137+Y137+Z137+AA137</f>
      </c>
    </row>
    <row r="138">
      <c r="A138" s="132"/>
      <c r="B138" s="132" t="s">
        <v>45</v>
      </c>
      <c r="C138" s="132" t="s">
        <v>55</v>
      </c>
      <c r="D138" s="132">
        <v>2</v>
      </c>
      <c r="E138" s="132" t="s">
        <v>35</v>
      </c>
      <c r="F138" s="132">
        <v>2</v>
      </c>
      <c r="G138" s="132">
        <v>6</v>
      </c>
      <c r="H138" s="132">
        <v>1</v>
      </c>
      <c r="I138" s="132">
        <v>0</v>
      </c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>
        <v>0.48</v>
      </c>
      <c r="W138" s="132"/>
      <c r="X138" s="132"/>
      <c r="Y138" s="132"/>
      <c r="Z138" s="132"/>
      <c r="AA138" s="132"/>
      <c r="AB138" s="131">
        <f>K138+M138+O138+Q138+R138+S138+T138+U138+V138+W138+X138+Y138+Z138+AA138</f>
      </c>
    </row>
    <row r="139">
      <c r="A139" s="132"/>
      <c r="B139" s="132"/>
      <c r="C139" s="132" t="s">
        <v>56</v>
      </c>
      <c r="D139" s="132">
        <v>2</v>
      </c>
      <c r="E139" s="132" t="s">
        <v>35</v>
      </c>
      <c r="F139" s="132">
        <v>2</v>
      </c>
      <c r="G139" s="132">
        <v>15</v>
      </c>
      <c r="H139" s="132">
        <v>1</v>
      </c>
      <c r="I139" s="132">
        <v>0</v>
      </c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>
        <v>0.6</v>
      </c>
      <c r="W139" s="132"/>
      <c r="X139" s="132"/>
      <c r="Y139" s="132"/>
      <c r="Z139" s="132"/>
      <c r="AA139" s="132"/>
      <c r="AB139" s="131">
        <f>K139+M139+O139+Q139+R139+S139+T139+U139+V139+W139+X139+Y139+Z139+AA139</f>
      </c>
    </row>
    <row r="140">
      <c r="A140" s="132"/>
      <c r="B140" s="132" t="s">
        <v>123</v>
      </c>
      <c r="C140" s="132" t="s">
        <v>56</v>
      </c>
      <c r="D140" s="132">
        <v>2</v>
      </c>
      <c r="E140" s="132" t="s">
        <v>35</v>
      </c>
      <c r="F140" s="132">
        <v>3</v>
      </c>
      <c r="G140" s="132">
        <v>15</v>
      </c>
      <c r="H140" s="132">
        <v>1</v>
      </c>
      <c r="I140" s="132">
        <v>0</v>
      </c>
      <c r="J140" s="132">
        <v>0.5</v>
      </c>
      <c r="K140" s="132">
        <v>0.5</v>
      </c>
      <c r="L140" s="132">
        <v>0.5</v>
      </c>
      <c r="M140" s="132">
        <v>0.5</v>
      </c>
      <c r="N140" s="132"/>
      <c r="O140" s="132"/>
      <c r="P140" s="132">
        <v>0.5</v>
      </c>
      <c r="Q140" s="132">
        <v>0.5</v>
      </c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1">
        <f>K140+M140+O140+Q140+R140+S140+T140+U140+V140+W140+X140+Y140+Z140+AA140</f>
      </c>
    </row>
    <row r="141">
      <c r="A141" s="132"/>
      <c r="B141" s="132" t="s">
        <v>124</v>
      </c>
      <c r="C141" s="132" t="s">
        <v>55</v>
      </c>
      <c r="D141" s="132">
        <v>2</v>
      </c>
      <c r="E141" s="132" t="s">
        <v>35</v>
      </c>
      <c r="F141" s="132">
        <v>5</v>
      </c>
      <c r="G141" s="132">
        <v>6</v>
      </c>
      <c r="H141" s="132">
        <v>1</v>
      </c>
      <c r="I141" s="132">
        <v>0</v>
      </c>
      <c r="J141" s="132">
        <v>0.5</v>
      </c>
      <c r="K141" s="132">
        <v>1</v>
      </c>
      <c r="L141" s="132">
        <v>1</v>
      </c>
      <c r="M141" s="132">
        <v>2</v>
      </c>
      <c r="N141" s="132"/>
      <c r="O141" s="132"/>
      <c r="P141" s="132">
        <v>0.8</v>
      </c>
      <c r="Q141" s="132">
        <v>2.4</v>
      </c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1">
        <f>K141+M141+O141+Q141+R141+S141+T141+U141+V141+W141+X141+Y141+Z141+AA141</f>
      </c>
    </row>
    <row r="142">
      <c r="A142" s="132"/>
      <c r="B142" s="132"/>
      <c r="C142" s="132" t="s">
        <v>56</v>
      </c>
      <c r="D142" s="132">
        <v>2</v>
      </c>
      <c r="E142" s="132" t="s">
        <v>35</v>
      </c>
      <c r="F142" s="132">
        <v>5</v>
      </c>
      <c r="G142" s="132">
        <v>15</v>
      </c>
      <c r="H142" s="132">
        <v>1</v>
      </c>
      <c r="I142" s="132">
        <v>0</v>
      </c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1">
        <f>K142+M142+O142+Q142+R142+S142+T142+U142+V142+W142+X142+Y142+Z142+AA142</f>
      </c>
    </row>
    <row r="143">
      <c r="A143" s="132"/>
      <c r="B143" s="132" t="s">
        <v>119</v>
      </c>
      <c r="C143" s="132" t="s">
        <v>56</v>
      </c>
      <c r="D143" s="132">
        <v>2</v>
      </c>
      <c r="E143" s="132" t="s">
        <v>35</v>
      </c>
      <c r="F143" s="132">
        <v>3</v>
      </c>
      <c r="G143" s="132">
        <v>15</v>
      </c>
      <c r="H143" s="132">
        <v>1</v>
      </c>
      <c r="I143" s="132">
        <v>0</v>
      </c>
      <c r="J143" s="132"/>
      <c r="K143" s="132"/>
      <c r="L143" s="132">
        <v>1</v>
      </c>
      <c r="M143" s="132">
        <v>1</v>
      </c>
      <c r="N143" s="132"/>
      <c r="O143" s="132"/>
      <c r="P143" s="132">
        <v>0.5</v>
      </c>
      <c r="Q143" s="132">
        <v>0.5</v>
      </c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1">
        <f>K143+M143+O143+Q143+R143+S143+T143+U143+V143+W143+X143+Y143+Z143+AA143</f>
      </c>
    </row>
    <row r="144">
      <c r="A144" s="132"/>
      <c r="B144" s="132" t="s">
        <v>125</v>
      </c>
      <c r="C144" s="132" t="s">
        <v>65</v>
      </c>
      <c r="D144" s="132">
        <v>3</v>
      </c>
      <c r="E144" s="132" t="s">
        <v>35</v>
      </c>
      <c r="F144" s="132">
        <v>5</v>
      </c>
      <c r="G144" s="132">
        <v>7</v>
      </c>
      <c r="H144" s="132">
        <v>1</v>
      </c>
      <c r="I144" s="132">
        <v>0</v>
      </c>
      <c r="J144" s="132">
        <v>0.5</v>
      </c>
      <c r="K144" s="132">
        <v>1.5</v>
      </c>
      <c r="L144" s="132">
        <v>1</v>
      </c>
      <c r="M144" s="132">
        <v>5</v>
      </c>
      <c r="N144" s="132"/>
      <c r="O144" s="132"/>
      <c r="P144" s="132">
        <v>0.8</v>
      </c>
      <c r="Q144" s="132">
        <v>4.8</v>
      </c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1">
        <f>K144+M144+O144+Q144+R144+S144+T144+U144+V144+W144+X144+Y144+Z144+AA144</f>
      </c>
    </row>
    <row r="145">
      <c r="A145" s="132"/>
      <c r="B145" s="132"/>
      <c r="C145" s="132" t="s">
        <v>78</v>
      </c>
      <c r="D145" s="132">
        <v>3</v>
      </c>
      <c r="E145" s="132" t="s">
        <v>35</v>
      </c>
      <c r="F145" s="132">
        <v>5</v>
      </c>
      <c r="G145" s="132">
        <v>54</v>
      </c>
      <c r="H145" s="132">
        <v>2</v>
      </c>
      <c r="I145" s="132">
        <v>6</v>
      </c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1">
        <f>K145+M145+O145+Q145+R145+S145+T145+U145+V145+W145+X145+Y145+Z145+AA145</f>
      </c>
    </row>
    <row r="146">
      <c r="A146" s="132"/>
      <c r="B146" s="132"/>
      <c r="C146" s="132" t="s">
        <v>47</v>
      </c>
      <c r="D146" s="132">
        <v>3</v>
      </c>
      <c r="E146" s="132" t="s">
        <v>35</v>
      </c>
      <c r="F146" s="132">
        <v>5</v>
      </c>
      <c r="G146" s="132">
        <v>5</v>
      </c>
      <c r="H146" s="132">
        <v>1</v>
      </c>
      <c r="I146" s="132">
        <v>0</v>
      </c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1">
        <f>K146+M146+O146+Q146+R146+S146+T146+U146+V146+W146+X146+Y146+Z146+AA146</f>
      </c>
    </row>
    <row r="147">
      <c r="A147" s="132"/>
      <c r="B147" s="132"/>
      <c r="C147" s="132" t="s">
        <v>65</v>
      </c>
      <c r="D147" s="132">
        <v>3</v>
      </c>
      <c r="E147" s="132" t="s">
        <v>38</v>
      </c>
      <c r="F147" s="132">
        <v>5</v>
      </c>
      <c r="G147" s="132">
        <v>1</v>
      </c>
      <c r="H147" s="132">
        <v>1</v>
      </c>
      <c r="I147" s="132">
        <v>0</v>
      </c>
      <c r="J147" s="132">
        <v>0.5</v>
      </c>
      <c r="K147" s="132">
        <v>0.5</v>
      </c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1">
        <f>K147+M147+O147+Q147+R147+S147+T147+U147+V147+W147+X147+Y147+Z147+AA147</f>
      </c>
    </row>
    <row r="148">
      <c r="A148" s="132"/>
      <c r="B148" s="132"/>
      <c r="C148" s="132" t="s">
        <v>78</v>
      </c>
      <c r="D148" s="132">
        <v>3</v>
      </c>
      <c r="E148" s="132" t="s">
        <v>38</v>
      </c>
      <c r="F148" s="132">
        <v>5</v>
      </c>
      <c r="G148" s="132">
        <v>9</v>
      </c>
      <c r="H148" s="132">
        <v>1</v>
      </c>
      <c r="I148" s="132">
        <v>0</v>
      </c>
      <c r="J148" s="132">
        <v>0.5</v>
      </c>
      <c r="K148" s="132">
        <v>0.5</v>
      </c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1">
        <f>K148+M148+O148+Q148+R148+S148+T148+U148+V148+W148+X148+Y148+Z148+AA148</f>
      </c>
    </row>
    <row r="149">
      <c r="A149" s="132"/>
      <c r="B149" s="132" t="s">
        <v>71</v>
      </c>
      <c r="C149" s="132" t="s">
        <v>65</v>
      </c>
      <c r="D149" s="132">
        <v>3</v>
      </c>
      <c r="E149" s="132" t="s">
        <v>35</v>
      </c>
      <c r="F149" s="132">
        <v>5</v>
      </c>
      <c r="G149" s="132">
        <v>7</v>
      </c>
      <c r="H149" s="132">
        <v>1</v>
      </c>
      <c r="I149" s="132">
        <v>0</v>
      </c>
      <c r="J149" s="132">
        <v>0.5</v>
      </c>
      <c r="K149" s="132">
        <v>0.5</v>
      </c>
      <c r="L149" s="132">
        <v>1</v>
      </c>
      <c r="M149" s="132">
        <v>2</v>
      </c>
      <c r="N149" s="132"/>
      <c r="O149" s="132"/>
      <c r="P149" s="132">
        <v>0.8</v>
      </c>
      <c r="Q149" s="132">
        <v>1.6</v>
      </c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1">
        <f>K149+M149+O149+Q149+R149+S149+T149+U149+V149+W149+X149+Y149+Z149+AA149</f>
      </c>
    </row>
    <row r="150">
      <c r="A150" s="132"/>
      <c r="B150" s="132"/>
      <c r="C150" s="132" t="s">
        <v>65</v>
      </c>
      <c r="D150" s="132">
        <v>3</v>
      </c>
      <c r="E150" s="132" t="s">
        <v>38</v>
      </c>
      <c r="F150" s="132">
        <v>5</v>
      </c>
      <c r="G150" s="132">
        <v>1</v>
      </c>
      <c r="H150" s="132">
        <v>1</v>
      </c>
      <c r="I150" s="132">
        <v>0</v>
      </c>
      <c r="J150" s="132">
        <v>0.5</v>
      </c>
      <c r="K150" s="132">
        <v>0.5</v>
      </c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1">
        <f>K150+M150+O150+Q150+R150+S150+T150+U150+V150+W150+X150+Y150+Z150+AA150</f>
      </c>
    </row>
    <row r="151">
      <c r="A151" s="132"/>
      <c r="B151" s="132" t="s">
        <v>126</v>
      </c>
      <c r="C151" s="132" t="s">
        <v>65</v>
      </c>
      <c r="D151" s="132">
        <v>3</v>
      </c>
      <c r="E151" s="132" t="s">
        <v>35</v>
      </c>
      <c r="F151" s="132">
        <v>5</v>
      </c>
      <c r="G151" s="132">
        <v>7</v>
      </c>
      <c r="H151" s="132">
        <v>1</v>
      </c>
      <c r="I151" s="132">
        <v>0</v>
      </c>
      <c r="J151" s="132">
        <v>0.5</v>
      </c>
      <c r="K151" s="132">
        <v>0.5</v>
      </c>
      <c r="L151" s="132">
        <v>1</v>
      </c>
      <c r="M151" s="132">
        <v>2</v>
      </c>
      <c r="N151" s="132"/>
      <c r="O151" s="132"/>
      <c r="P151" s="132">
        <v>0.8</v>
      </c>
      <c r="Q151" s="132">
        <v>1.6</v>
      </c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1">
        <f>K151+M151+O151+Q151+R151+S151+T151+U151+V151+W151+X151+Y151+Z151+AA151</f>
      </c>
    </row>
    <row r="152">
      <c r="A152" s="132"/>
      <c r="B152" s="132"/>
      <c r="C152" s="132" t="s">
        <v>65</v>
      </c>
      <c r="D152" s="132">
        <v>3</v>
      </c>
      <c r="E152" s="132" t="s">
        <v>38</v>
      </c>
      <c r="F152" s="132">
        <v>5</v>
      </c>
      <c r="G152" s="132">
        <v>1</v>
      </c>
      <c r="H152" s="132">
        <v>1</v>
      </c>
      <c r="I152" s="132">
        <v>0</v>
      </c>
      <c r="J152" s="132">
        <v>0.5</v>
      </c>
      <c r="K152" s="132">
        <v>0.5</v>
      </c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1">
        <f>K152+M152+O152+Q152+R152+S152+T152+U152+V152+W152+X152+Y152+Z152+AA152</f>
      </c>
    </row>
    <row r="153">
      <c r="A153" s="132"/>
      <c r="B153" s="132" t="s">
        <v>74</v>
      </c>
      <c r="C153" s="132" t="s">
        <v>65</v>
      </c>
      <c r="D153" s="132">
        <v>3</v>
      </c>
      <c r="E153" s="132" t="s">
        <v>35</v>
      </c>
      <c r="F153" s="132">
        <v>5</v>
      </c>
      <c r="G153" s="132">
        <v>7</v>
      </c>
      <c r="H153" s="132">
        <v>1</v>
      </c>
      <c r="I153" s="132">
        <v>0</v>
      </c>
      <c r="J153" s="132">
        <v>0.5</v>
      </c>
      <c r="K153" s="132">
        <v>0.5</v>
      </c>
      <c r="L153" s="132">
        <v>1</v>
      </c>
      <c r="M153" s="132">
        <v>2</v>
      </c>
      <c r="N153" s="132"/>
      <c r="O153" s="132"/>
      <c r="P153" s="132">
        <v>0.8</v>
      </c>
      <c r="Q153" s="132">
        <v>1.6</v>
      </c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1">
        <f>K153+M153+O153+Q153+R153+S153+T153+U153+V153+W153+X153+Y153+Z153+AA153</f>
      </c>
    </row>
    <row r="154">
      <c r="A154" s="132"/>
      <c r="B154" s="132"/>
      <c r="C154" s="132" t="s">
        <v>65</v>
      </c>
      <c r="D154" s="132">
        <v>3</v>
      </c>
      <c r="E154" s="132" t="s">
        <v>38</v>
      </c>
      <c r="F154" s="132">
        <v>5</v>
      </c>
      <c r="G154" s="132">
        <v>1</v>
      </c>
      <c r="H154" s="132">
        <v>1</v>
      </c>
      <c r="I154" s="132">
        <v>0</v>
      </c>
      <c r="J154" s="132">
        <v>0.5</v>
      </c>
      <c r="K154" s="132">
        <v>0.5</v>
      </c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1">
        <f>K154+M154+O154+Q154+R154+S154+T154+U154+V154+W154+X154+Y154+Z154+AA154</f>
      </c>
    </row>
    <row r="155">
      <c r="A155" s="132"/>
      <c r="B155" s="132" t="s">
        <v>118</v>
      </c>
      <c r="C155" s="132" t="s">
        <v>65</v>
      </c>
      <c r="D155" s="132">
        <v>3</v>
      </c>
      <c r="E155" s="132" t="s">
        <v>35</v>
      </c>
      <c r="F155" s="132">
        <v>5</v>
      </c>
      <c r="G155" s="132">
        <v>7</v>
      </c>
      <c r="H155" s="132">
        <v>1</v>
      </c>
      <c r="I155" s="132">
        <v>0</v>
      </c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>
        <v>0.35</v>
      </c>
      <c r="X155" s="132"/>
      <c r="Y155" s="132"/>
      <c r="Z155" s="132"/>
      <c r="AA155" s="132"/>
      <c r="AB155" s="131">
        <f>K155+M155+O155+Q155+R155+S155+T155+U155+V155+W155+X155+Y155+Z155+AA155</f>
      </c>
    </row>
    <row r="156">
      <c r="A156" s="132"/>
      <c r="B156" s="132"/>
      <c r="C156" s="132" t="s">
        <v>65</v>
      </c>
      <c r="D156" s="132">
        <v>3</v>
      </c>
      <c r="E156" s="132" t="s">
        <v>38</v>
      </c>
      <c r="F156" s="132">
        <v>5</v>
      </c>
      <c r="G156" s="132">
        <v>1</v>
      </c>
      <c r="H156" s="132">
        <v>1</v>
      </c>
      <c r="I156" s="132">
        <v>0</v>
      </c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>
        <v>0.05</v>
      </c>
      <c r="X156" s="132"/>
      <c r="Y156" s="132"/>
      <c r="Z156" s="132"/>
      <c r="AA156" s="132"/>
      <c r="AB156" s="131">
        <f>K156+M156+O156+Q156+R156+S156+T156+U156+V156+W156+X156+Y156+Z156+AA156</f>
      </c>
    </row>
    <row r="157">
      <c r="A157" s="132"/>
      <c r="B157" s="132" t="s">
        <v>77</v>
      </c>
      <c r="C157" s="132" t="s">
        <v>65</v>
      </c>
      <c r="D157" s="132">
        <v>3</v>
      </c>
      <c r="E157" s="132" t="s">
        <v>35</v>
      </c>
      <c r="F157" s="132">
        <v>5</v>
      </c>
      <c r="G157" s="132">
        <v>7</v>
      </c>
      <c r="H157" s="132">
        <v>1</v>
      </c>
      <c r="I157" s="132">
        <v>0</v>
      </c>
      <c r="J157" s="132">
        <v>0.5</v>
      </c>
      <c r="K157" s="132">
        <v>0.5</v>
      </c>
      <c r="L157" s="132">
        <v>1</v>
      </c>
      <c r="M157" s="132">
        <v>2</v>
      </c>
      <c r="N157" s="132"/>
      <c r="O157" s="132"/>
      <c r="P157" s="132">
        <v>0.8</v>
      </c>
      <c r="Q157" s="132">
        <v>1.6</v>
      </c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1">
        <f>K157+M157+O157+Q157+R157+S157+T157+U157+V157+W157+X157+Y157+Z157+AA157</f>
      </c>
    </row>
    <row r="158">
      <c r="A158" s="132"/>
      <c r="B158" s="132"/>
      <c r="C158" s="132" t="s">
        <v>65</v>
      </c>
      <c r="D158" s="132">
        <v>3</v>
      </c>
      <c r="E158" s="132" t="s">
        <v>38</v>
      </c>
      <c r="F158" s="132">
        <v>5</v>
      </c>
      <c r="G158" s="132">
        <v>1</v>
      </c>
      <c r="H158" s="132">
        <v>1</v>
      </c>
      <c r="I158" s="132">
        <v>0</v>
      </c>
      <c r="J158" s="132">
        <v>0.5</v>
      </c>
      <c r="K158" s="132">
        <v>0.5</v>
      </c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1">
        <f>K158+M158+O158+Q158+R158+S158+T158+U158+V158+W158+X158+Y158+Z158+AA158</f>
      </c>
    </row>
    <row r="159">
      <c r="A159" s="132"/>
      <c r="B159" s="132" t="s">
        <v>127</v>
      </c>
      <c r="C159" s="132" t="s">
        <v>78</v>
      </c>
      <c r="D159" s="132">
        <v>3</v>
      </c>
      <c r="E159" s="132" t="s">
        <v>35</v>
      </c>
      <c r="F159" s="132">
        <v>5</v>
      </c>
      <c r="G159" s="132">
        <v>54</v>
      </c>
      <c r="H159" s="132">
        <v>2</v>
      </c>
      <c r="I159" s="132">
        <v>6</v>
      </c>
      <c r="J159" s="132">
        <v>0.5</v>
      </c>
      <c r="K159" s="132">
        <v>0.5</v>
      </c>
      <c r="L159" s="132">
        <v>1</v>
      </c>
      <c r="M159" s="132">
        <v>3</v>
      </c>
      <c r="N159" s="132"/>
      <c r="O159" s="132"/>
      <c r="P159" s="132">
        <v>0.8</v>
      </c>
      <c r="Q159" s="132">
        <v>2.4</v>
      </c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1">
        <f>K159+M159+O159+Q159+R159+S159+T159+U159+V159+W159+X159+Y159+Z159+AA159</f>
      </c>
    </row>
    <row r="160">
      <c r="A160" s="132"/>
      <c r="B160" s="132"/>
      <c r="C160" s="132" t="s">
        <v>78</v>
      </c>
      <c r="D160" s="132">
        <v>3</v>
      </c>
      <c r="E160" s="132" t="s">
        <v>38</v>
      </c>
      <c r="F160" s="132">
        <v>5</v>
      </c>
      <c r="G160" s="132">
        <v>9</v>
      </c>
      <c r="H160" s="132">
        <v>1</v>
      </c>
      <c r="I160" s="132">
        <v>0</v>
      </c>
      <c r="J160" s="132">
        <v>0.5</v>
      </c>
      <c r="K160" s="132">
        <v>0.5</v>
      </c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1">
        <f>K160+M160+O160+Q160+R160+S160+T160+U160+V160+W160+X160+Y160+Z160+AA160</f>
      </c>
    </row>
    <row r="161">
      <c r="A161" s="132"/>
      <c r="B161" s="132" t="s">
        <v>125</v>
      </c>
      <c r="C161" s="132" t="s">
        <v>47</v>
      </c>
      <c r="D161" s="132">
        <v>3</v>
      </c>
      <c r="E161" s="132" t="s">
        <v>35</v>
      </c>
      <c r="F161" s="132">
        <v>3</v>
      </c>
      <c r="G161" s="132">
        <v>5</v>
      </c>
      <c r="H161" s="132">
        <v>1</v>
      </c>
      <c r="I161" s="132">
        <v>0</v>
      </c>
      <c r="J161" s="132"/>
      <c r="K161" s="132"/>
      <c r="L161" s="132">
        <v>0.5</v>
      </c>
      <c r="M161" s="132">
        <v>0.5</v>
      </c>
      <c r="N161" s="132"/>
      <c r="O161" s="132"/>
      <c r="P161" s="132">
        <v>0.5</v>
      </c>
      <c r="Q161" s="132">
        <v>0.5</v>
      </c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1">
        <f>K161+M161+O161+Q161+R161+S161+T161+U161+V161+W161+X161+Y161+Z161+AA161</f>
      </c>
    </row>
    <row r="162">
      <c r="A162" s="132"/>
      <c r="B162" s="132" t="s">
        <v>36</v>
      </c>
      <c r="C162" s="132" t="s">
        <v>47</v>
      </c>
      <c r="D162" s="132">
        <v>3</v>
      </c>
      <c r="E162" s="132" t="s">
        <v>35</v>
      </c>
      <c r="F162" s="132">
        <v>5</v>
      </c>
      <c r="G162" s="132">
        <v>5</v>
      </c>
      <c r="H162" s="132">
        <v>1</v>
      </c>
      <c r="I162" s="132">
        <v>0</v>
      </c>
      <c r="J162" s="132">
        <v>0.5</v>
      </c>
      <c r="K162" s="132">
        <v>0.5</v>
      </c>
      <c r="L162" s="132">
        <v>1</v>
      </c>
      <c r="M162" s="132">
        <v>1</v>
      </c>
      <c r="N162" s="132"/>
      <c r="O162" s="132"/>
      <c r="P162" s="132">
        <v>0.8</v>
      </c>
      <c r="Q162" s="132">
        <v>0.8</v>
      </c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1">
        <f>K162+M162+O162+Q162+R162+S162+T162+U162+V162+W162+X162+Y162+Z162+AA162</f>
      </c>
    </row>
    <row r="163">
      <c r="A163" s="132"/>
      <c r="B163" s="132" t="s">
        <v>128</v>
      </c>
      <c r="C163" s="132" t="s">
        <v>47</v>
      </c>
      <c r="D163" s="132">
        <v>3</v>
      </c>
      <c r="E163" s="132" t="s">
        <v>35</v>
      </c>
      <c r="F163" s="132">
        <v>4</v>
      </c>
      <c r="G163" s="132">
        <v>5</v>
      </c>
      <c r="H163" s="132">
        <v>1</v>
      </c>
      <c r="I163" s="132">
        <v>0</v>
      </c>
      <c r="J163" s="132"/>
      <c r="K163" s="132"/>
      <c r="L163" s="132">
        <v>1.3</v>
      </c>
      <c r="M163" s="132">
        <v>1.3</v>
      </c>
      <c r="N163" s="132"/>
      <c r="O163" s="132"/>
      <c r="P163" s="132">
        <v>0.7</v>
      </c>
      <c r="Q163" s="132">
        <v>0.7</v>
      </c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1">
        <f>K163+M163+O163+Q163+R163+S163+T163+U163+V163+W163+X163+Y163+Z163+AA163</f>
      </c>
    </row>
    <row r="164">
      <c r="A164" s="132"/>
      <c r="B164" s="132" t="s">
        <v>129</v>
      </c>
      <c r="C164" s="132" t="s">
        <v>47</v>
      </c>
      <c r="D164" s="132">
        <v>3</v>
      </c>
      <c r="E164" s="132" t="s">
        <v>35</v>
      </c>
      <c r="F164" s="132">
        <v>3</v>
      </c>
      <c r="G164" s="132">
        <v>5</v>
      </c>
      <c r="H164" s="132">
        <v>1</v>
      </c>
      <c r="I164" s="132">
        <v>0</v>
      </c>
      <c r="J164" s="132"/>
      <c r="K164" s="132"/>
      <c r="L164" s="132">
        <v>1</v>
      </c>
      <c r="M164" s="132">
        <v>1</v>
      </c>
      <c r="N164" s="132"/>
      <c r="O164" s="132"/>
      <c r="P164" s="132">
        <v>0.5</v>
      </c>
      <c r="Q164" s="132">
        <v>0.5</v>
      </c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1">
        <f>K164+M164+O164+Q164+R164+S164+T164+U164+V164+W164+X164+Y164+Z164+AA164</f>
      </c>
    </row>
    <row r="165">
      <c r="A165" s="132"/>
      <c r="B165" s="132" t="s">
        <v>45</v>
      </c>
      <c r="C165" s="132" t="s">
        <v>47</v>
      </c>
      <c r="D165" s="132">
        <v>3</v>
      </c>
      <c r="E165" s="132" t="s">
        <v>35</v>
      </c>
      <c r="F165" s="132">
        <v>2</v>
      </c>
      <c r="G165" s="132">
        <v>5</v>
      </c>
      <c r="H165" s="132">
        <v>1</v>
      </c>
      <c r="I165" s="132">
        <v>0</v>
      </c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>
        <v>0.2</v>
      </c>
      <c r="W165" s="132"/>
      <c r="X165" s="132"/>
      <c r="Y165" s="132"/>
      <c r="Z165" s="132"/>
      <c r="AA165" s="132"/>
      <c r="AB165" s="131">
        <f>K165+M165+O165+Q165+R165+S165+T165+U165+V165+W165+X165+Y165+Z165+AA165</f>
      </c>
    </row>
    <row r="166">
      <c r="A166" s="132"/>
      <c r="B166" s="132" t="s">
        <v>130</v>
      </c>
      <c r="C166" s="132" t="s">
        <v>80</v>
      </c>
      <c r="D166" s="132">
        <v>2</v>
      </c>
      <c r="E166" s="132" t="s">
        <v>35</v>
      </c>
      <c r="F166" s="132">
        <v>5</v>
      </c>
      <c r="G166" s="132">
        <v>26</v>
      </c>
      <c r="H166" s="132">
        <v>1</v>
      </c>
      <c r="I166" s="132">
        <v>0</v>
      </c>
      <c r="J166" s="132">
        <v>0.5</v>
      </c>
      <c r="K166" s="132">
        <v>0.5</v>
      </c>
      <c r="L166" s="132">
        <v>0.7</v>
      </c>
      <c r="M166" s="132">
        <v>0.7</v>
      </c>
      <c r="N166" s="132">
        <v>0.3</v>
      </c>
      <c r="O166" s="132">
        <v>0.3</v>
      </c>
      <c r="P166" s="132">
        <v>0.8</v>
      </c>
      <c r="Q166" s="132">
        <v>0.8</v>
      </c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1">
        <f>K166+M166+O166+Q166+R166+S166+T166+U166+V166+W166+X166+Y166+Z166+AA166</f>
      </c>
    </row>
    <row r="167">
      <c r="A167" s="132"/>
      <c r="B167" s="132" t="s">
        <v>48</v>
      </c>
      <c r="C167" s="132" t="s">
        <v>62</v>
      </c>
      <c r="D167" s="132">
        <v>2</v>
      </c>
      <c r="E167" s="132" t="s">
        <v>35</v>
      </c>
      <c r="F167" s="132">
        <v>5</v>
      </c>
      <c r="G167" s="132">
        <v>16</v>
      </c>
      <c r="H167" s="132">
        <v>1</v>
      </c>
      <c r="I167" s="132">
        <v>0</v>
      </c>
      <c r="J167" s="132">
        <v>0.5</v>
      </c>
      <c r="K167" s="132">
        <v>0.5</v>
      </c>
      <c r="L167" s="132">
        <v>1</v>
      </c>
      <c r="M167" s="132">
        <v>1</v>
      </c>
      <c r="N167" s="132"/>
      <c r="O167" s="132"/>
      <c r="P167" s="132">
        <v>0.8</v>
      </c>
      <c r="Q167" s="132">
        <v>0.8</v>
      </c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1">
        <f>K167+M167+O167+Q167+R167+S167+T167+U167+V167+W167+X167+Y167+Z167+AA167</f>
      </c>
    </row>
    <row r="168">
      <c r="A168" s="132"/>
      <c r="B168" s="132" t="s">
        <v>131</v>
      </c>
      <c r="C168" s="132" t="s">
        <v>62</v>
      </c>
      <c r="D168" s="132">
        <v>2</v>
      </c>
      <c r="E168" s="132" t="s">
        <v>35</v>
      </c>
      <c r="F168" s="132">
        <v>3</v>
      </c>
      <c r="G168" s="132">
        <v>16</v>
      </c>
      <c r="H168" s="132">
        <v>1</v>
      </c>
      <c r="I168" s="132">
        <v>0</v>
      </c>
      <c r="J168" s="132">
        <v>0.5</v>
      </c>
      <c r="K168" s="132">
        <v>0.5</v>
      </c>
      <c r="L168" s="132">
        <v>0.5</v>
      </c>
      <c r="M168" s="132">
        <v>0.5</v>
      </c>
      <c r="N168" s="132"/>
      <c r="O168" s="132"/>
      <c r="P168" s="132">
        <v>0.5</v>
      </c>
      <c r="Q168" s="132">
        <v>1.5</v>
      </c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1">
        <f>K168+M168+O168+Q168+R168+S168+T168+U168+V168+W168+X168+Y168+Z168+AA168</f>
      </c>
    </row>
    <row r="169">
      <c r="A169" s="132"/>
      <c r="B169" s="132"/>
      <c r="C169" s="132" t="s">
        <v>63</v>
      </c>
      <c r="D169" s="132">
        <v>2</v>
      </c>
      <c r="E169" s="132" t="s">
        <v>35</v>
      </c>
      <c r="F169" s="132">
        <v>3</v>
      </c>
      <c r="G169" s="132">
        <v>31</v>
      </c>
      <c r="H169" s="132">
        <v>2</v>
      </c>
      <c r="I169" s="132">
        <v>0</v>
      </c>
      <c r="J169" s="132"/>
      <c r="K169" s="132"/>
      <c r="L169" s="132">
        <v>1</v>
      </c>
      <c r="M169" s="132">
        <v>3</v>
      </c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1">
        <f>K169+M169+O169+Q169+R169+S169+T169+U169+V169+W169+X169+Y169+Z169+AA169</f>
      </c>
    </row>
    <row r="170">
      <c r="A170" s="132"/>
      <c r="B170" s="132"/>
      <c r="C170" s="132" t="s">
        <v>63</v>
      </c>
      <c r="D170" s="132">
        <v>2</v>
      </c>
      <c r="E170" s="132" t="s">
        <v>38</v>
      </c>
      <c r="F170" s="132">
        <v>3</v>
      </c>
      <c r="G170" s="132">
        <v>9</v>
      </c>
      <c r="H170" s="132">
        <v>1</v>
      </c>
      <c r="I170" s="132">
        <v>0</v>
      </c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1">
        <f>K170+M170+O170+Q170+R170+S170+T170+U170+V170+W170+X170+Y170+Z170+AA170</f>
      </c>
    </row>
    <row r="171">
      <c r="A171" s="132"/>
      <c r="B171" s="132" t="s">
        <v>132</v>
      </c>
      <c r="C171" s="132" t="s">
        <v>62</v>
      </c>
      <c r="D171" s="132">
        <v>2</v>
      </c>
      <c r="E171" s="132" t="s">
        <v>35</v>
      </c>
      <c r="F171" s="132">
        <v>3</v>
      </c>
      <c r="G171" s="132">
        <v>16</v>
      </c>
      <c r="H171" s="132">
        <v>1</v>
      </c>
      <c r="I171" s="132">
        <v>0</v>
      </c>
      <c r="J171" s="132"/>
      <c r="K171" s="132"/>
      <c r="L171" s="132">
        <v>1</v>
      </c>
      <c r="M171" s="132">
        <v>4</v>
      </c>
      <c r="N171" s="132"/>
      <c r="O171" s="132"/>
      <c r="P171" s="132">
        <v>0.5</v>
      </c>
      <c r="Q171" s="132">
        <v>1.5</v>
      </c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1">
        <f>K171+M171+O171+Q171+R171+S171+T171+U171+V171+W171+X171+Y171+Z171+AA171</f>
      </c>
    </row>
    <row r="172">
      <c r="A172" s="132"/>
      <c r="B172" s="132"/>
      <c r="C172" s="132" t="s">
        <v>63</v>
      </c>
      <c r="D172" s="132">
        <v>2</v>
      </c>
      <c r="E172" s="132" t="s">
        <v>35</v>
      </c>
      <c r="F172" s="132">
        <v>3</v>
      </c>
      <c r="G172" s="132">
        <v>31</v>
      </c>
      <c r="H172" s="132">
        <v>2</v>
      </c>
      <c r="I172" s="132">
        <v>0</v>
      </c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1">
        <f>K172+M172+O172+Q172+R172+S172+T172+U172+V172+W172+X172+Y172+Z172+AA172</f>
      </c>
    </row>
    <row r="173">
      <c r="A173" s="132"/>
      <c r="B173" s="132"/>
      <c r="C173" s="132" t="s">
        <v>63</v>
      </c>
      <c r="D173" s="132">
        <v>2</v>
      </c>
      <c r="E173" s="132" t="s">
        <v>38</v>
      </c>
      <c r="F173" s="132">
        <v>3</v>
      </c>
      <c r="G173" s="132">
        <v>9</v>
      </c>
      <c r="H173" s="132">
        <v>1</v>
      </c>
      <c r="I173" s="132">
        <v>0</v>
      </c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1">
        <f>K173+M173+O173+Q173+R173+S173+T173+U173+V173+W173+X173+Y173+Z173+AA173</f>
      </c>
    </row>
    <row r="174">
      <c r="A174" s="132"/>
      <c r="B174" s="132" t="s">
        <v>48</v>
      </c>
      <c r="C174" s="132" t="s">
        <v>63</v>
      </c>
      <c r="D174" s="132">
        <v>2</v>
      </c>
      <c r="E174" s="132" t="s">
        <v>35</v>
      </c>
      <c r="F174" s="132">
        <v>5</v>
      </c>
      <c r="G174" s="132">
        <v>31</v>
      </c>
      <c r="H174" s="132">
        <v>2</v>
      </c>
      <c r="I174" s="132">
        <v>0</v>
      </c>
      <c r="J174" s="132">
        <v>0.5</v>
      </c>
      <c r="K174" s="132">
        <v>0.5</v>
      </c>
      <c r="L174" s="132">
        <v>1</v>
      </c>
      <c r="M174" s="132">
        <v>3</v>
      </c>
      <c r="N174" s="132"/>
      <c r="O174" s="132"/>
      <c r="P174" s="132">
        <v>0.8</v>
      </c>
      <c r="Q174" s="132">
        <v>1.6</v>
      </c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1">
        <f>K174+M174+O174+Q174+R174+S174+T174+U174+V174+W174+X174+Y174+Z174+AA174</f>
      </c>
    </row>
    <row r="175">
      <c r="A175" s="132"/>
      <c r="B175" s="132"/>
      <c r="C175" s="132" t="s">
        <v>63</v>
      </c>
      <c r="D175" s="132">
        <v>2</v>
      </c>
      <c r="E175" s="132" t="s">
        <v>38</v>
      </c>
      <c r="F175" s="132">
        <v>5</v>
      </c>
      <c r="G175" s="132">
        <v>9</v>
      </c>
      <c r="H175" s="132">
        <v>1</v>
      </c>
      <c r="I175" s="132">
        <v>0</v>
      </c>
      <c r="J175" s="132">
        <v>0.5</v>
      </c>
      <c r="K175" s="132">
        <v>0.5</v>
      </c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1">
        <f>K175+M175+O175+Q175+R175+S175+T175+U175+V175+W175+X175+Y175+Z175+AA175</f>
      </c>
    </row>
    <row r="176">
      <c r="A176" s="132"/>
      <c r="B176" s="132" t="s">
        <v>45</v>
      </c>
      <c r="C176" s="132" t="s">
        <v>63</v>
      </c>
      <c r="D176" s="132">
        <v>2</v>
      </c>
      <c r="E176" s="132" t="s">
        <v>35</v>
      </c>
      <c r="F176" s="132">
        <v>2</v>
      </c>
      <c r="G176" s="132">
        <v>31</v>
      </c>
      <c r="H176" s="132">
        <v>2</v>
      </c>
      <c r="I176" s="132">
        <v>0</v>
      </c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>
        <v>1.24</v>
      </c>
      <c r="W176" s="132"/>
      <c r="X176" s="132"/>
      <c r="Y176" s="132"/>
      <c r="Z176" s="132"/>
      <c r="AA176" s="132"/>
      <c r="AB176" s="131">
        <f>K176+M176+O176+Q176+R176+S176+T176+U176+V176+W176+X176+Y176+Z176+AA176</f>
      </c>
    </row>
    <row r="177">
      <c r="A177" s="132"/>
      <c r="B177" s="132"/>
      <c r="C177" s="132" t="s">
        <v>63</v>
      </c>
      <c r="D177" s="132">
        <v>2</v>
      </c>
      <c r="E177" s="132" t="s">
        <v>38</v>
      </c>
      <c r="F177" s="132">
        <v>2</v>
      </c>
      <c r="G177" s="132">
        <v>9</v>
      </c>
      <c r="H177" s="132">
        <v>1</v>
      </c>
      <c r="I177" s="132">
        <v>0</v>
      </c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>
        <v>0.36</v>
      </c>
      <c r="W177" s="132"/>
      <c r="X177" s="132"/>
      <c r="Y177" s="132"/>
      <c r="Z177" s="132"/>
      <c r="AA177" s="132"/>
      <c r="AB177" s="131">
        <f>K177+M177+O177+Q177+R177+S177+T177+U177+V177+W177+X177+Y177+Z177+AA177</f>
      </c>
    </row>
    <row r="178">
      <c r="A178" s="132"/>
      <c r="B178" s="132" t="s">
        <v>133</v>
      </c>
      <c r="C178" s="132" t="s">
        <v>90</v>
      </c>
      <c r="D178" s="132">
        <v>2</v>
      </c>
      <c r="E178" s="132" t="s">
        <v>35</v>
      </c>
      <c r="F178" s="132">
        <v>5</v>
      </c>
      <c r="G178" s="132">
        <v>17</v>
      </c>
      <c r="H178" s="132">
        <v>1</v>
      </c>
      <c r="I178" s="132">
        <v>0</v>
      </c>
      <c r="J178" s="132">
        <v>0.5</v>
      </c>
      <c r="K178" s="132">
        <v>0.5</v>
      </c>
      <c r="L178" s="132">
        <v>1</v>
      </c>
      <c r="M178" s="132">
        <v>1</v>
      </c>
      <c r="N178" s="132"/>
      <c r="O178" s="132"/>
      <c r="P178" s="132">
        <v>0.8</v>
      </c>
      <c r="Q178" s="132">
        <v>0.8</v>
      </c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1">
        <f>K178+M178+O178+Q178+R178+S178+T178+U178+V178+W178+X178+Y178+Z178+AA178</f>
      </c>
    </row>
    <row r="179">
      <c r="A179" s="132"/>
      <c r="B179" s="132" t="s">
        <v>79</v>
      </c>
      <c r="C179" s="132" t="s">
        <v>90</v>
      </c>
      <c r="D179" s="132">
        <v>2</v>
      </c>
      <c r="E179" s="132" t="s">
        <v>35</v>
      </c>
      <c r="F179" s="132">
        <v>5</v>
      </c>
      <c r="G179" s="132">
        <v>17</v>
      </c>
      <c r="H179" s="132">
        <v>1</v>
      </c>
      <c r="I179" s="132">
        <v>0</v>
      </c>
      <c r="J179" s="132">
        <v>0.5</v>
      </c>
      <c r="K179" s="132">
        <v>0.5</v>
      </c>
      <c r="L179" s="132">
        <v>1</v>
      </c>
      <c r="M179" s="132">
        <v>1</v>
      </c>
      <c r="N179" s="132"/>
      <c r="O179" s="132"/>
      <c r="P179" s="132">
        <v>0.8</v>
      </c>
      <c r="Q179" s="132">
        <v>0.8</v>
      </c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1">
        <f>K179+M179+O179+Q179+R179+S179+T179+U179+V179+W179+X179+Y179+Z179+AA179</f>
      </c>
    </row>
    <row r="180">
      <c r="A180" s="132"/>
      <c r="B180" s="132" t="s">
        <v>134</v>
      </c>
      <c r="C180" s="132" t="s">
        <v>90</v>
      </c>
      <c r="D180" s="132">
        <v>2</v>
      </c>
      <c r="E180" s="132" t="s">
        <v>35</v>
      </c>
      <c r="F180" s="132">
        <v>5</v>
      </c>
      <c r="G180" s="132">
        <v>17</v>
      </c>
      <c r="H180" s="132">
        <v>1</v>
      </c>
      <c r="I180" s="132">
        <v>0</v>
      </c>
      <c r="J180" s="132">
        <v>0.5</v>
      </c>
      <c r="K180" s="132">
        <v>0.5</v>
      </c>
      <c r="L180" s="132">
        <v>1</v>
      </c>
      <c r="M180" s="132">
        <v>1</v>
      </c>
      <c r="N180" s="132"/>
      <c r="O180" s="132"/>
      <c r="P180" s="132">
        <v>0.8</v>
      </c>
      <c r="Q180" s="132">
        <v>0.8</v>
      </c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1">
        <f>K180+M180+O180+Q180+R180+S180+T180+U180+V180+W180+X180+Y180+Z180+AA180</f>
      </c>
    </row>
    <row r="181">
      <c r="A181" s="132"/>
      <c r="B181" s="132" t="s">
        <v>135</v>
      </c>
      <c r="C181" s="132" t="s">
        <v>90</v>
      </c>
      <c r="D181" s="132">
        <v>2</v>
      </c>
      <c r="E181" s="132" t="s">
        <v>35</v>
      </c>
      <c r="F181" s="132">
        <v>5</v>
      </c>
      <c r="G181" s="132">
        <v>17</v>
      </c>
      <c r="H181" s="132">
        <v>1</v>
      </c>
      <c r="I181" s="132">
        <v>0</v>
      </c>
      <c r="J181" s="132">
        <v>0.5</v>
      </c>
      <c r="K181" s="132">
        <v>0.5</v>
      </c>
      <c r="L181" s="132">
        <v>1</v>
      </c>
      <c r="M181" s="132">
        <v>1</v>
      </c>
      <c r="N181" s="132"/>
      <c r="O181" s="132"/>
      <c r="P181" s="132">
        <v>0.8</v>
      </c>
      <c r="Q181" s="132">
        <v>0.8</v>
      </c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1">
        <f>K181+M181+O181+Q181+R181+S181+T181+U181+V181+W181+X181+Y181+Z181+AA181</f>
      </c>
    </row>
    <row r="182">
      <c r="A182" s="132"/>
      <c r="B182" s="132" t="s">
        <v>118</v>
      </c>
      <c r="C182" s="132" t="s">
        <v>90</v>
      </c>
      <c r="D182" s="132">
        <v>2</v>
      </c>
      <c r="E182" s="132" t="s">
        <v>35</v>
      </c>
      <c r="F182" s="132">
        <v>3</v>
      </c>
      <c r="G182" s="132">
        <v>17</v>
      </c>
      <c r="H182" s="132">
        <v>1</v>
      </c>
      <c r="I182" s="132">
        <v>0</v>
      </c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>
        <v>0.51</v>
      </c>
      <c r="X182" s="132"/>
      <c r="Y182" s="132"/>
      <c r="Z182" s="132"/>
      <c r="AA182" s="132"/>
      <c r="AB182" s="131">
        <f>K182+M182+O182+Q182+R182+S182+T182+U182+V182+W182+X182+Y182+Z182+AA182</f>
      </c>
    </row>
    <row r="183">
      <c r="A183" s="132"/>
      <c r="B183" s="132" t="s">
        <v>77</v>
      </c>
      <c r="C183" s="132" t="s">
        <v>90</v>
      </c>
      <c r="D183" s="132">
        <v>2</v>
      </c>
      <c r="E183" s="132" t="s">
        <v>35</v>
      </c>
      <c r="F183" s="132">
        <v>5</v>
      </c>
      <c r="G183" s="132">
        <v>17</v>
      </c>
      <c r="H183" s="132">
        <v>1</v>
      </c>
      <c r="I183" s="132">
        <v>0</v>
      </c>
      <c r="J183" s="132">
        <v>0.5</v>
      </c>
      <c r="K183" s="132">
        <v>0.5</v>
      </c>
      <c r="L183" s="132">
        <v>1</v>
      </c>
      <c r="M183" s="132">
        <v>1</v>
      </c>
      <c r="N183" s="132"/>
      <c r="O183" s="132"/>
      <c r="P183" s="132">
        <v>0.8</v>
      </c>
      <c r="Q183" s="132">
        <v>0.8</v>
      </c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1">
        <f>K183+M183+O183+Q183+R183+S183+T183+U183+V183+W183+X183+Y183+Z183+AA183</f>
      </c>
    </row>
    <row r="184">
      <c r="A184" s="132"/>
      <c r="B184" s="132" t="s">
        <v>136</v>
      </c>
      <c r="C184" s="132" t="s">
        <v>93</v>
      </c>
      <c r="D184" s="132">
        <v>2</v>
      </c>
      <c r="E184" s="132" t="s">
        <v>35</v>
      </c>
      <c r="F184" s="132">
        <v>5</v>
      </c>
      <c r="G184" s="132">
        <v>28</v>
      </c>
      <c r="H184" s="132">
        <v>1</v>
      </c>
      <c r="I184" s="132">
        <v>0</v>
      </c>
      <c r="J184" s="132">
        <v>0.5</v>
      </c>
      <c r="K184" s="132">
        <v>0.5</v>
      </c>
      <c r="L184" s="132">
        <v>1</v>
      </c>
      <c r="M184" s="132">
        <v>1</v>
      </c>
      <c r="N184" s="132"/>
      <c r="O184" s="132"/>
      <c r="P184" s="132">
        <v>0.8</v>
      </c>
      <c r="Q184" s="132">
        <v>0.8</v>
      </c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1">
        <f>K184+M184+O184+Q184+R184+S184+T184+U184+V184+W184+X184+Y184+Z184+AA184</f>
      </c>
    </row>
    <row r="185">
      <c r="A185" s="132"/>
      <c r="B185" s="132" t="s">
        <v>79</v>
      </c>
      <c r="C185" s="132" t="s">
        <v>137</v>
      </c>
      <c r="D185" s="132">
        <v>2</v>
      </c>
      <c r="E185" s="132" t="s">
        <v>35</v>
      </c>
      <c r="F185" s="132">
        <v>3</v>
      </c>
      <c r="G185" s="132">
        <v>22</v>
      </c>
      <c r="H185" s="132">
        <v>1</v>
      </c>
      <c r="I185" s="132">
        <v>0</v>
      </c>
      <c r="J185" s="132">
        <v>0.5</v>
      </c>
      <c r="K185" s="132">
        <v>0.5</v>
      </c>
      <c r="L185" s="132">
        <v>0.5</v>
      </c>
      <c r="M185" s="132">
        <v>0.5</v>
      </c>
      <c r="N185" s="132"/>
      <c r="O185" s="132"/>
      <c r="P185" s="132">
        <v>0.5</v>
      </c>
      <c r="Q185" s="132">
        <v>0.5</v>
      </c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1">
        <f>K185+M185+O185+Q185+R185+S185+T185+U185+V185+W185+X185+Y185+Z185+AA185</f>
      </c>
    </row>
    <row r="186">
      <c r="A186" s="132"/>
      <c r="B186" s="132" t="s">
        <v>98</v>
      </c>
      <c r="C186" s="132" t="s">
        <v>138</v>
      </c>
      <c r="D186" s="132">
        <v>2</v>
      </c>
      <c r="E186" s="132" t="s">
        <v>35</v>
      </c>
      <c r="F186" s="132">
        <v>5</v>
      </c>
      <c r="G186" s="132">
        <v>3</v>
      </c>
      <c r="H186" s="132">
        <v>1</v>
      </c>
      <c r="I186" s="132">
        <v>0</v>
      </c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>
        <v>0</v>
      </c>
      <c r="AA186" s="132"/>
      <c r="AB186" s="131">
        <f>K186+M186+O186+Q186+R186+S186+T186+U186+V186+W186+X186+Y186+Z186+AA186</f>
      </c>
    </row>
    <row r="187">
      <c r="A187" s="132"/>
      <c r="B187" s="132" t="s">
        <v>139</v>
      </c>
      <c r="C187" s="132" t="s">
        <v>138</v>
      </c>
      <c r="D187" s="132">
        <v>2</v>
      </c>
      <c r="E187" s="132" t="s">
        <v>35</v>
      </c>
      <c r="F187" s="132">
        <v>5</v>
      </c>
      <c r="G187" s="132">
        <v>3</v>
      </c>
      <c r="H187" s="132">
        <v>1</v>
      </c>
      <c r="I187" s="132">
        <v>0</v>
      </c>
      <c r="J187" s="132">
        <v>0.5</v>
      </c>
      <c r="K187" s="132">
        <v>0.5</v>
      </c>
      <c r="L187" s="132">
        <v>1</v>
      </c>
      <c r="M187" s="132">
        <v>1</v>
      </c>
      <c r="N187" s="132"/>
      <c r="O187" s="132"/>
      <c r="P187" s="132">
        <v>0.8</v>
      </c>
      <c r="Q187" s="132">
        <v>0.8</v>
      </c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1">
        <f>K187+M187+O187+Q187+R187+S187+T187+U187+V187+W187+X187+Y187+Z187+AA187</f>
      </c>
    </row>
    <row r="188">
      <c r="A188" s="131" t="s">
        <v>101</v>
      </c>
      <c r="B188" s="131" t="s">
        <v>101</v>
      </c>
      <c r="C188" s="131" t="s">
        <v>101</v>
      </c>
      <c r="D188" s="131" t="s">
        <v>101</v>
      </c>
      <c r="E188" s="131" t="s">
        <v>101</v>
      </c>
      <c r="F188" s="131" t="s">
        <v>101</v>
      </c>
      <c r="G188" s="131" t="s">
        <v>101</v>
      </c>
      <c r="H188" s="131" t="s">
        <v>101</v>
      </c>
      <c r="I188" s="131" t="s">
        <v>101</v>
      </c>
      <c r="J188" s="131">
        <f>SUM(J110:J187)</f>
      </c>
      <c r="K188" s="131">
        <f>SUM(K110:K187)</f>
      </c>
      <c r="L188" s="131">
        <f>SUM(L110:L187)</f>
      </c>
      <c r="M188" s="131">
        <f>SUM(M110:M187)</f>
      </c>
      <c r="N188" s="131">
        <f>SUM(N110:N187)</f>
      </c>
      <c r="O188" s="131">
        <f>SUM(O110:O187)</f>
      </c>
      <c r="P188" s="131">
        <f>SUM(P110:P187)</f>
      </c>
      <c r="Q188" s="131">
        <f>SUM(Q110:Q187)</f>
      </c>
      <c r="R188" s="131">
        <f>SUM(R110:R187)</f>
      </c>
      <c r="S188" s="131">
        <f>SUM(S110:S187)</f>
      </c>
      <c r="T188" s="131">
        <f>SUM(T110:T187)</f>
      </c>
      <c r="U188" s="131">
        <f>SUM(U110:U187)</f>
      </c>
      <c r="V188" s="131">
        <f>SUM(V110:V187)</f>
      </c>
      <c r="W188" s="131">
        <f>SUM(W110:W187)</f>
      </c>
      <c r="X188" s="131">
        <f>SUM(X110:X187)</f>
      </c>
      <c r="Y188" s="131">
        <f>SUM(Y110:Y187)</f>
      </c>
      <c r="Z188" s="131">
        <f>SUM(Z110:Z187)</f>
      </c>
      <c r="AA188" s="131">
        <f>SUM(AA110:AA187)</f>
      </c>
      <c r="AB188" s="131">
        <f>SUM(AB110:AB187)</f>
      </c>
    </row>
    <row r="189">
      <c r="A189" s="131" t="s">
        <v>102</v>
      </c>
      <c r="B189" s="131" t="s">
        <v>102</v>
      </c>
      <c r="C189" s="131" t="s">
        <v>102</v>
      </c>
      <c r="D189" s="131" t="s">
        <v>102</v>
      </c>
      <c r="E189" s="131" t="s">
        <v>102</v>
      </c>
      <c r="F189" s="131" t="s">
        <v>102</v>
      </c>
      <c r="G189" s="131" t="s">
        <v>102</v>
      </c>
      <c r="H189" s="131" t="s">
        <v>102</v>
      </c>
      <c r="I189" s="131" t="s">
        <v>102</v>
      </c>
      <c r="J189" s="131" t="s">
        <v>102</v>
      </c>
      <c r="K189" s="131" t="s">
        <v>102</v>
      </c>
      <c r="L189" s="131" t="s">
        <v>102</v>
      </c>
      <c r="M189" s="131" t="s">
        <v>102</v>
      </c>
      <c r="N189" s="131" t="s">
        <v>102</v>
      </c>
      <c r="O189" s="131" t="s">
        <v>102</v>
      </c>
      <c r="P189" s="131" t="s">
        <v>102</v>
      </c>
      <c r="Q189" s="131" t="s">
        <v>102</v>
      </c>
      <c r="R189" s="131" t="s">
        <v>102</v>
      </c>
      <c r="S189" s="131" t="s">
        <v>102</v>
      </c>
      <c r="T189" s="131" t="s">
        <v>102</v>
      </c>
      <c r="U189" s="131" t="s">
        <v>102</v>
      </c>
      <c r="V189" s="131" t="s">
        <v>102</v>
      </c>
      <c r="W189" s="131" t="s">
        <v>102</v>
      </c>
      <c r="X189" s="131" t="s">
        <v>102</v>
      </c>
      <c r="Y189" s="131" t="s">
        <v>102</v>
      </c>
      <c r="Z189" s="131" t="s">
        <v>102</v>
      </c>
      <c r="AA189" s="131" t="s">
        <v>102</v>
      </c>
      <c r="AB189" s="131" t="s">
        <v>102</v>
      </c>
    </row>
    <row r="190">
      <c r="A190" s="131" t="s">
        <v>103</v>
      </c>
      <c r="B190" s="131" t="s">
        <v>103</v>
      </c>
      <c r="C190" s="131" t="s">
        <v>103</v>
      </c>
      <c r="D190" s="131" t="s">
        <v>103</v>
      </c>
      <c r="E190" s="131" t="s">
        <v>103</v>
      </c>
      <c r="F190" s="131" t="s">
        <v>103</v>
      </c>
      <c r="G190" s="131" t="s">
        <v>103</v>
      </c>
      <c r="H190" s="131" t="s">
        <v>103</v>
      </c>
      <c r="I190" s="131" t="s">
        <v>103</v>
      </c>
      <c r="J190" s="131">
        <f>SUM(J189:J189)</f>
      </c>
      <c r="K190" s="131">
        <f>SUM(K189:K189)</f>
      </c>
      <c r="L190" s="131">
        <f>SUM(L189:L189)</f>
      </c>
      <c r="M190" s="131">
        <f>SUM(M189:M189)</f>
      </c>
      <c r="N190" s="131">
        <f>SUM(N189:N189)</f>
      </c>
      <c r="O190" s="131">
        <f>SUM(O189:O189)</f>
      </c>
      <c r="P190" s="131">
        <f>SUM(P189:P189)</f>
      </c>
      <c r="Q190" s="131">
        <f>SUM(Q189:Q189)</f>
      </c>
      <c r="R190" s="131">
        <f>SUM(R189:R189)</f>
      </c>
      <c r="S190" s="131">
        <f>SUM(S189:S189)</f>
      </c>
      <c r="T190" s="131">
        <f>SUM(T189:T189)</f>
      </c>
      <c r="U190" s="131">
        <f>SUM(U189:U189)</f>
      </c>
      <c r="V190" s="131">
        <f>SUM(V189:V189)</f>
      </c>
      <c r="W190" s="131">
        <f>SUM(W189:W189)</f>
      </c>
      <c r="X190" s="131">
        <f>SUM(X189:X189)</f>
      </c>
      <c r="Y190" s="131">
        <f>SUM(Y189:Y189)</f>
      </c>
      <c r="Z190" s="131">
        <f>SUM(Z189:Z189)</f>
      </c>
      <c r="AA190" s="131">
        <f>SUM(AA189:AA189)</f>
      </c>
      <c r="AB190" s="131">
        <f>SUM(AB189:AB189)</f>
      </c>
    </row>
    <row r="191">
      <c r="A191" s="131" t="s">
        <v>104</v>
      </c>
      <c r="B191" s="131" t="s">
        <v>104</v>
      </c>
      <c r="C191" s="131" t="s">
        <v>104</v>
      </c>
      <c r="D191" s="131" t="s">
        <v>104</v>
      </c>
      <c r="E191" s="131" t="s">
        <v>104</v>
      </c>
      <c r="F191" s="131" t="s">
        <v>104</v>
      </c>
      <c r="G191" s="131" t="s">
        <v>104</v>
      </c>
      <c r="H191" s="131" t="s">
        <v>104</v>
      </c>
      <c r="I191" s="131" t="s">
        <v>104</v>
      </c>
      <c r="J191" s="131" t="s">
        <v>104</v>
      </c>
      <c r="K191" s="131" t="s">
        <v>104</v>
      </c>
      <c r="L191" s="131" t="s">
        <v>104</v>
      </c>
      <c r="M191" s="131" t="s">
        <v>104</v>
      </c>
      <c r="N191" s="131" t="s">
        <v>104</v>
      </c>
      <c r="O191" s="131" t="s">
        <v>104</v>
      </c>
      <c r="P191" s="131" t="s">
        <v>104</v>
      </c>
      <c r="Q191" s="131" t="s">
        <v>104</v>
      </c>
      <c r="R191" s="131" t="s">
        <v>104</v>
      </c>
      <c r="S191" s="131" t="s">
        <v>104</v>
      </c>
      <c r="T191" s="131" t="s">
        <v>104</v>
      </c>
      <c r="U191" s="131" t="s">
        <v>104</v>
      </c>
      <c r="V191" s="131" t="s">
        <v>104</v>
      </c>
      <c r="W191" s="131" t="s">
        <v>104</v>
      </c>
      <c r="X191" s="131" t="s">
        <v>104</v>
      </c>
      <c r="Y191" s="131" t="s">
        <v>104</v>
      </c>
      <c r="Z191" s="131" t="s">
        <v>104</v>
      </c>
      <c r="AA191" s="131" t="s">
        <v>104</v>
      </c>
      <c r="AB191" s="131" t="s">
        <v>104</v>
      </c>
    </row>
    <row r="192">
      <c r="A192" s="131" t="s">
        <v>105</v>
      </c>
      <c r="B192" s="131" t="s">
        <v>105</v>
      </c>
      <c r="C192" s="131" t="s">
        <v>105</v>
      </c>
      <c r="D192" s="131" t="s">
        <v>105</v>
      </c>
      <c r="E192" s="131" t="s">
        <v>105</v>
      </c>
      <c r="F192" s="131" t="s">
        <v>105</v>
      </c>
      <c r="G192" s="131" t="s">
        <v>105</v>
      </c>
      <c r="H192" s="131" t="s">
        <v>105</v>
      </c>
      <c r="I192" s="131" t="s">
        <v>105</v>
      </c>
      <c r="J192" s="131">
        <f>SUM(J191:J191)</f>
      </c>
      <c r="K192" s="131">
        <f>SUM(K191:K191)</f>
      </c>
      <c r="L192" s="131">
        <f>SUM(L191:L191)</f>
      </c>
      <c r="M192" s="131">
        <f>SUM(M191:M191)</f>
      </c>
      <c r="N192" s="131">
        <f>SUM(N191:N191)</f>
      </c>
      <c r="O192" s="131">
        <f>SUM(O191:O191)</f>
      </c>
      <c r="P192" s="131">
        <f>SUM(P191:P191)</f>
      </c>
      <c r="Q192" s="131">
        <f>SUM(Q191:Q191)</f>
      </c>
      <c r="R192" s="131">
        <f>SUM(R191:R191)</f>
      </c>
      <c r="S192" s="131">
        <f>SUM(S191:S191)</f>
      </c>
      <c r="T192" s="131">
        <f>SUM(T191:T191)</f>
      </c>
      <c r="U192" s="131">
        <f>SUM(U191:U191)</f>
      </c>
      <c r="V192" s="131">
        <f>SUM(V191:V191)</f>
      </c>
      <c r="W192" s="131">
        <f>SUM(W191:W191)</f>
      </c>
      <c r="X192" s="131">
        <f>SUM(X191:X191)</f>
      </c>
      <c r="Y192" s="131">
        <f>SUM(Y191:Y191)</f>
      </c>
      <c r="Z192" s="131">
        <f>SUM(Z191:Z191)</f>
      </c>
      <c r="AA192" s="131">
        <f>SUM(AA191:AA191)</f>
      </c>
      <c r="AB192" s="131">
        <f>SUM(AB191:AB191)</f>
      </c>
    </row>
    <row r="193">
      <c r="A193" s="131" t="s">
        <v>106</v>
      </c>
      <c r="B193" s="131" t="s">
        <v>106</v>
      </c>
      <c r="C193" s="131" t="s">
        <v>106</v>
      </c>
      <c r="D193" s="131" t="s">
        <v>106</v>
      </c>
      <c r="E193" s="131" t="s">
        <v>106</v>
      </c>
      <c r="F193" s="131" t="s">
        <v>106</v>
      </c>
      <c r="G193" s="131" t="s">
        <v>106</v>
      </c>
      <c r="H193" s="131" t="s">
        <v>106</v>
      </c>
      <c r="I193" s="131" t="s">
        <v>106</v>
      </c>
      <c r="J193" s="131" t="s">
        <v>106</v>
      </c>
      <c r="K193" s="131" t="s">
        <v>106</v>
      </c>
      <c r="L193" s="131" t="s">
        <v>106</v>
      </c>
      <c r="M193" s="131" t="s">
        <v>106</v>
      </c>
      <c r="N193" s="131" t="s">
        <v>106</v>
      </c>
      <c r="O193" s="131" t="s">
        <v>106</v>
      </c>
      <c r="P193" s="131" t="s">
        <v>106</v>
      </c>
      <c r="Q193" s="131" t="s">
        <v>106</v>
      </c>
      <c r="R193" s="131" t="s">
        <v>106</v>
      </c>
      <c r="S193" s="131" t="s">
        <v>106</v>
      </c>
      <c r="T193" s="131" t="s">
        <v>106</v>
      </c>
      <c r="U193" s="131" t="s">
        <v>106</v>
      </c>
      <c r="V193" s="131" t="s">
        <v>106</v>
      </c>
      <c r="W193" s="131" t="s">
        <v>106</v>
      </c>
      <c r="X193" s="131" t="s">
        <v>106</v>
      </c>
      <c r="Y193" s="131" t="s">
        <v>106</v>
      </c>
      <c r="Z193" s="131" t="s">
        <v>106</v>
      </c>
      <c r="AA193" s="131" t="s">
        <v>106</v>
      </c>
      <c r="AB193" s="131" t="s">
        <v>106</v>
      </c>
    </row>
    <row r="194">
      <c r="A194" s="131" t="s">
        <v>107</v>
      </c>
      <c r="B194" s="131" t="s">
        <v>107</v>
      </c>
      <c r="C194" s="131" t="s">
        <v>107</v>
      </c>
      <c r="D194" s="131" t="s">
        <v>107</v>
      </c>
      <c r="E194" s="131" t="s">
        <v>107</v>
      </c>
      <c r="F194" s="131" t="s">
        <v>107</v>
      </c>
      <c r="G194" s="131" t="s">
        <v>107</v>
      </c>
      <c r="H194" s="131" t="s">
        <v>107</v>
      </c>
      <c r="I194" s="131" t="s">
        <v>107</v>
      </c>
      <c r="J194" s="131">
        <f>SUM(J193:J193)</f>
      </c>
      <c r="K194" s="131">
        <f>SUM(K193:K193)</f>
      </c>
      <c r="L194" s="131">
        <f>SUM(L193:L193)</f>
      </c>
      <c r="M194" s="131">
        <f>SUM(M193:M193)</f>
      </c>
      <c r="N194" s="131">
        <f>SUM(N193:N193)</f>
      </c>
      <c r="O194" s="131">
        <f>SUM(O193:O193)</f>
      </c>
      <c r="P194" s="131">
        <f>SUM(P193:P193)</f>
      </c>
      <c r="Q194" s="131">
        <f>SUM(Q193:Q193)</f>
      </c>
      <c r="R194" s="131">
        <f>SUM(R193:R193)</f>
      </c>
      <c r="S194" s="131">
        <f>SUM(S193:S193)</f>
      </c>
      <c r="T194" s="131">
        <f>SUM(T193:T193)</f>
      </c>
      <c r="U194" s="131">
        <f>SUM(U193:U193)</f>
      </c>
      <c r="V194" s="131">
        <f>SUM(V193:V193)</f>
      </c>
      <c r="W194" s="131">
        <f>SUM(W193:W193)</f>
      </c>
      <c r="X194" s="131">
        <f>SUM(X193:X193)</f>
      </c>
      <c r="Y194" s="131">
        <f>SUM(Y193:Y193)</f>
      </c>
      <c r="Z194" s="131">
        <f>SUM(Z193:Z193)</f>
      </c>
      <c r="AA194" s="131">
        <f>SUM(AA193:AA193)</f>
      </c>
      <c r="AB194" s="131">
        <f>SUM(AB193:AB193)</f>
      </c>
    </row>
    <row r="195">
      <c r="A195" s="131" t="s">
        <v>140</v>
      </c>
      <c r="B195" s="131" t="s">
        <v>140</v>
      </c>
      <c r="C195" s="131" t="s">
        <v>140</v>
      </c>
      <c r="D195" s="131" t="s">
        <v>140</v>
      </c>
      <c r="E195" s="131" t="s">
        <v>140</v>
      </c>
      <c r="F195" s="131" t="s">
        <v>140</v>
      </c>
      <c r="G195" s="131" t="s">
        <v>140</v>
      </c>
      <c r="H195" s="131" t="s">
        <v>140</v>
      </c>
      <c r="I195" s="131" t="s">
        <v>140</v>
      </c>
      <c r="J195" s="132">
        <f>J188 + J190 + J192 + J194</f>
      </c>
      <c r="K195" s="132">
        <f>K188 + K190 + K192 + K194</f>
      </c>
      <c r="L195" s="132">
        <f>L188 + L190 + L192 + L194</f>
      </c>
      <c r="M195" s="132">
        <f>M188 + M190 + M192 + M194</f>
      </c>
      <c r="N195" s="132">
        <f>N188 + N190 + N192 + N194</f>
      </c>
      <c r="O195" s="132">
        <f>O188 + O190 + O192 + O194</f>
      </c>
      <c r="P195" s="132">
        <f>P188 + P190 + P192 + P194</f>
      </c>
      <c r="Q195" s="132">
        <f>Q188 + Q190 + Q192 + Q194</f>
      </c>
      <c r="R195" s="132">
        <f>R188 + R190 + R192 + R194</f>
      </c>
      <c r="S195" s="132">
        <f>S188 + S190 + S192 + S194</f>
      </c>
      <c r="T195" s="132">
        <f>T188 + T190 + T192 + T194</f>
      </c>
      <c r="U195" s="132">
        <f>U188 + U190 + U192 + U194</f>
      </c>
      <c r="V195" s="132">
        <f>V188 + V190 + V192 + V194</f>
      </c>
      <c r="W195" s="132">
        <f>W188 + W190 + W192 + W194</f>
      </c>
      <c r="X195" s="132">
        <f>X188 + X190 + X192 + X194</f>
      </c>
      <c r="Y195" s="132">
        <f>Y188 + Y190 + Y192 + Y194</f>
      </c>
      <c r="Z195" s="132">
        <f>Z188 + Z190 + Z192 + Z194</f>
      </c>
      <c r="AA195" s="132">
        <f>AA188 + AA190 + AA192 + AA194</f>
      </c>
      <c r="AB195" s="132">
        <f>AB188 + AB190 + AB192 + AB194</f>
      </c>
    </row>
    <row r="196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</row>
    <row r="197">
      <c r="A197" s="131" t="s">
        <v>141</v>
      </c>
      <c r="B197" s="131" t="s">
        <v>141</v>
      </c>
      <c r="C197" s="131" t="s">
        <v>141</v>
      </c>
      <c r="D197" s="131" t="s">
        <v>141</v>
      </c>
      <c r="E197" s="131" t="s">
        <v>141</v>
      </c>
      <c r="F197" s="131" t="s">
        <v>141</v>
      </c>
      <c r="G197" s="131" t="s">
        <v>141</v>
      </c>
      <c r="H197" s="131" t="s">
        <v>141</v>
      </c>
      <c r="I197" s="131" t="s">
        <v>141</v>
      </c>
      <c r="J197" s="132">
        <f>J107 + 
                            J195</f>
      </c>
      <c r="K197" s="132">
        <f>K107 + 
                            K195</f>
      </c>
      <c r="L197" s="132">
        <f>L107 + 
                            L195</f>
      </c>
      <c r="M197" s="132">
        <f>M107 + 
                            M195</f>
      </c>
      <c r="N197" s="132">
        <f>N107 + 
                            N195</f>
      </c>
      <c r="O197" s="132">
        <f>O107 + 
                            O195</f>
      </c>
      <c r="P197" s="132">
        <f>P107 + 
                            P195</f>
      </c>
      <c r="Q197" s="132">
        <f>Q107 + 
                            Q195</f>
      </c>
      <c r="R197" s="132">
        <f>R107 + 
                            R195</f>
      </c>
      <c r="S197" s="132">
        <f>S107 + 
                            S195</f>
      </c>
      <c r="T197" s="132">
        <f>T107 + 
                            T195</f>
      </c>
      <c r="U197" s="132">
        <f>U107 + 
                            U195</f>
      </c>
      <c r="V197" s="132">
        <f>V107 + 
                            V195</f>
      </c>
      <c r="W197" s="132">
        <f>W107 + 
                            W195</f>
      </c>
      <c r="X197" s="132">
        <f>X107 + 
                            X195</f>
      </c>
      <c r="Y197" s="132">
        <f>Y107 + 
                            Y195</f>
      </c>
      <c r="Z197" s="132">
        <f>Z107 + 
                            Z195</f>
      </c>
      <c r="AA197" s="132">
        <f>AA107 + 
                            AA195</f>
      </c>
      <c r="AB197" s="132">
        <f>AB107 + 
                            AB195</f>
      </c>
    </row>
  </sheetData>
  <mergeCells>
    <mergeCell ref="P4:Q4"/>
    <mergeCell ref="A1:AB1"/>
    <mergeCell ref="A2:AB2"/>
    <mergeCell ref="A3:AB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K4"/>
    <mergeCell ref="L4:M4"/>
    <mergeCell ref="N4:O4"/>
    <mergeCell ref="R4:S4"/>
    <mergeCell ref="T4:Y4"/>
    <mergeCell ref="Z4:Z5"/>
    <mergeCell ref="AA4:AA5"/>
    <mergeCell ref="AB4:AB5"/>
    <mergeCell ref="A7:AB7"/>
    <mergeCell ref="A8:AB8"/>
    <mergeCell ref="B9:B9"/>
    <mergeCell ref="J10:J11"/>
    <mergeCell ref="K10:K11"/>
    <mergeCell ref="L10:L12"/>
    <mergeCell ref="M10:M12"/>
    <mergeCell ref="P10:P12"/>
    <mergeCell ref="Q10:Q12"/>
    <mergeCell ref="B10:B12"/>
    <mergeCell ref="B13:B13"/>
    <mergeCell ref="L14:L15"/>
    <mergeCell ref="M14:M15"/>
    <mergeCell ref="P14:P15"/>
    <mergeCell ref="Q14:Q15"/>
    <mergeCell ref="B14:B15"/>
    <mergeCell ref="B16:B16"/>
    <mergeCell ref="J17:J18"/>
    <mergeCell ref="K17:K18"/>
    <mergeCell ref="L17:L19"/>
    <mergeCell ref="M17:M19"/>
    <mergeCell ref="P17:P19"/>
    <mergeCell ref="Q17:Q19"/>
    <mergeCell ref="B17:B19"/>
    <mergeCell ref="B20:B20"/>
    <mergeCell ref="B21:B21"/>
    <mergeCell ref="B22:B23"/>
    <mergeCell ref="L24:L26"/>
    <mergeCell ref="M24:M26"/>
    <mergeCell ref="P24:P27"/>
    <mergeCell ref="Q24:Q27"/>
    <mergeCell ref="B24:B27"/>
    <mergeCell ref="J28:J29"/>
    <mergeCell ref="K28:K29"/>
    <mergeCell ref="L28:L30"/>
    <mergeCell ref="M28:M30"/>
    <mergeCell ref="P28:P30"/>
    <mergeCell ref="Q28:Q30"/>
    <mergeCell ref="B28:B30"/>
    <mergeCell ref="J31:J33"/>
    <mergeCell ref="K31:K33"/>
    <mergeCell ref="L31:L34"/>
    <mergeCell ref="M31:M34"/>
    <mergeCell ref="P31:P35"/>
    <mergeCell ref="Q31:Q35"/>
    <mergeCell ref="B31:B35"/>
    <mergeCell ref="B36:B36"/>
    <mergeCell ref="B37:B37"/>
    <mergeCell ref="B38:B38"/>
    <mergeCell ref="B39:B39"/>
    <mergeCell ref="B40:B40"/>
    <mergeCell ref="B41:B41"/>
    <mergeCell ref="J42:J43"/>
    <mergeCell ref="K42:K43"/>
    <mergeCell ref="L42:L43"/>
    <mergeCell ref="M42:M43"/>
    <mergeCell ref="P42:P43"/>
    <mergeCell ref="Q42:Q43"/>
    <mergeCell ref="B42:B43"/>
    <mergeCell ref="B44:B44"/>
    <mergeCell ref="B45:B45"/>
    <mergeCell ref="J46:J47"/>
    <mergeCell ref="K46:K47"/>
    <mergeCell ref="L46:L47"/>
    <mergeCell ref="M46:M47"/>
    <mergeCell ref="P46:P47"/>
    <mergeCell ref="Q46:Q47"/>
    <mergeCell ref="B46:B47"/>
    <mergeCell ref="B48:B48"/>
    <mergeCell ref="B49:B49"/>
    <mergeCell ref="B50:B50"/>
    <mergeCell ref="J51:J53"/>
    <mergeCell ref="K51:K53"/>
    <mergeCell ref="L51:L54"/>
    <mergeCell ref="M51:M54"/>
    <mergeCell ref="P51:P54"/>
    <mergeCell ref="Q51:Q54"/>
    <mergeCell ref="B51:B54"/>
    <mergeCell ref="L55:L56"/>
    <mergeCell ref="M55:M56"/>
    <mergeCell ref="P55:P56"/>
    <mergeCell ref="Q55:Q56"/>
    <mergeCell ref="B55:B56"/>
    <mergeCell ref="L57:L58"/>
    <mergeCell ref="M57:M58"/>
    <mergeCell ref="P57:P58"/>
    <mergeCell ref="Q57:Q58"/>
    <mergeCell ref="B57:B58"/>
    <mergeCell ref="L59:L60"/>
    <mergeCell ref="M59:M60"/>
    <mergeCell ref="P59:P60"/>
    <mergeCell ref="Q59:Q60"/>
    <mergeCell ref="B59:B60"/>
    <mergeCell ref="L61:L62"/>
    <mergeCell ref="M61:M62"/>
    <mergeCell ref="P61:P62"/>
    <mergeCell ref="Q61:Q62"/>
    <mergeCell ref="B61:B62"/>
    <mergeCell ref="L63:L64"/>
    <mergeCell ref="M63:M64"/>
    <mergeCell ref="P63:P64"/>
    <mergeCell ref="Q63:Q64"/>
    <mergeCell ref="B63:B64"/>
    <mergeCell ref="L65:L66"/>
    <mergeCell ref="M65:M66"/>
    <mergeCell ref="P65:P66"/>
    <mergeCell ref="Q65:Q66"/>
    <mergeCell ref="B65:B66"/>
    <mergeCell ref="L67:L68"/>
    <mergeCell ref="M67:M68"/>
    <mergeCell ref="P67:P68"/>
    <mergeCell ref="Q67:Q68"/>
    <mergeCell ref="B67:B68"/>
    <mergeCell ref="B69:B69"/>
    <mergeCell ref="B70:B70"/>
    <mergeCell ref="B71:B71"/>
    <mergeCell ref="B72:B72"/>
    <mergeCell ref="B73:B73"/>
    <mergeCell ref="B74:B74"/>
    <mergeCell ref="B75:B75"/>
    <mergeCell ref="B76:B76"/>
    <mergeCell ref="B77:B77"/>
    <mergeCell ref="J78:J79"/>
    <mergeCell ref="K78:K79"/>
    <mergeCell ref="L78:L81"/>
    <mergeCell ref="M78:M81"/>
    <mergeCell ref="P78:P81"/>
    <mergeCell ref="Q78:Q81"/>
    <mergeCell ref="B78:B81"/>
    <mergeCell ref="B82:B82"/>
    <mergeCell ref="B83:B83"/>
    <mergeCell ref="B84:B84"/>
    <mergeCell ref="B85:B85"/>
    <mergeCell ref="L86:L87"/>
    <mergeCell ref="M86:M87"/>
    <mergeCell ref="P86:P87"/>
    <mergeCell ref="Q86:Q87"/>
    <mergeCell ref="B86:B87"/>
    <mergeCell ref="B88:B88"/>
    <mergeCell ref="B89:B89"/>
    <mergeCell ref="B90:B90"/>
    <mergeCell ref="B91:B91"/>
    <mergeCell ref="L92:L93"/>
    <mergeCell ref="M92:M93"/>
    <mergeCell ref="P92:P93"/>
    <mergeCell ref="Q92:Q93"/>
    <mergeCell ref="B92:B93"/>
    <mergeCell ref="L94:L95"/>
    <mergeCell ref="M94:M95"/>
    <mergeCell ref="P94:P95"/>
    <mergeCell ref="Q94:Q95"/>
    <mergeCell ref="B94:B95"/>
    <mergeCell ref="B96:B96"/>
    <mergeCell ref="B97:B99"/>
    <mergeCell ref="A100:I100"/>
    <mergeCell ref="A101:AB101"/>
    <mergeCell ref="A102:I102"/>
    <mergeCell ref="A103:AB103"/>
    <mergeCell ref="A104:I104"/>
    <mergeCell ref="A105:AB105"/>
    <mergeCell ref="A106:I106"/>
    <mergeCell ref="A107:I107"/>
    <mergeCell ref="A109:AB109"/>
    <mergeCell ref="A110:AB110"/>
    <mergeCell ref="L111:L112"/>
    <mergeCell ref="M111:M112"/>
    <mergeCell ref="P111:P112"/>
    <mergeCell ref="Q111:Q112"/>
    <mergeCell ref="B111:B112"/>
    <mergeCell ref="L113:L114"/>
    <mergeCell ref="M113:M114"/>
    <mergeCell ref="P113:P114"/>
    <mergeCell ref="Q113:Q114"/>
    <mergeCell ref="B113:B114"/>
    <mergeCell ref="B115:B115"/>
    <mergeCell ref="L116:L117"/>
    <mergeCell ref="M116:M117"/>
    <mergeCell ref="P116:P117"/>
    <mergeCell ref="Q116:Q117"/>
    <mergeCell ref="B116:B117"/>
    <mergeCell ref="B118:B118"/>
    <mergeCell ref="B119:B119"/>
    <mergeCell ref="B120:B120"/>
    <mergeCell ref="B121:B122"/>
    <mergeCell ref="L123:L124"/>
    <mergeCell ref="M123:M124"/>
    <mergeCell ref="P123:P124"/>
    <mergeCell ref="Q123:Q124"/>
    <mergeCell ref="B123:B124"/>
    <mergeCell ref="L125:L126"/>
    <mergeCell ref="M125:M126"/>
    <mergeCell ref="P125:P126"/>
    <mergeCell ref="Q125:Q126"/>
    <mergeCell ref="B125:B126"/>
    <mergeCell ref="B127:B128"/>
    <mergeCell ref="B129:B130"/>
    <mergeCell ref="B131:B131"/>
    <mergeCell ref="B132:B132"/>
    <mergeCell ref="B133:B133"/>
    <mergeCell ref="B134:B134"/>
    <mergeCell ref="B135:B135"/>
    <mergeCell ref="B136:B136"/>
    <mergeCell ref="B137:B137"/>
    <mergeCell ref="B138:B139"/>
    <mergeCell ref="B140:B140"/>
    <mergeCell ref="J141:J142"/>
    <mergeCell ref="K141:K142"/>
    <mergeCell ref="L141:L142"/>
    <mergeCell ref="M141:M142"/>
    <mergeCell ref="P141:P142"/>
    <mergeCell ref="Q141:Q142"/>
    <mergeCell ref="B141:B142"/>
    <mergeCell ref="B143:B143"/>
    <mergeCell ref="J144:J146"/>
    <mergeCell ref="K144:K146"/>
    <mergeCell ref="L144:L148"/>
    <mergeCell ref="M144:M148"/>
    <mergeCell ref="P144:P148"/>
    <mergeCell ref="Q144:Q148"/>
    <mergeCell ref="B144:B148"/>
    <mergeCell ref="L149:L150"/>
    <mergeCell ref="M149:M150"/>
    <mergeCell ref="P149:P150"/>
    <mergeCell ref="Q149:Q150"/>
    <mergeCell ref="B149:B150"/>
    <mergeCell ref="L151:L152"/>
    <mergeCell ref="M151:M152"/>
    <mergeCell ref="P151:P152"/>
    <mergeCell ref="Q151:Q152"/>
    <mergeCell ref="B151:B152"/>
    <mergeCell ref="L153:L154"/>
    <mergeCell ref="M153:M154"/>
    <mergeCell ref="P153:P154"/>
    <mergeCell ref="Q153:Q154"/>
    <mergeCell ref="B153:B154"/>
    <mergeCell ref="B155:B156"/>
    <mergeCell ref="L157:L158"/>
    <mergeCell ref="M157:M158"/>
    <mergeCell ref="P157:P158"/>
    <mergeCell ref="Q157:Q158"/>
    <mergeCell ref="B157:B158"/>
    <mergeCell ref="L159:L160"/>
    <mergeCell ref="M159:M160"/>
    <mergeCell ref="P159:P160"/>
    <mergeCell ref="Q159:Q160"/>
    <mergeCell ref="B159:B160"/>
    <mergeCell ref="B161:B161"/>
    <mergeCell ref="B162:B162"/>
    <mergeCell ref="B163:B163"/>
    <mergeCell ref="B164:B164"/>
    <mergeCell ref="B165:B165"/>
    <mergeCell ref="B166:B166"/>
    <mergeCell ref="B167:B167"/>
    <mergeCell ref="L169:L170"/>
    <mergeCell ref="M169:M170"/>
    <mergeCell ref="P168:P170"/>
    <mergeCell ref="Q168:Q170"/>
    <mergeCell ref="B168:B170"/>
    <mergeCell ref="L171:L173"/>
    <mergeCell ref="M171:M173"/>
    <mergeCell ref="P171:P173"/>
    <mergeCell ref="Q171:Q173"/>
    <mergeCell ref="B171:B173"/>
    <mergeCell ref="L174:L175"/>
    <mergeCell ref="M174:M175"/>
    <mergeCell ref="P174:P175"/>
    <mergeCell ref="Q174:Q175"/>
    <mergeCell ref="B174:B175"/>
    <mergeCell ref="B176:B177"/>
    <mergeCell ref="B178:B178"/>
    <mergeCell ref="B179:B179"/>
    <mergeCell ref="B180:B180"/>
    <mergeCell ref="B181:B181"/>
    <mergeCell ref="B182:B182"/>
    <mergeCell ref="B183:B183"/>
    <mergeCell ref="B184:B184"/>
    <mergeCell ref="B185:B185"/>
    <mergeCell ref="B186:B186"/>
    <mergeCell ref="B187:B187"/>
    <mergeCell ref="A188:I188"/>
    <mergeCell ref="A189:AB189"/>
    <mergeCell ref="A190:I190"/>
    <mergeCell ref="A191:AB191"/>
    <mergeCell ref="A192:I192"/>
    <mergeCell ref="A193:AB193"/>
    <mergeCell ref="A194:I194"/>
    <mergeCell ref="A195:I195"/>
    <mergeCell ref="A197:I197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Пример</vt:lpstr>
      <vt:lpstr>Шапка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2020-08-18T10:42:34Z</dcterms:modified>
</cp:coreProperties>
</file>