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/Library/CloudStorage/GoogleDrive-hyabuki@andrew.cmu.edu/My Drive/_offloading_wmc/"/>
    </mc:Choice>
  </mc:AlternateContent>
  <xr:revisionPtr revIDLastSave="0" documentId="13_ncr:1_{36035F3C-E7EE-EB4D-8414-289C5DCAABF8}" xr6:coauthVersionLast="47" xr6:coauthVersionMax="47" xr10:uidLastSave="{00000000-0000-0000-0000-000000000000}"/>
  <bookViews>
    <workbookView xWindow="0" yWindow="500" windowWidth="27320" windowHeight="20860" xr2:uid="{F356C65F-75F4-3A43-BBC6-0A898AB88B93}"/>
  </bookViews>
  <sheets>
    <sheet name="Sheet1" sheetId="1" r:id="rId1"/>
    <sheet name="wide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I2" i="1"/>
  <c r="J2" i="1"/>
  <c r="K2" i="1"/>
  <c r="L2" i="1"/>
  <c r="M2" i="1"/>
  <c r="N2" i="1"/>
  <c r="N3" i="1"/>
  <c r="M3" i="1"/>
  <c r="L3" i="1"/>
  <c r="K3" i="1"/>
  <c r="J3" i="1"/>
  <c r="I3" i="1"/>
</calcChain>
</file>

<file path=xl/sharedStrings.xml><?xml version="1.0" encoding="utf-8"?>
<sst xmlns="http://schemas.openxmlformats.org/spreadsheetml/2006/main" count="226" uniqueCount="54">
  <si>
    <t>Trial</t>
  </si>
  <si>
    <t>Condition</t>
  </si>
  <si>
    <t>SS3</t>
  </si>
  <si>
    <t>SS6</t>
  </si>
  <si>
    <t>Match</t>
  </si>
  <si>
    <t>Block</t>
  </si>
  <si>
    <t>Image category</t>
  </si>
  <si>
    <t>Image path</t>
  </si>
  <si>
    <t>Beaches</t>
  </si>
  <si>
    <t>x.png</t>
  </si>
  <si>
    <t>LEMON</t>
  </si>
  <si>
    <t>XXX</t>
  </si>
  <si>
    <t>APPLE</t>
  </si>
  <si>
    <t>MILK</t>
  </si>
  <si>
    <t>Forests</t>
  </si>
  <si>
    <t>y.png</t>
  </si>
  <si>
    <t>CAKE</t>
  </si>
  <si>
    <t>Loc_1</t>
  </si>
  <si>
    <t>Loc_2</t>
  </si>
  <si>
    <t>Loc_3</t>
  </si>
  <si>
    <t>Loc_4</t>
  </si>
  <si>
    <t>Loc_5</t>
  </si>
  <si>
    <t>Loc_6</t>
  </si>
  <si>
    <t>Word_1</t>
  </si>
  <si>
    <t>Word_3</t>
  </si>
  <si>
    <t>Word_2</t>
  </si>
  <si>
    <t>Word_4</t>
  </si>
  <si>
    <t>Word_5</t>
  </si>
  <si>
    <t>Word_6</t>
  </si>
  <si>
    <t>Loc_Target</t>
  </si>
  <si>
    <t>Word_Target</t>
  </si>
  <si>
    <t>Loc_Foil</t>
  </si>
  <si>
    <t>Word_Foil</t>
  </si>
  <si>
    <t>Mountains</t>
  </si>
  <si>
    <t>z.png</t>
  </si>
  <si>
    <t>Trial_Type</t>
  </si>
  <si>
    <t>Mismatch</t>
  </si>
  <si>
    <t>Cond</t>
  </si>
  <si>
    <t xml:space="preserve">Block </t>
  </si>
  <si>
    <t>Match/Mismatch</t>
  </si>
  <si>
    <t>Loc</t>
  </si>
  <si>
    <t>Image cat</t>
  </si>
  <si>
    <t>TBRF</t>
  </si>
  <si>
    <t>Loc 1</t>
  </si>
  <si>
    <t>Match prob</t>
  </si>
  <si>
    <t>mismatch prob</t>
  </si>
  <si>
    <t>Loc 2</t>
  </si>
  <si>
    <t>Loc 3</t>
  </si>
  <si>
    <t>Loc 4</t>
  </si>
  <si>
    <t>Loc 5</t>
  </si>
  <si>
    <t>Loc 6</t>
  </si>
  <si>
    <t>Format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</si>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</sst>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7" tint="0.39997558519241921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rgb="FFBE50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2" fillId="0" borderId="6" xfId="0" applyNumberFormat="1" applyFont="1" applyBorder="1"/>
    <xf numFmtId="0" fontId="2" fillId="0" borderId="8" xfId="0" applyNumberFormat="1" applyFont="1" applyBorder="1"/>
    <xf numFmtId="0" fontId="3" fillId="0" borderId="8" xfId="0" applyNumberFormat="1" applyFont="1" applyBorder="1"/>
    <xf numFmtId="0" fontId="3" fillId="0" borderId="11" xfId="0" applyNumberFormat="1" applyFont="1" applyBorder="1"/>
    <xf numFmtId="0" fontId="4" fillId="0" borderId="8" xfId="0" applyFont="1" applyBorder="1"/>
    <xf numFmtId="0" fontId="4" fillId="0" borderId="11" xfId="0" applyFont="1" applyBorder="1"/>
    <xf numFmtId="0" fontId="0" fillId="0" borderId="0" xfId="0" applyNumberFormat="1" applyFill="1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DB0E-5974-9B4A-855E-8BF130834552}">
  <dimension ref="A1:N55"/>
  <sheetViews>
    <sheetView tabSelected="1" zoomScale="120" zoomScaleNormal="120" workbookViewId="0">
      <selection activeCell="N10" sqref="N10"/>
    </sheetView>
  </sheetViews>
  <sheetFormatPr baseColWidth="10" defaultRowHeight="16" x14ac:dyDescent="0.2"/>
  <cols>
    <col min="4" max="4" width="15" bestFit="1" customWidth="1"/>
    <col min="5" max="5" width="10.83203125" style="1"/>
    <col min="6" max="6" width="12" bestFit="1" customWidth="1"/>
    <col min="8" max="8" width="13.1640625" bestFit="1" customWidth="1"/>
  </cols>
  <sheetData>
    <row r="1" spans="1:14" ht="17" thickBot="1" x14ac:dyDescent="0.25">
      <c r="A1" s="2" t="s">
        <v>38</v>
      </c>
      <c r="B1" s="3" t="s">
        <v>37</v>
      </c>
      <c r="C1" s="3" t="s">
        <v>41</v>
      </c>
      <c r="D1" s="3" t="s">
        <v>39</v>
      </c>
      <c r="E1" s="4" t="s">
        <v>40</v>
      </c>
      <c r="F1" s="17" t="s">
        <v>51</v>
      </c>
      <c r="I1" t="s">
        <v>43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2">
      <c r="A2">
        <v>1</v>
      </c>
      <c r="B2" t="s">
        <v>2</v>
      </c>
      <c r="C2" t="s">
        <v>33</v>
      </c>
      <c r="D2" t="s">
        <v>4</v>
      </c>
      <c r="E2" s="15">
        <v>1</v>
      </c>
      <c r="F2" s="18" t="s">
        <v>52</v>
      </c>
      <c r="H2" t="s">
        <v>44</v>
      </c>
      <c r="I2">
        <f>COUNTIFS($E:$E, 1, $D:$D, "Match")</f>
        <v>5</v>
      </c>
      <c r="J2">
        <f>COUNTIFS($E:$E, 2, $D:$D, "Match")</f>
        <v>4</v>
      </c>
      <c r="K2">
        <f>COUNTIFS($E:$E, 3, $D:$D, "Match")</f>
        <v>5</v>
      </c>
      <c r="L2">
        <f>COUNTIFS($E:$E, 4, $D:$D, "Match")</f>
        <v>4</v>
      </c>
      <c r="M2">
        <f>COUNTIFS($E:$E, 5, $D:$D, "Match")</f>
        <v>5</v>
      </c>
      <c r="N2">
        <f>COUNTIFS($E:$E, 6, $D:$D, "Match")</f>
        <v>4</v>
      </c>
    </row>
    <row r="3" spans="1:14" x14ac:dyDescent="0.2">
      <c r="A3">
        <v>1</v>
      </c>
      <c r="B3" t="s">
        <v>2</v>
      </c>
      <c r="C3" t="s">
        <v>14</v>
      </c>
      <c r="D3" t="s">
        <v>4</v>
      </c>
      <c r="E3" s="15">
        <v>3</v>
      </c>
      <c r="F3" s="18"/>
      <c r="H3" t="s">
        <v>45</v>
      </c>
      <c r="I3">
        <f>COUNTIFS($E:$E, 1, $D:$D, "Mismatch")</f>
        <v>4</v>
      </c>
      <c r="J3">
        <f>COUNTIFS($E:$E, 2, $D:$D, "Mismatch")</f>
        <v>5</v>
      </c>
      <c r="K3">
        <f>COUNTIFS($E:$E, 3, $D:$D, "Mismatch")</f>
        <v>4</v>
      </c>
      <c r="L3">
        <f>COUNTIFS($E:$E, 4, $D:$D, "Mismatch")</f>
        <v>5</v>
      </c>
      <c r="M3">
        <f>COUNTIFS($E:$E, 5, $D:$D, "Mismatch")</f>
        <v>4</v>
      </c>
      <c r="N3">
        <f>COUNTIFS($E:$E, 6, $D:$D, "Mismatch")</f>
        <v>5</v>
      </c>
    </row>
    <row r="4" spans="1:14" x14ac:dyDescent="0.2">
      <c r="A4">
        <v>1</v>
      </c>
      <c r="B4" t="s">
        <v>2</v>
      </c>
      <c r="C4" t="s">
        <v>8</v>
      </c>
      <c r="D4" t="s">
        <v>4</v>
      </c>
      <c r="E4" s="16">
        <v>5</v>
      </c>
      <c r="F4" s="18"/>
    </row>
    <row r="5" spans="1:14" x14ac:dyDescent="0.2">
      <c r="A5">
        <v>1</v>
      </c>
      <c r="B5" t="s">
        <v>2</v>
      </c>
      <c r="C5" t="s">
        <v>33</v>
      </c>
      <c r="D5" t="s">
        <v>36</v>
      </c>
      <c r="E5" s="11">
        <v>2</v>
      </c>
      <c r="F5" s="18"/>
    </row>
    <row r="6" spans="1:14" x14ac:dyDescent="0.2">
      <c r="A6">
        <v>1</v>
      </c>
      <c r="B6" t="s">
        <v>2</v>
      </c>
      <c r="C6" t="s">
        <v>14</v>
      </c>
      <c r="D6" t="s">
        <v>36</v>
      </c>
      <c r="E6" s="12">
        <v>4</v>
      </c>
      <c r="F6" s="18"/>
    </row>
    <row r="7" spans="1:14" x14ac:dyDescent="0.2">
      <c r="A7">
        <v>1</v>
      </c>
      <c r="B7" t="s">
        <v>2</v>
      </c>
      <c r="C7" t="s">
        <v>8</v>
      </c>
      <c r="D7" t="s">
        <v>36</v>
      </c>
      <c r="E7" s="12">
        <v>6</v>
      </c>
      <c r="F7" s="18"/>
    </row>
    <row r="8" spans="1:14" x14ac:dyDescent="0.2">
      <c r="A8">
        <v>1</v>
      </c>
      <c r="B8" t="s">
        <v>3</v>
      </c>
      <c r="C8" t="s">
        <v>33</v>
      </c>
      <c r="D8" t="s">
        <v>4</v>
      </c>
      <c r="E8" s="11">
        <v>2</v>
      </c>
      <c r="F8" s="18" t="s">
        <v>53</v>
      </c>
      <c r="H8" t="s">
        <v>52</v>
      </c>
      <c r="I8">
        <f>COUNTIFS($F:$F, "A")</f>
        <v>5</v>
      </c>
    </row>
    <row r="9" spans="1:14" x14ac:dyDescent="0.2">
      <c r="A9">
        <v>1</v>
      </c>
      <c r="B9" t="s">
        <v>3</v>
      </c>
      <c r="C9" t="s">
        <v>14</v>
      </c>
      <c r="D9" t="s">
        <v>4</v>
      </c>
      <c r="E9" s="12">
        <v>4</v>
      </c>
      <c r="F9" s="18"/>
      <c r="H9" t="s">
        <v>53</v>
      </c>
      <c r="I9">
        <f>COUNTIFS($F:$F, "B")</f>
        <v>4</v>
      </c>
    </row>
    <row r="10" spans="1:14" x14ac:dyDescent="0.2">
      <c r="A10">
        <v>1</v>
      </c>
      <c r="B10" t="s">
        <v>3</v>
      </c>
      <c r="C10" t="s">
        <v>8</v>
      </c>
      <c r="D10" t="s">
        <v>4</v>
      </c>
      <c r="E10" s="12">
        <v>6</v>
      </c>
      <c r="F10" s="18"/>
    </row>
    <row r="11" spans="1:14" x14ac:dyDescent="0.2">
      <c r="A11">
        <v>1</v>
      </c>
      <c r="B11" t="s">
        <v>3</v>
      </c>
      <c r="C11" t="s">
        <v>33</v>
      </c>
      <c r="D11" t="s">
        <v>36</v>
      </c>
      <c r="E11" s="15">
        <v>1</v>
      </c>
      <c r="F11" s="18"/>
    </row>
    <row r="12" spans="1:14" x14ac:dyDescent="0.2">
      <c r="A12">
        <v>1</v>
      </c>
      <c r="B12" t="s">
        <v>3</v>
      </c>
      <c r="C12" t="s">
        <v>14</v>
      </c>
      <c r="D12" t="s">
        <v>36</v>
      </c>
      <c r="E12" s="15">
        <v>3</v>
      </c>
      <c r="F12" s="18"/>
    </row>
    <row r="13" spans="1:14" x14ac:dyDescent="0.2">
      <c r="A13">
        <v>1</v>
      </c>
      <c r="B13" t="s">
        <v>3</v>
      </c>
      <c r="C13" t="s">
        <v>8</v>
      </c>
      <c r="D13" t="s">
        <v>36</v>
      </c>
      <c r="E13" s="16">
        <v>5</v>
      </c>
      <c r="F13" s="18"/>
    </row>
    <row r="14" spans="1:14" x14ac:dyDescent="0.2">
      <c r="A14">
        <v>1</v>
      </c>
      <c r="B14" t="s">
        <v>42</v>
      </c>
      <c r="C14" t="s">
        <v>33</v>
      </c>
      <c r="D14" t="s">
        <v>4</v>
      </c>
      <c r="E14" s="15">
        <v>1</v>
      </c>
      <c r="F14" s="18" t="s">
        <v>52</v>
      </c>
    </row>
    <row r="15" spans="1:14" x14ac:dyDescent="0.2">
      <c r="A15">
        <v>1</v>
      </c>
      <c r="B15" t="s">
        <v>42</v>
      </c>
      <c r="C15" t="s">
        <v>14</v>
      </c>
      <c r="D15" t="s">
        <v>4</v>
      </c>
      <c r="E15" s="15">
        <v>3</v>
      </c>
      <c r="F15" s="18"/>
    </row>
    <row r="16" spans="1:14" x14ac:dyDescent="0.2">
      <c r="A16">
        <v>1</v>
      </c>
      <c r="B16" t="s">
        <v>42</v>
      </c>
      <c r="C16" t="s">
        <v>8</v>
      </c>
      <c r="D16" t="s">
        <v>4</v>
      </c>
      <c r="E16" s="16">
        <v>5</v>
      </c>
      <c r="F16" s="18"/>
    </row>
    <row r="17" spans="1:6" x14ac:dyDescent="0.2">
      <c r="A17">
        <v>1</v>
      </c>
      <c r="B17" t="s">
        <v>42</v>
      </c>
      <c r="C17" t="s">
        <v>33</v>
      </c>
      <c r="D17" t="s">
        <v>36</v>
      </c>
      <c r="E17" s="11">
        <v>2</v>
      </c>
      <c r="F17" s="18"/>
    </row>
    <row r="18" spans="1:6" x14ac:dyDescent="0.2">
      <c r="A18">
        <v>1</v>
      </c>
      <c r="B18" t="s">
        <v>42</v>
      </c>
      <c r="C18" t="s">
        <v>14</v>
      </c>
      <c r="D18" t="s">
        <v>36</v>
      </c>
      <c r="E18" s="12">
        <v>4</v>
      </c>
      <c r="F18" s="18"/>
    </row>
    <row r="19" spans="1:6" x14ac:dyDescent="0.2">
      <c r="A19">
        <v>1</v>
      </c>
      <c r="B19" t="s">
        <v>42</v>
      </c>
      <c r="C19" t="s">
        <v>8</v>
      </c>
      <c r="D19" t="s">
        <v>36</v>
      </c>
      <c r="E19" s="12">
        <v>6</v>
      </c>
      <c r="F19" s="18"/>
    </row>
    <row r="20" spans="1:6" x14ac:dyDescent="0.2">
      <c r="A20" s="5">
        <v>2</v>
      </c>
      <c r="B20" s="6" t="s">
        <v>2</v>
      </c>
      <c r="C20" s="6" t="s">
        <v>33</v>
      </c>
      <c r="D20" s="6" t="s">
        <v>4</v>
      </c>
      <c r="E20" s="11">
        <v>2</v>
      </c>
      <c r="F20" s="18" t="s">
        <v>53</v>
      </c>
    </row>
    <row r="21" spans="1:6" x14ac:dyDescent="0.2">
      <c r="A21" s="7">
        <v>2</v>
      </c>
      <c r="B21" s="8" t="s">
        <v>2</v>
      </c>
      <c r="C21" s="8" t="s">
        <v>14</v>
      </c>
      <c r="D21" s="8" t="s">
        <v>4</v>
      </c>
      <c r="E21" s="12">
        <v>4</v>
      </c>
      <c r="F21" s="18"/>
    </row>
    <row r="22" spans="1:6" x14ac:dyDescent="0.2">
      <c r="A22" s="7">
        <v>2</v>
      </c>
      <c r="B22" s="8" t="s">
        <v>2</v>
      </c>
      <c r="C22" s="8" t="s">
        <v>8</v>
      </c>
      <c r="D22" s="8" t="s">
        <v>4</v>
      </c>
      <c r="E22" s="12">
        <v>6</v>
      </c>
      <c r="F22" s="18"/>
    </row>
    <row r="23" spans="1:6" x14ac:dyDescent="0.2">
      <c r="A23" s="7">
        <v>2</v>
      </c>
      <c r="B23" s="8" t="s">
        <v>2</v>
      </c>
      <c r="C23" s="8" t="s">
        <v>33</v>
      </c>
      <c r="D23" s="8" t="s">
        <v>36</v>
      </c>
      <c r="E23" s="13">
        <v>1</v>
      </c>
      <c r="F23" s="18"/>
    </row>
    <row r="24" spans="1:6" x14ac:dyDescent="0.2">
      <c r="A24" s="7">
        <v>2</v>
      </c>
      <c r="B24" s="8" t="s">
        <v>2</v>
      </c>
      <c r="C24" s="8" t="s">
        <v>14</v>
      </c>
      <c r="D24" s="8" t="s">
        <v>36</v>
      </c>
      <c r="E24" s="13">
        <v>3</v>
      </c>
      <c r="F24" s="18"/>
    </row>
    <row r="25" spans="1:6" x14ac:dyDescent="0.2">
      <c r="A25" s="9">
        <v>2</v>
      </c>
      <c r="B25" s="10" t="s">
        <v>2</v>
      </c>
      <c r="C25" s="10" t="s">
        <v>8</v>
      </c>
      <c r="D25" s="10" t="s">
        <v>36</v>
      </c>
      <c r="E25" s="14">
        <v>5</v>
      </c>
      <c r="F25" s="18"/>
    </row>
    <row r="26" spans="1:6" x14ac:dyDescent="0.2">
      <c r="A26" s="5">
        <v>2</v>
      </c>
      <c r="B26" s="6" t="s">
        <v>3</v>
      </c>
      <c r="C26" s="6" t="s">
        <v>33</v>
      </c>
      <c r="D26" s="6" t="s">
        <v>4</v>
      </c>
      <c r="E26" s="13">
        <v>1</v>
      </c>
      <c r="F26" s="18" t="s">
        <v>52</v>
      </c>
    </row>
    <row r="27" spans="1:6" x14ac:dyDescent="0.2">
      <c r="A27" s="7">
        <v>2</v>
      </c>
      <c r="B27" s="8" t="s">
        <v>3</v>
      </c>
      <c r="C27" s="8" t="s">
        <v>14</v>
      </c>
      <c r="D27" s="8" t="s">
        <v>4</v>
      </c>
      <c r="E27" s="13">
        <v>3</v>
      </c>
      <c r="F27" s="18"/>
    </row>
    <row r="28" spans="1:6" x14ac:dyDescent="0.2">
      <c r="A28" s="7">
        <v>2</v>
      </c>
      <c r="B28" s="8" t="s">
        <v>3</v>
      </c>
      <c r="C28" s="8" t="s">
        <v>8</v>
      </c>
      <c r="D28" s="8" t="s">
        <v>4</v>
      </c>
      <c r="E28" s="14">
        <v>5</v>
      </c>
      <c r="F28" s="18"/>
    </row>
    <row r="29" spans="1:6" x14ac:dyDescent="0.2">
      <c r="A29" s="7">
        <v>2</v>
      </c>
      <c r="B29" s="8" t="s">
        <v>3</v>
      </c>
      <c r="C29" s="8" t="s">
        <v>33</v>
      </c>
      <c r="D29" s="8" t="s">
        <v>36</v>
      </c>
      <c r="E29" s="11">
        <v>2</v>
      </c>
      <c r="F29" s="18"/>
    </row>
    <row r="30" spans="1:6" x14ac:dyDescent="0.2">
      <c r="A30" s="7">
        <v>2</v>
      </c>
      <c r="B30" s="8" t="s">
        <v>3</v>
      </c>
      <c r="C30" s="8" t="s">
        <v>14</v>
      </c>
      <c r="D30" s="8" t="s">
        <v>36</v>
      </c>
      <c r="E30" s="12">
        <v>4</v>
      </c>
      <c r="F30" s="18"/>
    </row>
    <row r="31" spans="1:6" x14ac:dyDescent="0.2">
      <c r="A31" s="9">
        <v>2</v>
      </c>
      <c r="B31" s="10" t="s">
        <v>3</v>
      </c>
      <c r="C31" s="10" t="s">
        <v>8</v>
      </c>
      <c r="D31" s="10" t="s">
        <v>36</v>
      </c>
      <c r="E31" s="12">
        <v>6</v>
      </c>
      <c r="F31" s="18"/>
    </row>
    <row r="32" spans="1:6" x14ac:dyDescent="0.2">
      <c r="A32" s="5">
        <v>2</v>
      </c>
      <c r="B32" s="6" t="s">
        <v>42</v>
      </c>
      <c r="C32" s="6" t="s">
        <v>33</v>
      </c>
      <c r="D32" s="6" t="s">
        <v>4</v>
      </c>
      <c r="E32" s="11">
        <v>2</v>
      </c>
      <c r="F32" s="18" t="s">
        <v>53</v>
      </c>
    </row>
    <row r="33" spans="1:6" x14ac:dyDescent="0.2">
      <c r="A33" s="7">
        <v>2</v>
      </c>
      <c r="B33" s="8" t="s">
        <v>42</v>
      </c>
      <c r="C33" s="8" t="s">
        <v>14</v>
      </c>
      <c r="D33" s="8" t="s">
        <v>4</v>
      </c>
      <c r="E33" s="12">
        <v>4</v>
      </c>
      <c r="F33" s="18"/>
    </row>
    <row r="34" spans="1:6" x14ac:dyDescent="0.2">
      <c r="A34" s="7">
        <v>2</v>
      </c>
      <c r="B34" s="8" t="s">
        <v>42</v>
      </c>
      <c r="C34" s="8" t="s">
        <v>8</v>
      </c>
      <c r="D34" s="8" t="s">
        <v>4</v>
      </c>
      <c r="E34" s="12">
        <v>6</v>
      </c>
      <c r="F34" s="18"/>
    </row>
    <row r="35" spans="1:6" x14ac:dyDescent="0.2">
      <c r="A35" s="7">
        <v>2</v>
      </c>
      <c r="B35" s="8" t="s">
        <v>42</v>
      </c>
      <c r="C35" s="8" t="s">
        <v>33</v>
      </c>
      <c r="D35" s="8" t="s">
        <v>36</v>
      </c>
      <c r="E35" s="13">
        <v>1</v>
      </c>
      <c r="F35" s="18"/>
    </row>
    <row r="36" spans="1:6" x14ac:dyDescent="0.2">
      <c r="A36" s="7">
        <v>2</v>
      </c>
      <c r="B36" s="8" t="s">
        <v>42</v>
      </c>
      <c r="C36" s="8" t="s">
        <v>14</v>
      </c>
      <c r="D36" s="8" t="s">
        <v>36</v>
      </c>
      <c r="E36" s="13">
        <v>3</v>
      </c>
      <c r="F36" s="18"/>
    </row>
    <row r="37" spans="1:6" x14ac:dyDescent="0.2">
      <c r="A37" s="9">
        <v>2</v>
      </c>
      <c r="B37" s="10" t="s">
        <v>42</v>
      </c>
      <c r="C37" s="10" t="s">
        <v>8</v>
      </c>
      <c r="D37" s="10" t="s">
        <v>36</v>
      </c>
      <c r="E37" s="14">
        <v>5</v>
      </c>
      <c r="F37" s="18"/>
    </row>
    <row r="38" spans="1:6" x14ac:dyDescent="0.2">
      <c r="A38" s="5">
        <v>3</v>
      </c>
      <c r="B38" s="6" t="s">
        <v>2</v>
      </c>
      <c r="C38" s="6" t="s">
        <v>33</v>
      </c>
      <c r="D38" s="6" t="s">
        <v>4</v>
      </c>
      <c r="E38" s="15">
        <v>1</v>
      </c>
      <c r="F38" s="18" t="s">
        <v>52</v>
      </c>
    </row>
    <row r="39" spans="1:6" x14ac:dyDescent="0.2">
      <c r="A39" s="7">
        <v>3</v>
      </c>
      <c r="B39" s="8" t="s">
        <v>2</v>
      </c>
      <c r="C39" s="8" t="s">
        <v>14</v>
      </c>
      <c r="D39" s="8" t="s">
        <v>4</v>
      </c>
      <c r="E39" s="15">
        <v>3</v>
      </c>
      <c r="F39" s="18"/>
    </row>
    <row r="40" spans="1:6" x14ac:dyDescent="0.2">
      <c r="A40" s="7">
        <v>3</v>
      </c>
      <c r="B40" s="8" t="s">
        <v>2</v>
      </c>
      <c r="C40" s="8" t="s">
        <v>8</v>
      </c>
      <c r="D40" s="8" t="s">
        <v>4</v>
      </c>
      <c r="E40" s="16">
        <v>5</v>
      </c>
      <c r="F40" s="18"/>
    </row>
    <row r="41" spans="1:6" x14ac:dyDescent="0.2">
      <c r="A41" s="7">
        <v>3</v>
      </c>
      <c r="B41" s="8" t="s">
        <v>2</v>
      </c>
      <c r="C41" s="8" t="s">
        <v>33</v>
      </c>
      <c r="D41" s="8" t="s">
        <v>36</v>
      </c>
      <c r="E41" s="11">
        <v>2</v>
      </c>
      <c r="F41" s="18"/>
    </row>
    <row r="42" spans="1:6" x14ac:dyDescent="0.2">
      <c r="A42" s="7">
        <v>3</v>
      </c>
      <c r="B42" s="8" t="s">
        <v>2</v>
      </c>
      <c r="C42" s="8" t="s">
        <v>14</v>
      </c>
      <c r="D42" s="8" t="s">
        <v>36</v>
      </c>
      <c r="E42" s="12">
        <v>4</v>
      </c>
      <c r="F42" s="18"/>
    </row>
    <row r="43" spans="1:6" x14ac:dyDescent="0.2">
      <c r="A43" s="9">
        <v>3</v>
      </c>
      <c r="B43" s="10" t="s">
        <v>2</v>
      </c>
      <c r="C43" s="10" t="s">
        <v>8</v>
      </c>
      <c r="D43" s="10" t="s">
        <v>36</v>
      </c>
      <c r="E43" s="12">
        <v>6</v>
      </c>
      <c r="F43" s="18"/>
    </row>
    <row r="44" spans="1:6" x14ac:dyDescent="0.2">
      <c r="A44" s="5">
        <v>3</v>
      </c>
      <c r="B44" s="6" t="s">
        <v>3</v>
      </c>
      <c r="C44" s="6" t="s">
        <v>33</v>
      </c>
      <c r="D44" s="6" t="s">
        <v>4</v>
      </c>
      <c r="E44" s="11">
        <v>2</v>
      </c>
      <c r="F44" s="18" t="s">
        <v>53</v>
      </c>
    </row>
    <row r="45" spans="1:6" x14ac:dyDescent="0.2">
      <c r="A45" s="7">
        <v>3</v>
      </c>
      <c r="B45" s="8" t="s">
        <v>3</v>
      </c>
      <c r="C45" s="8" t="s">
        <v>14</v>
      </c>
      <c r="D45" s="8" t="s">
        <v>4</v>
      </c>
      <c r="E45" s="12">
        <v>4</v>
      </c>
      <c r="F45" s="18"/>
    </row>
    <row r="46" spans="1:6" x14ac:dyDescent="0.2">
      <c r="A46" s="7">
        <v>3</v>
      </c>
      <c r="B46" s="8" t="s">
        <v>3</v>
      </c>
      <c r="C46" s="8" t="s">
        <v>8</v>
      </c>
      <c r="D46" s="8" t="s">
        <v>4</v>
      </c>
      <c r="E46" s="12">
        <v>6</v>
      </c>
      <c r="F46" s="18"/>
    </row>
    <row r="47" spans="1:6" x14ac:dyDescent="0.2">
      <c r="A47" s="7">
        <v>3</v>
      </c>
      <c r="B47" s="8" t="s">
        <v>3</v>
      </c>
      <c r="C47" s="8" t="s">
        <v>33</v>
      </c>
      <c r="D47" s="8" t="s">
        <v>36</v>
      </c>
      <c r="E47" s="15">
        <v>1</v>
      </c>
      <c r="F47" s="18"/>
    </row>
    <row r="48" spans="1:6" x14ac:dyDescent="0.2">
      <c r="A48" s="7">
        <v>3</v>
      </c>
      <c r="B48" s="8" t="s">
        <v>3</v>
      </c>
      <c r="C48" s="8" t="s">
        <v>14</v>
      </c>
      <c r="D48" s="8" t="s">
        <v>36</v>
      </c>
      <c r="E48" s="15">
        <v>3</v>
      </c>
      <c r="F48" s="18"/>
    </row>
    <row r="49" spans="1:6" x14ac:dyDescent="0.2">
      <c r="A49" s="9">
        <v>3</v>
      </c>
      <c r="B49" s="10" t="s">
        <v>3</v>
      </c>
      <c r="C49" s="10" t="s">
        <v>8</v>
      </c>
      <c r="D49" s="10" t="s">
        <v>36</v>
      </c>
      <c r="E49" s="16">
        <v>5</v>
      </c>
      <c r="F49" s="18"/>
    </row>
    <row r="50" spans="1:6" x14ac:dyDescent="0.2">
      <c r="A50" s="5">
        <v>3</v>
      </c>
      <c r="B50" s="6" t="s">
        <v>42</v>
      </c>
      <c r="C50" s="6" t="s">
        <v>33</v>
      </c>
      <c r="D50" s="6" t="s">
        <v>4</v>
      </c>
      <c r="E50" s="15">
        <v>1</v>
      </c>
      <c r="F50" s="18" t="s">
        <v>52</v>
      </c>
    </row>
    <row r="51" spans="1:6" x14ac:dyDescent="0.2">
      <c r="A51" s="7">
        <v>3</v>
      </c>
      <c r="B51" s="8" t="s">
        <v>42</v>
      </c>
      <c r="C51" s="8" t="s">
        <v>14</v>
      </c>
      <c r="D51" s="8" t="s">
        <v>4</v>
      </c>
      <c r="E51" s="15">
        <v>3</v>
      </c>
      <c r="F51" s="18"/>
    </row>
    <row r="52" spans="1:6" x14ac:dyDescent="0.2">
      <c r="A52" s="7">
        <v>3</v>
      </c>
      <c r="B52" s="8" t="s">
        <v>42</v>
      </c>
      <c r="C52" s="8" t="s">
        <v>8</v>
      </c>
      <c r="D52" s="8" t="s">
        <v>4</v>
      </c>
      <c r="E52" s="16">
        <v>5</v>
      </c>
      <c r="F52" s="18"/>
    </row>
    <row r="53" spans="1:6" x14ac:dyDescent="0.2">
      <c r="A53" s="7">
        <v>3</v>
      </c>
      <c r="B53" s="8" t="s">
        <v>42</v>
      </c>
      <c r="C53" s="8" t="s">
        <v>33</v>
      </c>
      <c r="D53" s="8" t="s">
        <v>36</v>
      </c>
      <c r="E53" s="11">
        <v>2</v>
      </c>
      <c r="F53" s="18"/>
    </row>
    <row r="54" spans="1:6" x14ac:dyDescent="0.2">
      <c r="A54" s="7">
        <v>3</v>
      </c>
      <c r="B54" s="8" t="s">
        <v>42</v>
      </c>
      <c r="C54" s="8" t="s">
        <v>14</v>
      </c>
      <c r="D54" s="8" t="s">
        <v>36</v>
      </c>
      <c r="E54" s="12">
        <v>4</v>
      </c>
      <c r="F54" s="18"/>
    </row>
    <row r="55" spans="1:6" x14ac:dyDescent="0.2">
      <c r="A55" s="9">
        <v>3</v>
      </c>
      <c r="B55" s="10" t="s">
        <v>42</v>
      </c>
      <c r="C55" s="10" t="s">
        <v>8</v>
      </c>
      <c r="D55" s="10" t="s">
        <v>36</v>
      </c>
      <c r="E55" s="12">
        <v>6</v>
      </c>
      <c r="F55" s="18"/>
    </row>
  </sheetData>
  <sortState xmlns:xlrd2="http://schemas.microsoft.com/office/spreadsheetml/2017/richdata2" ref="C2:E7">
    <sortCondition ref="D2:D7"/>
  </sortState>
  <mergeCells count="9">
    <mergeCell ref="F38:F43"/>
    <mergeCell ref="F44:F49"/>
    <mergeCell ref="F50:F55"/>
    <mergeCell ref="F2:F7"/>
    <mergeCell ref="F8:F13"/>
    <mergeCell ref="F14:F19"/>
    <mergeCell ref="F20:F25"/>
    <mergeCell ref="F32:F37"/>
    <mergeCell ref="F26:F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DFB9-0939-CA42-B35C-94E97235DE7C}">
  <dimension ref="A1:V4"/>
  <sheetViews>
    <sheetView workbookViewId="0">
      <selection activeCell="B4" sqref="B4"/>
    </sheetView>
  </sheetViews>
  <sheetFormatPr baseColWidth="10" defaultRowHeight="16" x14ac:dyDescent="0.2"/>
  <cols>
    <col min="5" max="5" width="13.33203125" bestFit="1" customWidth="1"/>
  </cols>
  <sheetData>
    <row r="1" spans="1:22" x14ac:dyDescent="0.2">
      <c r="A1" t="s">
        <v>5</v>
      </c>
      <c r="B1" t="s">
        <v>35</v>
      </c>
      <c r="C1" t="s">
        <v>0</v>
      </c>
      <c r="D1" t="s">
        <v>1</v>
      </c>
      <c r="E1" t="s">
        <v>6</v>
      </c>
      <c r="F1" t="s">
        <v>7</v>
      </c>
      <c r="G1" t="s">
        <v>17</v>
      </c>
      <c r="H1" t="s">
        <v>23</v>
      </c>
      <c r="I1" t="s">
        <v>18</v>
      </c>
      <c r="J1" t="s">
        <v>25</v>
      </c>
      <c r="K1" t="s">
        <v>19</v>
      </c>
      <c r="L1" t="s">
        <v>24</v>
      </c>
      <c r="M1" t="s">
        <v>20</v>
      </c>
      <c r="N1" t="s">
        <v>26</v>
      </c>
      <c r="O1" t="s">
        <v>21</v>
      </c>
      <c r="P1" t="s">
        <v>27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2">
      <c r="A2">
        <v>1</v>
      </c>
      <c r="B2" t="s">
        <v>4</v>
      </c>
      <c r="C2">
        <v>1</v>
      </c>
      <c r="D2" t="s">
        <v>2</v>
      </c>
      <c r="E2" t="s">
        <v>8</v>
      </c>
      <c r="F2" t="s">
        <v>9</v>
      </c>
      <c r="G2">
        <v>1</v>
      </c>
      <c r="H2" t="s">
        <v>10</v>
      </c>
      <c r="J2" t="s">
        <v>11</v>
      </c>
      <c r="L2" t="s">
        <v>12</v>
      </c>
      <c r="N2" t="s">
        <v>11</v>
      </c>
      <c r="P2" t="s">
        <v>13</v>
      </c>
      <c r="R2" t="s">
        <v>16</v>
      </c>
    </row>
    <row r="3" spans="1:22" x14ac:dyDescent="0.2">
      <c r="A3">
        <v>1</v>
      </c>
      <c r="B3" t="s">
        <v>36</v>
      </c>
      <c r="C3">
        <v>2</v>
      </c>
      <c r="D3" t="s">
        <v>3</v>
      </c>
      <c r="E3" t="s">
        <v>14</v>
      </c>
      <c r="F3" t="s">
        <v>15</v>
      </c>
      <c r="G3">
        <v>1</v>
      </c>
    </row>
    <row r="4" spans="1:22" x14ac:dyDescent="0.2">
      <c r="A4">
        <v>1</v>
      </c>
      <c r="C4">
        <v>3</v>
      </c>
      <c r="D4" t="s">
        <v>2</v>
      </c>
      <c r="E4" t="s">
        <v>33</v>
      </c>
      <c r="F4" t="s">
        <v>34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wideFormat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Yabuki</dc:creator>
  <cp:lastModifiedBy>Hana Yabuki</cp:lastModifiedBy>
  <dcterms:created xsi:type="dcterms:W3CDTF">2025-02-14T23:10:43Z</dcterms:created>
  <dcterms:modified xsi:type="dcterms:W3CDTF">2025-03-18T22:37:01Z</dcterms:modified>
</cp:coreProperties>
</file>