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4580" windowWidth="25600" xWindow="0" yWindow="460"/>
  </bookViews>
  <sheets>
    <sheet xmlns:r="http://schemas.openxmlformats.org/officeDocument/2006/relationships" name="TVA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Test 129" sheetId="3" state="visible" r:id="rId3"/>
  </sheets>
  <definedNames>
    <definedName localSheetId="0" name="_xlnm.Print_Area">'TVA'!$A:$F</definedName>
    <definedName localSheetId="2" name="_xlnm.Print_Area">'Test 129'!$A:$F</definedName>
  </definedNames>
  <calcPr calcId="150001" concurrentCalc="0" fullCalcOnLoad="1"/>
</workbook>
</file>

<file path=xl/styles.xml><?xml version="1.0" encoding="utf-8"?>
<styleSheet xmlns="http://schemas.openxmlformats.org/spreadsheetml/2006/main">
  <numFmts count="2">
    <numFmt formatCode="#,##0.00_);\(#,##0.00\)" numFmtId="164"/>
    <numFmt formatCode="#,##0.00\ _€" numFmtId="165"/>
  </numFmts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9"/>
    </font>
    <font>
      <name val="Times New Roman"/>
      <family val="1"/>
      <b val="1"/>
      <sz val="10"/>
    </font>
    <font>
      <name val="Times New Roman"/>
      <charset val="1"/>
      <family val="1"/>
      <b val="1"/>
      <sz val="8"/>
    </font>
    <font>
      <name val="Times New Roman"/>
      <charset val="1"/>
      <family val="1"/>
      <sz val="9"/>
    </font>
    <font>
      <name val="Times New Roman"/>
      <charset val="1"/>
      <family val="1"/>
      <b val="1"/>
      <sz val="9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b val="1"/>
      <sz val="11"/>
    </font>
    <font>
      <name val="Times New Roman"/>
      <family val="1"/>
      <b val="1"/>
      <sz val="9"/>
    </font>
    <font>
      <name val="Times New Roman"/>
      <family val="1"/>
      <b val="1"/>
      <sz val="8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family val="1"/>
      <b val="1"/>
      <color rgb="FFFF0000"/>
      <sz val="11"/>
    </font>
    <font>
      <name val="Calibri"/>
      <family val="2"/>
      <color theme="1"/>
      <sz val="11"/>
      <scheme val="minor"/>
    </font>
    <font>
      <name val="Times New Roman"/>
      <charset val="1"/>
      <family val="1"/>
      <b val="1"/>
      <sz val="11"/>
      <u val="single"/>
    </font>
    <font>
      <name val="Arial"/>
      <family val="2"/>
      <b val="1"/>
      <sz val="10"/>
    </font>
    <font>
      <name val="Times New Roman"/>
      <charset val="1"/>
      <family val="1"/>
      <sz val="10"/>
    </font>
    <font>
      <name val="Times New Roman"/>
      <charset val="1"/>
      <family val="1"/>
      <b val="1"/>
      <sz val="10"/>
    </font>
    <font>
      <name val="Times New Roman"/>
      <family val="1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</borders>
  <cellStyleXfs count="5">
    <xf borderId="0" fillId="0" fontId="15" numFmtId="0"/>
    <xf borderId="0" fillId="0" fontId="15" numFmtId="0"/>
    <xf borderId="0" fillId="0" fontId="15" numFmtId="0"/>
    <xf borderId="0" fillId="0" fontId="15" numFmtId="9"/>
    <xf borderId="0" fillId="0" fontId="15" numFmtId="43"/>
  </cellStyleXfs>
  <cellXfs count="162">
    <xf borderId="0" fillId="0" fontId="0" numFmtId="0" pivotButton="0" quotePrefix="0" xfId="0"/>
    <xf applyProtection="1" borderId="0" fillId="0" fontId="3" numFmtId="0" pivotButton="0" quotePrefix="0" xfId="1"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Protection="1" borderId="0" fillId="2" fontId="3" numFmtId="0" pivotButton="0" quotePrefix="0" xfId="1">
      <protection hidden="0" locked="0"/>
    </xf>
    <xf applyProtection="1" borderId="0" fillId="0" fontId="1" numFmtId="0" pivotButton="0" quotePrefix="0" xfId="1">
      <protection hidden="0" locked="0"/>
    </xf>
    <xf applyProtection="1" borderId="0" fillId="0" fontId="2" numFmtId="0" pivotButton="0" quotePrefix="0" xfId="1">
      <protection hidden="0" locked="0"/>
    </xf>
    <xf applyProtection="1" borderId="0" fillId="0" fontId="3" numFmtId="49" pivotButton="0" quotePrefix="0" xfId="1">
      <protection hidden="0" locked="0"/>
    </xf>
    <xf applyProtection="1" borderId="1" fillId="0" fontId="1" numFmtId="0" pivotButton="0" quotePrefix="0" xfId="1">
      <protection hidden="0" locked="0"/>
    </xf>
    <xf applyProtection="1" borderId="5" fillId="0" fontId="4" numFmtId="0" pivotButton="0" quotePrefix="0" xfId="1">
      <protection hidden="0" locked="0"/>
    </xf>
    <xf applyProtection="1" borderId="4" fillId="0" fontId="4" numFmtId="0" pivotButton="0" quotePrefix="0" xfId="1">
      <protection hidden="0" locked="0"/>
    </xf>
    <xf applyProtection="1" borderId="0" fillId="0" fontId="12" numFmtId="0" pivotButton="0" quotePrefix="0" xfId="1">
      <protection hidden="0" locked="0"/>
    </xf>
    <xf applyProtection="1" borderId="1" fillId="0" fontId="12" numFmtId="0" pivotButton="0" quotePrefix="0" xfId="1">
      <protection hidden="0" locked="0"/>
    </xf>
    <xf applyProtection="1" borderId="0" fillId="0" fontId="11" numFmtId="0" pivotButton="0" quotePrefix="0" xfId="1">
      <protection hidden="0" locked="0"/>
    </xf>
    <xf applyAlignment="1" applyProtection="1" borderId="0" fillId="0" fontId="1" numFmtId="0" pivotButton="0" quotePrefix="0" xfId="1">
      <alignment wrapText="1"/>
      <protection hidden="0" locked="0"/>
    </xf>
    <xf applyAlignment="1" applyProtection="1" borderId="12" fillId="0" fontId="5" numFmtId="0" pivotButton="0" quotePrefix="1" xfId="1">
      <alignment wrapText="1"/>
      <protection hidden="0" locked="0"/>
    </xf>
    <xf applyAlignment="1" applyProtection="1" borderId="0" fillId="0" fontId="11" numFmtId="0" pivotButton="0" quotePrefix="0" xfId="1">
      <alignment wrapText="1"/>
      <protection hidden="0" locked="0"/>
    </xf>
    <xf applyAlignment="1" applyProtection="1" borderId="2" fillId="4" fontId="3" numFmtId="0" pivotButton="0" quotePrefix="0" xfId="1">
      <alignment vertical="center"/>
      <protection hidden="0" locked="0"/>
    </xf>
    <xf applyAlignment="1" applyProtection="1" borderId="2" fillId="4" fontId="7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/>
      <protection hidden="0" locked="0"/>
    </xf>
    <xf applyAlignment="1" applyProtection="1" borderId="0" fillId="0" fontId="1" numFmtId="0" pivotButton="0" quotePrefix="0" xfId="1">
      <alignment horizontal="center"/>
      <protection hidden="0" locked="0"/>
    </xf>
    <xf applyAlignment="1" applyProtection="1" borderId="0" fillId="0" fontId="11" numFmtId="0" pivotButton="0" quotePrefix="0" xfId="1">
      <alignment horizontal="center"/>
      <protection hidden="0" locked="0"/>
    </xf>
    <xf applyAlignment="1" applyProtection="1" borderId="19" fillId="0" fontId="4" numFmtId="0" pivotButton="0" quotePrefix="0" xfId="1">
      <alignment horizontal="center"/>
      <protection hidden="0" locked="0"/>
    </xf>
    <xf applyAlignment="1" applyProtection="1" borderId="13" fillId="0" fontId="1" numFmtId="0" pivotButton="0" quotePrefix="0" xfId="1">
      <alignment horizontal="center"/>
      <protection hidden="0" locked="0"/>
    </xf>
    <xf applyAlignment="1" applyProtection="1" borderId="13" fillId="0" fontId="12" numFmtId="9" pivotButton="0" quotePrefix="0" xfId="1">
      <alignment horizontal="center"/>
      <protection hidden="0" locked="0"/>
    </xf>
    <xf applyProtection="1" borderId="3" fillId="0" fontId="11" numFmtId="49" pivotButton="0" quotePrefix="0" xfId="1">
      <protection hidden="0" locked="0"/>
    </xf>
    <xf applyProtection="1" borderId="16" fillId="0" fontId="11" numFmtId="49" pivotButton="0" quotePrefix="0" xfId="1">
      <protection hidden="0" locked="0"/>
    </xf>
    <xf applyProtection="1" borderId="19" fillId="0" fontId="4" numFmtId="0" pivotButton="0" quotePrefix="0" xfId="1">
      <protection hidden="0" locked="0"/>
    </xf>
    <xf applyProtection="1" borderId="13" fillId="0" fontId="4" numFmtId="0" pivotButton="0" quotePrefix="0" xfId="1">
      <protection hidden="0" locked="0"/>
    </xf>
    <xf applyAlignment="1" applyProtection="1" borderId="13" fillId="0" fontId="7" numFmtId="0" pivotButton="0" quotePrefix="0" xfId="1">
      <alignment horizontal="center"/>
      <protection hidden="0" locked="0"/>
    </xf>
    <xf applyAlignment="1" applyProtection="1" borderId="20" fillId="0" fontId="9" numFmtId="0" pivotButton="0" quotePrefix="0" xfId="1">
      <alignment horizontal="center" vertical="center"/>
      <protection hidden="0" locked="0"/>
    </xf>
    <xf applyAlignment="1" applyProtection="1" borderId="13" fillId="0" fontId="9" numFmtId="0" pivotButton="0" quotePrefix="0" xfId="1">
      <alignment horizontal="center" vertical="center"/>
      <protection hidden="0" locked="0"/>
    </xf>
    <xf applyProtection="1" borderId="13" fillId="0" fontId="7" numFmtId="0" pivotButton="0" quotePrefix="0" xfId="1">
      <protection hidden="0" locked="0"/>
    </xf>
    <xf applyAlignment="1" applyProtection="1" borderId="13" fillId="0" fontId="9" numFmtId="0" pivotButton="0" quotePrefix="0" xfId="1">
      <alignment vertical="center"/>
      <protection hidden="0" locked="0"/>
    </xf>
    <xf applyProtection="1" borderId="13" fillId="0" fontId="3" numFmtId="0" pivotButton="0" quotePrefix="0" xfId="1">
      <protection hidden="0" locked="0"/>
    </xf>
    <xf applyAlignment="1" applyProtection="1" borderId="19" fillId="0" fontId="9" numFmtId="0" pivotButton="0" quotePrefix="0" xfId="1">
      <alignment vertical="center"/>
      <protection hidden="0" locked="0"/>
    </xf>
    <xf applyProtection="1" borderId="19" fillId="0" fontId="3" numFmtId="0" pivotButton="0" quotePrefix="0" xfId="1">
      <protection hidden="0" locked="0"/>
    </xf>
    <xf applyAlignment="1" applyProtection="1" borderId="2" fillId="4" fontId="2" numFmtId="0" pivotButton="0" quotePrefix="0" xfId="1">
      <alignment vertical="center"/>
      <protection hidden="0" locked="0"/>
    </xf>
    <xf applyAlignment="1" applyProtection="1" borderId="2" fillId="4" fontId="2" numFmtId="0" pivotButton="0" quotePrefix="0" xfId="1">
      <alignment horizontal="center" vertical="center"/>
      <protection hidden="0" locked="0"/>
    </xf>
    <xf applyAlignment="1" applyProtection="1" borderId="9" fillId="0" fontId="6" numFmtId="49" pivotButton="0" quotePrefix="0" xfId="1">
      <alignment wrapText="1"/>
      <protection hidden="0" locked="0"/>
    </xf>
    <xf applyAlignment="1" applyProtection="1" borderId="12" fillId="0" fontId="5" numFmtId="0" pivotButton="0" quotePrefix="0" xfId="1">
      <alignment wrapText="1"/>
      <protection hidden="0" locked="0"/>
    </xf>
    <xf applyAlignment="1" applyProtection="1" borderId="9" fillId="0" fontId="6" numFmtId="0" pivotButton="0" quotePrefix="0" xfId="1">
      <alignment wrapText="1"/>
      <protection hidden="0" locked="0"/>
    </xf>
    <xf applyAlignment="1" applyProtection="1" borderId="17" fillId="4" fontId="11" numFmtId="0" pivotButton="0" quotePrefix="0" xfId="1">
      <alignment vertical="center" wrapText="1"/>
      <protection hidden="0" locked="0"/>
    </xf>
    <xf applyAlignment="1" applyProtection="1" borderId="2" fillId="2" fontId="11" numFmtId="0" pivotButton="0" quotePrefix="0" xfId="1">
      <alignment wrapText="1"/>
      <protection hidden="0" locked="0"/>
    </xf>
    <xf applyAlignment="1" applyProtection="1" borderId="2" fillId="0" fontId="4" numFmtId="0" pivotButton="0" quotePrefix="0" xfId="1">
      <alignment wrapText="1"/>
      <protection hidden="0" locked="0"/>
    </xf>
    <xf applyProtection="1" borderId="1" fillId="4" fontId="17" numFmtId="0" pivotButton="0" quotePrefix="0" xfId="1">
      <protection hidden="0" locked="0"/>
    </xf>
    <xf applyAlignment="1" applyProtection="1" borderId="0" fillId="4" fontId="13" numFmtId="9" pivotButton="0" quotePrefix="0" xfId="1">
      <alignment horizontal="center"/>
      <protection hidden="0" locked="0"/>
    </xf>
    <xf applyProtection="1" borderId="0" fillId="4" fontId="13" numFmtId="0" pivotButton="0" quotePrefix="0" xfId="1">
      <protection hidden="0" locked="0"/>
    </xf>
    <xf applyAlignment="1" applyProtection="1" borderId="0" fillId="0" fontId="12" numFmtId="9" pivotButton="0" quotePrefix="0" xfId="1">
      <alignment horizontal="center"/>
      <protection hidden="0" locked="0"/>
    </xf>
    <xf applyAlignment="1" applyProtection="1" borderId="4" fillId="0" fontId="12" numFmtId="0" pivotButton="0" quotePrefix="1" xfId="1">
      <alignment wrapText="1"/>
      <protection hidden="0" locked="0"/>
    </xf>
    <xf applyAlignment="1" applyProtection="1" borderId="2" fillId="4" fontId="8" numFmtId="0" pivotButton="0" quotePrefix="0" xfId="1">
      <alignment horizontal="center" vertical="center"/>
      <protection hidden="0" locked="0"/>
    </xf>
    <xf applyAlignment="1" applyProtection="1" borderId="6" fillId="4" fontId="13" numFmtId="9" pivotButton="0" quotePrefix="0" xfId="1">
      <alignment horizontal="center"/>
      <protection hidden="0" locked="0"/>
    </xf>
    <xf applyProtection="1" borderId="6" fillId="4" fontId="13" numFmtId="0" pivotButton="0" quotePrefix="0" xfId="1">
      <protection hidden="0" locked="0"/>
    </xf>
    <xf applyProtection="1" borderId="7" fillId="4" fontId="13" numFmtId="0" pivotButton="0" quotePrefix="0" xfId="1">
      <protection hidden="0" locked="0"/>
    </xf>
    <xf applyProtection="1" borderId="7" fillId="4" fontId="17" numFmtId="0" pivotButton="0" quotePrefix="0" xfId="1">
      <protection hidden="0" locked="0"/>
    </xf>
    <xf applyProtection="1" borderId="1" fillId="4" fontId="13" numFmtId="0" pivotButton="0" quotePrefix="0" xfId="1">
      <protection hidden="0" locked="0"/>
    </xf>
    <xf applyProtection="1" borderId="6" fillId="0" fontId="14" numFmtId="0" pivotButton="0" quotePrefix="0" xfId="1">
      <protection hidden="0" locked="0"/>
    </xf>
    <xf applyProtection="1" borderId="3" fillId="0" fontId="12" numFmtId="0" pivotButton="0" quotePrefix="0" xfId="1">
      <protection hidden="0" locked="0"/>
    </xf>
    <xf applyAlignment="1" applyProtection="1" borderId="5" fillId="0" fontId="12" numFmtId="0" pivotButton="0" quotePrefix="1" xfId="1">
      <alignment wrapText="1"/>
      <protection hidden="0" locked="0"/>
    </xf>
    <xf applyAlignment="1" applyProtection="1" borderId="6" fillId="0" fontId="12" numFmtId="9" pivotButton="0" quotePrefix="0" xfId="1">
      <alignment horizontal="center"/>
      <protection hidden="0" locked="0"/>
    </xf>
    <xf applyProtection="1" borderId="7" fillId="0" fontId="14" numFmtId="0" pivotButton="0" quotePrefix="0" xfId="1">
      <protection hidden="0" locked="0"/>
    </xf>
    <xf applyAlignment="1" applyProtection="1" borderId="15" fillId="0" fontId="12" numFmtId="0" pivotButton="0" quotePrefix="1" xfId="1">
      <alignment wrapText="1"/>
      <protection hidden="0" locked="0"/>
    </xf>
    <xf applyAlignment="1" applyProtection="1" borderId="3" fillId="0" fontId="12" numFmtId="9" pivotButton="0" quotePrefix="0" xfId="1">
      <alignment horizontal="center"/>
      <protection hidden="0" locked="0"/>
    </xf>
    <xf applyProtection="1" borderId="16" fillId="0" fontId="12" numFmtId="0" pivotButton="0" quotePrefix="0" xfId="1">
      <protection hidden="0" locked="0"/>
    </xf>
    <xf applyAlignment="1" applyProtection="1" borderId="6" fillId="0" fontId="11" numFmtId="0" pivotButton="0" quotePrefix="0" xfId="1">
      <alignment horizontal="center"/>
      <protection hidden="0" locked="0"/>
    </xf>
    <xf applyProtection="1" borderId="6" fillId="0" fontId="11" numFmtId="0" pivotButton="0" quotePrefix="0" xfId="1">
      <protection hidden="0" locked="0"/>
    </xf>
    <xf applyProtection="1" borderId="7" fillId="0" fontId="11" numFmtId="0" pivotButton="0" quotePrefix="0" xfId="1">
      <protection hidden="0" locked="0"/>
    </xf>
    <xf applyProtection="1" borderId="1" fillId="0" fontId="11" numFmtId="0" pivotButton="0" quotePrefix="0" xfId="1">
      <protection hidden="0" locked="0"/>
    </xf>
    <xf applyAlignment="1" applyProtection="1" borderId="3" fillId="0" fontId="11" numFmtId="49" pivotButton="0" quotePrefix="0" xfId="1">
      <alignment horizontal="center"/>
      <protection hidden="0" locked="0"/>
    </xf>
    <xf applyAlignment="1" applyProtection="1" borderId="18" fillId="4" fontId="2" numFmtId="0" pivotButton="0" quotePrefix="0" xfId="1">
      <alignment horizontal="center" vertical="center" wrapText="1"/>
      <protection hidden="0" locked="0"/>
    </xf>
    <xf applyAlignment="1" applyProtection="1" borderId="17" fillId="4" fontId="2" numFmtId="0" pivotButton="0" quotePrefix="0" xfId="1">
      <alignment horizontal="center" vertical="center" wrapText="1"/>
      <protection hidden="0" locked="0"/>
    </xf>
    <xf applyAlignment="1" applyProtection="1" borderId="5" fillId="4" fontId="7" numFmtId="0" pivotButton="0" quotePrefix="0" xfId="1">
      <alignment horizontal="center" vertical="center"/>
      <protection hidden="0" locked="0"/>
    </xf>
    <xf applyAlignment="1" applyProtection="1" borderId="7" fillId="4" fontId="7" numFmtId="0" pivotButton="0" quotePrefix="0" xfId="1">
      <alignment horizontal="center" vertical="center"/>
      <protection hidden="0" locked="0"/>
    </xf>
    <xf applyAlignment="1" applyProtection="1" borderId="5" fillId="3" fontId="2" numFmtId="0" pivotButton="0" quotePrefix="0" xfId="1">
      <alignment horizontal="center"/>
      <protection hidden="0" locked="0"/>
    </xf>
    <xf applyAlignment="1" applyProtection="1" borderId="7" fillId="2" fontId="2" numFmtId="0" pivotButton="0" quotePrefix="0" xfId="1">
      <alignment horizontal="center"/>
      <protection hidden="0" locked="0"/>
    </xf>
    <xf applyAlignment="1" applyProtection="1" borderId="1" fillId="2" fontId="2" numFmtId="0" pivotButton="0" quotePrefix="0" xfId="1">
      <alignment horizontal="center"/>
      <protection hidden="0" locked="0"/>
    </xf>
    <xf applyAlignment="1" applyProtection="1" borderId="16" fillId="2" fontId="2" numFmtId="0" pivotButton="0" quotePrefix="0" xfId="1">
      <alignment horizontal="center"/>
      <protection hidden="0" locked="0"/>
    </xf>
    <xf applyAlignment="1" borderId="0" fillId="0" fontId="0" numFmtId="0" pivotButton="0" quotePrefix="0" xfId="0">
      <alignment horizontal="center"/>
    </xf>
    <xf borderId="0" fillId="0" fontId="0" numFmtId="9" pivotButton="0" quotePrefix="0" xfId="3"/>
    <xf borderId="0" fillId="3" fontId="0" numFmtId="0" pivotButton="0" quotePrefix="0" xfId="0"/>
    <xf applyAlignment="1" applyProtection="1" borderId="13" fillId="0" fontId="12" numFmtId="9" pivotButton="0" quotePrefix="0" xfId="3">
      <alignment horizontal="center"/>
      <protection hidden="0" locked="0"/>
    </xf>
    <xf applyProtection="1" borderId="4" fillId="3" fontId="12" numFmtId="4" pivotButton="0" quotePrefix="0" xfId="1">
      <protection hidden="0" locked="0"/>
    </xf>
    <xf applyProtection="1" borderId="4" fillId="0" fontId="13" numFmtId="4" pivotButton="0" quotePrefix="0" xfId="1">
      <protection hidden="0" locked="0"/>
    </xf>
    <xf applyProtection="1" borderId="1" fillId="0" fontId="1" numFmtId="2" pivotButton="0" quotePrefix="0" xfId="1">
      <protection hidden="0" locked="0"/>
    </xf>
    <xf applyAlignment="1" applyProtection="1" borderId="4" fillId="5" fontId="12" numFmtId="9" pivotButton="0" quotePrefix="0" xfId="3">
      <alignment horizontal="center"/>
      <protection hidden="0" locked="0"/>
    </xf>
    <xf applyAlignment="1" applyProtection="1" borderId="4" fillId="3" fontId="12" numFmtId="4" pivotButton="0" quotePrefix="0" xfId="1">
      <alignment vertical="center"/>
      <protection hidden="0" locked="0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applyProtection="1" borderId="0" fillId="0" fontId="5" numFmtId="0" pivotButton="0" quotePrefix="0" xfId="1">
      <alignment horizontal="left"/>
      <protection hidden="0" locked="0"/>
    </xf>
    <xf applyProtection="1" borderId="0" fillId="0" fontId="6" numFmtId="0" pivotButton="0" quotePrefix="0" xfId="1">
      <protection hidden="0" locked="0"/>
    </xf>
    <xf applyProtection="1" borderId="0" fillId="0" fontId="5" numFmtId="0" pivotButton="0" quotePrefix="0" xfId="1">
      <protection hidden="0" locked="0"/>
    </xf>
    <xf applyAlignment="1" applyProtection="1" borderId="0" fillId="0" fontId="5" numFmtId="0" pivotButton="0" quotePrefix="1" xfId="1">
      <alignment wrapText="1"/>
      <protection hidden="0" locked="0"/>
    </xf>
    <xf applyProtection="1" borderId="0" fillId="0" fontId="5" numFmtId="0" pivotButton="0" quotePrefix="1" xfId="1">
      <protection hidden="0" locked="0"/>
    </xf>
    <xf applyProtection="1" borderId="10" fillId="0" fontId="6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10" fillId="0" fontId="6" numFmtId="49" pivotButton="0" quotePrefix="0" xfId="1">
      <alignment wrapText="1"/>
      <protection hidden="0" locked="0"/>
    </xf>
    <xf applyAlignment="1" applyProtection="1" borderId="0" fillId="0" fontId="5" numFmtId="0" pivotButton="0" quotePrefix="0" xfId="1">
      <alignment wrapText="1"/>
      <protection hidden="0" locked="0"/>
    </xf>
    <xf applyAlignment="1" applyProtection="1" borderId="10" fillId="0" fontId="6" numFmtId="0" pivotButton="0" quotePrefix="0" xfId="1">
      <alignment wrapText="1"/>
      <protection hidden="0" locked="0"/>
    </xf>
    <xf applyAlignment="1" applyProtection="1" borderId="5" fillId="2" fontId="11" numFmtId="0" pivotButton="0" quotePrefix="0" xfId="1">
      <alignment wrapText="1"/>
      <protection hidden="0" locked="0"/>
    </xf>
    <xf applyAlignment="1" applyProtection="1" borderId="0" fillId="0" fontId="2" numFmtId="0" pivotButton="0" quotePrefix="0" xfId="1">
      <alignment wrapText="1"/>
      <protection hidden="0" locked="0"/>
    </xf>
    <xf applyAlignment="1" applyProtection="1" borderId="17" fillId="4" fontId="3" numFmtId="0" pivotButton="0" quotePrefix="0" xfId="1">
      <alignment horizontal="center" vertical="center" wrapText="1"/>
      <protection hidden="0" locked="0"/>
    </xf>
    <xf applyAlignment="1" applyProtection="1" borderId="12" fillId="0" fontId="5" numFmtId="0" pivotButton="0" quotePrefix="0" xfId="1">
      <alignment horizontal="left" wrapText="1"/>
      <protection hidden="0" locked="0"/>
    </xf>
    <xf applyAlignment="1" applyProtection="1" borderId="12" fillId="0" fontId="10" numFmtId="0" pivotButton="0" quotePrefix="0" xfId="1">
      <alignment wrapText="1"/>
      <protection hidden="0" locked="0"/>
    </xf>
    <xf applyAlignment="1" applyProtection="1" borderId="2" fillId="4" fontId="2" numFmtId="0" pivotButton="0" quotePrefix="0" xfId="1">
      <alignment vertical="center" wrapText="1"/>
      <protection hidden="0" locked="0"/>
    </xf>
    <xf applyAlignment="1" applyProtection="1" borderId="19" fillId="0" fontId="13" numFmtId="0" pivotButton="0" quotePrefix="0" xfId="1">
      <alignment wrapText="1"/>
      <protection hidden="0" locked="0"/>
    </xf>
    <xf applyAlignment="1" applyProtection="1" borderId="13" fillId="0" fontId="16" numFmtId="0" pivotButton="0" quotePrefix="0" xfId="1">
      <alignment wrapText="1"/>
      <protection hidden="0" locked="0"/>
    </xf>
    <xf applyAlignment="1" applyProtection="1" borderId="13" fillId="0" fontId="12" numFmtId="0" pivotButton="0" quotePrefix="0" xfId="1">
      <alignment wrapText="1"/>
      <protection hidden="0" locked="0"/>
    </xf>
    <xf applyAlignment="1" applyProtection="1" borderId="13" fillId="0" fontId="12" numFmtId="0" pivotButton="0" quotePrefix="1" xfId="1">
      <alignment wrapText="1"/>
      <protection hidden="0" locked="0"/>
    </xf>
    <xf applyAlignment="1" applyProtection="1" borderId="13" fillId="0" fontId="13" numFmtId="0" pivotButton="0" quotePrefix="0" xfId="1">
      <alignment wrapText="1"/>
      <protection hidden="0" locked="0"/>
    </xf>
    <xf applyAlignment="1" applyProtection="1" borderId="5" fillId="4" fontId="13" numFmtId="0" pivotButton="0" quotePrefix="0" xfId="1">
      <alignment wrapText="1"/>
      <protection hidden="0" locked="0"/>
    </xf>
    <xf applyAlignment="1" applyProtection="1" borderId="4" fillId="4" fontId="13" numFmtId="0" pivotButton="0" quotePrefix="0" xfId="1">
      <alignment wrapText="1"/>
      <protection hidden="0" locked="0"/>
    </xf>
    <xf applyAlignment="1" applyProtection="1" borderId="5" fillId="0" fontId="11" numFmtId="0" pivotButton="0" quotePrefix="1" xfId="1">
      <alignment wrapText="1"/>
      <protection hidden="0" locked="0"/>
    </xf>
    <xf applyAlignment="1" applyProtection="1" borderId="4" fillId="0" fontId="11" numFmtId="0" pivotButton="0" quotePrefix="0" xfId="1">
      <alignment wrapText="1"/>
      <protection hidden="0" locked="0"/>
    </xf>
    <xf applyAlignment="1" applyProtection="1" borderId="4" fillId="0" fontId="11" numFmtId="0" pivotButton="0" quotePrefix="1" xfId="1">
      <alignment wrapText="1"/>
      <protection hidden="0" locked="0"/>
    </xf>
    <xf applyAlignment="1" applyProtection="1" borderId="15" fillId="0" fontId="11" numFmtId="49" pivotButton="0" quotePrefix="0" xfId="1">
      <alignment wrapText="1"/>
      <protection hidden="0" locked="0"/>
    </xf>
    <xf applyAlignment="1" applyProtection="1" borderId="15" fillId="4" fontId="11" numFmtId="0" pivotButton="0" quotePrefix="0" xfId="1">
      <alignment vertical="center" wrapText="1"/>
      <protection hidden="0" locked="0"/>
    </xf>
    <xf applyAlignment="1" applyProtection="1" borderId="14" fillId="4" fontId="7" numFmtId="0" pivotButton="0" quotePrefix="0" xfId="1">
      <alignment horizontal="center" vertical="center" wrapText="1"/>
      <protection hidden="0" locked="0"/>
    </xf>
    <xf applyAlignment="1" applyProtection="1" borderId="14" fillId="4" fontId="3" numFmtId="0" pivotButton="0" quotePrefix="0" xfId="1">
      <alignment horizontal="center" vertical="center" wrapText="1"/>
      <protection hidden="0" locked="0"/>
    </xf>
    <xf applyAlignment="1" applyProtection="1" borderId="0" fillId="0" fontId="3" numFmtId="0" pivotButton="0" quotePrefix="0" xfId="1">
      <alignment wrapText="1"/>
      <protection hidden="0" locked="0"/>
    </xf>
    <xf applyAlignment="1" applyProtection="1" borderId="0" fillId="0" fontId="1" numFmtId="49" pivotButton="0" quotePrefix="0" xfId="1">
      <alignment horizontal="center"/>
      <protection hidden="0" locked="0"/>
    </xf>
    <xf applyAlignment="1" applyProtection="1" borderId="4" fillId="0" fontId="1" numFmtId="49" pivotButton="0" quotePrefix="0" xfId="1">
      <alignment horizontal="center"/>
      <protection hidden="0" locked="0"/>
    </xf>
    <xf applyAlignment="1" applyProtection="1" borderId="0" fillId="0" fontId="3" numFmtId="49" pivotButton="0" quotePrefix="0" xfId="1">
      <alignment horizontal="center"/>
      <protection hidden="0" locked="0"/>
    </xf>
    <xf applyAlignment="1" applyProtection="1" borderId="2" fillId="4" fontId="17" numFmtId="49" pivotButton="0" quotePrefix="0" xfId="1">
      <alignment horizontal="center"/>
      <protection hidden="0" locked="0"/>
    </xf>
    <xf applyAlignment="1" applyProtection="1" borderId="11" fillId="0" fontId="18" numFmtId="49" pivotButton="0" quotePrefix="0" xfId="1">
      <alignment horizontal="center"/>
      <protection hidden="0" locked="0"/>
    </xf>
    <xf applyAlignment="1" applyProtection="1" borderId="2" fillId="4" fontId="19" numFmtId="49" pivotButton="0" quotePrefix="0" xfId="1">
      <alignment horizontal="center" wrapText="1"/>
      <protection hidden="0" locked="0"/>
    </xf>
    <xf applyAlignment="1" applyProtection="1" borderId="8" fillId="0" fontId="19" numFmtId="49" pivotButton="0" quotePrefix="0" xfId="1">
      <alignment horizontal="center"/>
      <protection hidden="0" locked="0"/>
    </xf>
    <xf applyAlignment="1" applyProtection="1" borderId="11" fillId="0" fontId="19" numFmtId="49" pivotButton="0" quotePrefix="0" xfId="1">
      <alignment horizontal="center"/>
      <protection hidden="0" locked="0"/>
    </xf>
    <xf applyAlignment="1" applyProtection="1" borderId="11" fillId="0" fontId="20" numFmtId="49" pivotButton="0" quotePrefix="0" xfId="1">
      <alignment horizontal="center"/>
      <protection hidden="0" locked="0"/>
    </xf>
    <xf applyAlignment="1" applyProtection="1" borderId="2" fillId="0" fontId="3" numFmtId="49" pivotButton="0" quotePrefix="0" xfId="1">
      <alignment horizontal="center"/>
      <protection hidden="0" locked="0"/>
    </xf>
    <xf applyAlignment="1" applyProtection="1" borderId="2" fillId="4" fontId="19" numFmtId="49" pivotButton="0" quotePrefix="0" xfId="1">
      <alignment horizontal="center"/>
      <protection hidden="0" locked="0"/>
    </xf>
    <xf applyAlignment="1" applyProtection="1" borderId="2" fillId="4" fontId="3" numFmtId="49" pivotButton="0" quotePrefix="0" xfId="1">
      <alignment horizontal="center"/>
      <protection hidden="0" locked="0"/>
    </xf>
    <xf applyAlignment="1" applyProtection="1" borderId="4" fillId="0" fontId="18" numFmtId="49" pivotButton="0" quotePrefix="0" xfId="1">
      <alignment horizontal="center"/>
      <protection hidden="0" locked="0"/>
    </xf>
    <xf applyAlignment="1" applyProtection="1" borderId="17" fillId="4" fontId="19" numFmtId="49" pivotButton="0" quotePrefix="0" xfId="1">
      <alignment horizontal="center"/>
      <protection hidden="0" locked="0"/>
    </xf>
    <xf applyAlignment="1" applyProtection="1" borderId="15" fillId="0" fontId="18" numFmtId="49" pivotButton="0" quotePrefix="0" xfId="1">
      <alignment horizontal="center"/>
      <protection hidden="0" locked="0"/>
    </xf>
    <xf borderId="0" fillId="0" fontId="0" numFmtId="49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left"/>
    </xf>
    <xf applyAlignment="1" borderId="0" fillId="0" fontId="0" numFmtId="0" pivotButton="0" quotePrefix="1" xfId="0">
      <alignment horizontal="left"/>
    </xf>
    <xf applyAlignment="1" applyProtection="1" borderId="15" fillId="3" fontId="2" numFmtId="0" pivotButton="0" quotePrefix="0" xfId="1">
      <alignment horizontal="center"/>
      <protection hidden="0" locked="0"/>
    </xf>
    <xf applyAlignment="1" applyProtection="1" borderId="2" fillId="3" fontId="3" numFmtId="0" pivotButton="0" quotePrefix="0" xfId="1">
      <alignment horizontal="center"/>
      <protection hidden="0" locked="0"/>
    </xf>
    <xf applyAlignment="1" applyProtection="1" borderId="0" fillId="0" fontId="1" numFmtId="0" pivotButton="0" quotePrefix="0" xfId="1">
      <alignment horizontal="right"/>
      <protection hidden="0" locked="0"/>
    </xf>
    <xf applyAlignment="1" applyProtection="1" borderId="5" fillId="0" fontId="2" numFmtId="4" pivotButton="0" quotePrefix="0" xfId="1">
      <alignment horizontal="center"/>
      <protection hidden="0" locked="0"/>
    </xf>
    <xf applyAlignment="1" applyProtection="1" borderId="19" fillId="0" fontId="7" numFmtId="0" pivotButton="0" quotePrefix="0" xfId="1">
      <alignment horizontal="center"/>
      <protection hidden="0" locked="0"/>
    </xf>
    <xf applyProtection="1" borderId="19" fillId="0" fontId="7" numFmtId="0" pivotButton="0" quotePrefix="0" xfId="1">
      <protection hidden="0" locked="0"/>
    </xf>
    <xf applyAlignment="1" applyProtection="1" borderId="19" fillId="0" fontId="2" numFmtId="4" pivotButton="0" quotePrefix="0" xfId="1">
      <alignment horizontal="center"/>
      <protection hidden="0" locked="0"/>
    </xf>
    <xf applyAlignment="1" applyProtection="1" borderId="13" fillId="0" fontId="9" numFmtId="4" pivotButton="0" quotePrefix="0" xfId="1">
      <alignment horizontal="center" vertical="center"/>
      <protection hidden="0" locked="0"/>
    </xf>
    <xf applyAlignment="1" applyProtection="1" borderId="13" fillId="0" fontId="9" numFmtId="4" pivotButton="0" quotePrefix="0" xfId="1">
      <alignment vertical="center"/>
      <protection hidden="0" locked="0"/>
    </xf>
    <xf applyAlignment="1" applyProtection="1" borderId="17" fillId="0" fontId="2" numFmtId="4" pivotButton="0" quotePrefix="0" xfId="1">
      <alignment horizontal="center"/>
      <protection hidden="0" locked="0"/>
    </xf>
    <xf applyAlignment="1" applyProtection="1" borderId="2" fillId="0" fontId="2" numFmtId="4" pivotButton="0" quotePrefix="0" xfId="1">
      <alignment horizontal="center"/>
      <protection hidden="0" locked="0"/>
    </xf>
    <xf applyAlignment="1" applyProtection="1" borderId="19" fillId="0" fontId="2" numFmtId="4" pivotButton="0" quotePrefix="0" xfId="4">
      <alignment horizontal="center"/>
      <protection hidden="0" locked="0"/>
    </xf>
    <xf applyAlignment="1" applyProtection="1" borderId="19" fillId="0" fontId="2" numFmtId="164" pivotButton="0" quotePrefix="0" xfId="4">
      <alignment horizontal="center"/>
      <protection hidden="0" locked="0"/>
    </xf>
    <xf applyAlignment="1" applyProtection="1" borderId="2" fillId="0" fontId="3" numFmtId="164" pivotButton="0" quotePrefix="0" xfId="4">
      <alignment horizontal="center"/>
      <protection hidden="0" locked="0"/>
    </xf>
    <xf applyAlignment="1" applyProtection="1" borderId="5" fillId="0" fontId="2" numFmtId="164" pivotButton="0" quotePrefix="0" xfId="4">
      <alignment horizontal="center"/>
      <protection hidden="0" locked="0"/>
    </xf>
    <xf applyProtection="1" borderId="4" fillId="0" fontId="12" numFmtId="4" pivotButton="0" quotePrefix="0" xfId="1">
      <protection hidden="0" locked="0"/>
    </xf>
    <xf applyProtection="1" borderId="1" fillId="0" fontId="1" numFmtId="4" pivotButton="0" quotePrefix="0" xfId="1">
      <protection hidden="0" locked="0"/>
    </xf>
    <xf applyProtection="1" borderId="7" fillId="4" fontId="17" numFmtId="4" pivotButton="0" quotePrefix="0" xfId="1">
      <protection hidden="0" locked="0"/>
    </xf>
    <xf applyProtection="1" borderId="1" fillId="4" fontId="17" numFmtId="4" pivotButton="0" quotePrefix="0" xfId="1">
      <protection hidden="0" locked="0"/>
    </xf>
    <xf applyProtection="1" borderId="13" fillId="0" fontId="12" numFmtId="4" pivotButton="0" quotePrefix="0" xfId="1">
      <protection hidden="0" locked="0"/>
    </xf>
    <xf applyAlignment="1" applyProtection="1" borderId="13" fillId="0" fontId="12" numFmtId="4" pivotButton="0" quotePrefix="0" xfId="1">
      <alignment vertical="center"/>
      <protection hidden="0" locked="0"/>
    </xf>
    <xf applyProtection="1" borderId="14" fillId="0" fontId="12" numFmtId="4" pivotButton="0" quotePrefix="0" xfId="1">
      <protection hidden="0" locked="0"/>
    </xf>
    <xf applyAlignment="1" applyProtection="1" borderId="19" fillId="0" fontId="2" numFmtId="165" pivotButton="0" quotePrefix="0" xfId="1">
      <alignment horizontal="center"/>
      <protection hidden="0" locked="0"/>
    </xf>
    <xf applyAlignment="1" applyProtection="1" borderId="14" fillId="0" fontId="2" numFmtId="165" pivotButton="0" quotePrefix="0" xfId="1">
      <alignment horizontal="center"/>
      <protection hidden="0" locked="0"/>
    </xf>
  </cellXfs>
  <cellStyles count="5">
    <cellStyle builtinId="0" name="Normal" xfId="0"/>
    <cellStyle name="Normal 3 2" xfId="1"/>
    <cellStyle name="Milliers 2 3" xfId="2"/>
    <cellStyle builtinId="5" name="Pourcentage" xfId="3"/>
    <cellStyle builtinId="3" name="Milliers" xfId="4"/>
  </cellStyles>
  <dxfs count="4">
    <dxf>
      <alignment horizontal="left" vertical="bottom"/>
    </dxf>
    <dxf>
      <alignment horizontal="center" vertical="bottom"/>
    </dxf>
    <dxf>
      <numFmt formatCode="@" numFmtId="30"/>
      <alignment horizontal="center" vertical="bottom"/>
    </dxf>
    <dxf>
      <numFmt formatCode="@" numFmtId="30"/>
      <alignment horizontal="center" vertical="bottom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3.png" Type="http://schemas.openxmlformats.org/officeDocument/2006/relationships/image"/><Relationship Id="rId2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1</col>
      <colOff>842819</colOff>
      <row>0</row>
      <rowOff>0</rowOff>
    </from>
    <to>
      <col>4</col>
      <colOff>395433</colOff>
      <row>0</row>
      <rowOff>1489502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183" y="0"/>
          <a:ext cx="5414818" cy="14895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219449</colOff>
      <row>117</row>
      <rowOff>86555</rowOff>
    </from>
    <to>
      <col>5</col>
      <colOff>158751</colOff>
      <row>121</row>
      <rowOff>155435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19449" y="22835430"/>
          <a:ext cx="6924302" cy="70387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842819</colOff>
      <row>0</row>
      <rowOff>0</rowOff>
    </from>
    <to>
      <col>4</col>
      <colOff>395433</colOff>
      <row>0</row>
      <rowOff>1489502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5719" y="0"/>
          <a:ext cx="5432714" cy="14895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219449</colOff>
      <row>117</row>
      <rowOff>86555</rowOff>
    </from>
    <to>
      <col>5</col>
      <colOff>158751</colOff>
      <row>121</row>
      <rowOff>155434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19449" y="23568855"/>
          <a:ext cx="6930652" cy="7292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displayName="Table13" headerRowCount="1" id="1" name="Table13" ref="A1:F108" totalsRowShown="0">
  <autoFilter ref="A1:F108"/>
  <sortState ref="A2:F108">
    <sortCondition ref="A1:A108"/>
  </sortState>
  <tableColumns count="6">
    <tableColumn id="1" name="LineID"/>
    <tableColumn dataDxfId="3" id="2" name="Code"/>
    <tableColumn dataDxfId="2" id="7" name="Taux"/>
    <tableColumn dataDxfId="1" id="3" name="Compte"/>
    <tableColumn id="5" name="Designation"/>
    <tableColumn dataDxfId="0" id="8" name="Remarque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enableFormatConditionsCalculation="0">
    <tabColor rgb="FFFF0000"/>
    <outlinePr summaryBelow="1" summaryRight="1"/>
    <pageSetUpPr/>
  </sheetPr>
  <dimension ref="A2:F116"/>
  <sheetViews>
    <sheetView showGridLines="0" topLeftCell="A55" view="pageBreakPreview" workbookViewId="0" zoomScale="115" zoomScaleNormal="85" zoomScalePageLayoutView="85" zoomScaleSheetLayoutView="115">
      <selection activeCell="E73" sqref="E73"/>
    </sheetView>
  </sheetViews>
  <sheetFormatPr baseColWidth="10" defaultColWidth="15.6640625" defaultRowHeight="13"/>
  <cols>
    <col bestFit="1" customWidth="1" max="1" min="1" style="119" width="4.83203125"/>
    <col customWidth="1" max="2" min="2" style="97" width="66.33203125"/>
    <col bestFit="1" customWidth="1" max="3" min="3" style="5" width="6.83203125"/>
    <col customWidth="1" max="4" min="4" style="5" width="11"/>
    <col customWidth="1" max="5" min="5" style="18" width="11"/>
    <col customWidth="1" max="6" min="6" style="5" width="11"/>
    <col customWidth="1" max="9" min="7" style="1" width="15.6640625"/>
    <col customWidth="1" max="16384" min="10" style="1" width="15.6640625"/>
  </cols>
  <sheetData>
    <row customHeight="1" ht="123" r="1"/>
    <row r="2">
      <c r="A2" s="120" t="inlineStr">
        <is>
          <t>A</t>
        </is>
      </c>
      <c r="B2" s="98" t="inlineStr">
        <is>
          <t xml:space="preserve"> Ventilation du chiffre d’affaires total</t>
        </is>
      </c>
      <c r="C2" s="85" t="n"/>
      <c r="D2" s="85" t="n"/>
      <c r="E2" s="70" t="inlineStr">
        <is>
          <t>Montant</t>
        </is>
      </c>
      <c r="F2" s="71" t="n"/>
    </row>
    <row r="3">
      <c r="A3" s="121" t="inlineStr">
        <is>
          <t>010</t>
        </is>
      </c>
      <c r="B3" s="99" t="inlineStr">
        <is>
          <t>Montant du chiffre d’affaires réalisé y compris les affaires non imposables (HT)</t>
        </is>
      </c>
      <c r="C3" s="86" t="n"/>
      <c r="D3" s="86" t="n"/>
      <c r="E3" s="72">
        <f>Data!G2</f>
        <v/>
      </c>
      <c r="F3" s="73" t="n"/>
    </row>
    <row r="4">
      <c r="A4" s="121" t="inlineStr">
        <is>
          <t>020</t>
        </is>
      </c>
      <c r="B4" s="99" t="inlineStr">
        <is>
          <t>- Opérations situées hors champ d’application de la TVA</t>
        </is>
      </c>
      <c r="C4" s="86" t="n"/>
      <c r="D4" s="86" t="n"/>
      <c r="E4" s="72">
        <f>Data!G3</f>
        <v/>
      </c>
      <c r="F4" s="74" t="n"/>
    </row>
    <row r="5">
      <c r="A5" s="121" t="inlineStr">
        <is>
          <t>030</t>
        </is>
      </c>
      <c r="B5" s="99" t="inlineStr">
        <is>
          <t>- Opérations exonérées sans droit à déduction (art 91du CGI)</t>
        </is>
      </c>
      <c r="C5" s="86" t="n"/>
      <c r="D5" s="86" t="n"/>
      <c r="E5" s="72">
        <f>Data!G4</f>
        <v/>
      </c>
      <c r="F5" s="74" t="n"/>
    </row>
    <row r="6">
      <c r="A6" s="121" t="inlineStr">
        <is>
          <t>040</t>
        </is>
      </c>
      <c r="B6" s="99" t="inlineStr">
        <is>
          <t>- Opérations exonérées avec droit à déduction (art 92 du CGI)</t>
        </is>
      </c>
      <c r="C6" s="86" t="n"/>
      <c r="D6" s="86" t="n"/>
      <c r="E6" s="72">
        <f>Data!G5</f>
        <v/>
      </c>
      <c r="F6" s="74" t="n"/>
    </row>
    <row r="7">
      <c r="A7" s="121" t="inlineStr">
        <is>
          <t>050</t>
        </is>
      </c>
      <c r="B7" s="99" t="inlineStr">
        <is>
          <t>- Opérations faites en suspension de la TVA (art 94 du CGI)</t>
        </is>
      </c>
      <c r="C7" s="86" t="n"/>
      <c r="D7" s="86" t="n"/>
      <c r="E7" s="72">
        <f>Data!G6</f>
        <v/>
      </c>
      <c r="F7" s="74" t="n"/>
    </row>
    <row r="8">
      <c r="A8" s="121" t="inlineStr">
        <is>
          <t>060</t>
        </is>
      </c>
      <c r="B8" s="99" t="inlineStr">
        <is>
          <t>Chiffre d’affaires imposable à répartir (différence : ligne 10 – (20 + 30 +40 +50) (HT)</t>
        </is>
      </c>
      <c r="C8" s="86" t="n"/>
      <c r="D8" s="86" t="n"/>
      <c r="E8" s="138">
        <f>E3-E4-E5-E6-E7</f>
        <v/>
      </c>
      <c r="F8" s="75" t="n"/>
    </row>
    <row customFormat="1" customHeight="1" ht="27.5" r="9" s="116">
      <c r="A9" s="122" t="inlineStr">
        <is>
          <t>B</t>
        </is>
      </c>
      <c r="B9" s="41" t="inlineStr">
        <is>
          <t xml:space="preserve"> Ventilation du chiffre d’affaires imposable</t>
        </is>
      </c>
      <c r="C9" s="113" t="n"/>
      <c r="D9" s="113" t="n"/>
      <c r="E9" s="114" t="inlineStr">
        <is>
          <t>Base imposable</t>
        </is>
      </c>
      <c r="F9" s="115" t="inlineStr">
        <is>
          <t>Taxe Exigible</t>
        </is>
      </c>
    </row>
    <row r="10">
      <c r="A10" s="123" t="n"/>
      <c r="B10" s="40" t="inlineStr">
        <is>
          <t>TAUX NORMAL DE 20% AVEC DROIT A DEDUCTION</t>
        </is>
      </c>
      <c r="C10" s="87" t="n"/>
      <c r="D10" s="87" t="n"/>
      <c r="E10" s="28" t="n"/>
      <c r="F10" s="31" t="n"/>
    </row>
    <row r="11">
      <c r="A11" s="121" t="inlineStr">
        <is>
          <t>080</t>
        </is>
      </c>
      <c r="B11" s="39" t="inlineStr">
        <is>
          <t>-Opérations de production et de distribution</t>
        </is>
      </c>
      <c r="C11" s="88" t="n"/>
      <c r="D11" s="88" t="n"/>
      <c r="E11" s="72">
        <f>Data!G10</f>
        <v/>
      </c>
      <c r="F11" s="72">
        <f>Data!H10</f>
        <v/>
      </c>
    </row>
    <row r="12">
      <c r="A12" s="121" t="inlineStr">
        <is>
          <t>081</t>
        </is>
      </c>
      <c r="B12" s="39" t="inlineStr">
        <is>
          <t>-Prestations de services</t>
        </is>
      </c>
      <c r="C12" s="88" t="n"/>
      <c r="D12" s="88" t="n"/>
      <c r="E12" s="72">
        <f>Data!G11</f>
        <v/>
      </c>
      <c r="F12" s="72">
        <f>Data!H11</f>
        <v/>
      </c>
    </row>
    <row r="13">
      <c r="A13" s="121" t="inlineStr">
        <is>
          <t>082</t>
        </is>
      </c>
      <c r="B13" s="39" t="inlineStr">
        <is>
          <t>-Professions libérales visées à l’article 89-I-12°-(b) du CGI</t>
        </is>
      </c>
      <c r="C13" s="88" t="n"/>
      <c r="D13" s="88" t="n"/>
      <c r="E13" s="72">
        <f>Data!G12</f>
        <v/>
      </c>
      <c r="F13" s="72">
        <f>Data!H12</f>
        <v/>
      </c>
    </row>
    <row r="14">
      <c r="A14" s="121" t="inlineStr">
        <is>
          <t>083</t>
        </is>
      </c>
      <c r="B14" s="39" t="inlineStr">
        <is>
          <t>-Opérations de crédit-bail</t>
        </is>
      </c>
      <c r="C14" s="88" t="n"/>
      <c r="D14" s="88" t="n"/>
      <c r="E14" s="72">
        <f>Data!G13</f>
        <v/>
      </c>
      <c r="F14" s="72">
        <f>Data!H13</f>
        <v/>
      </c>
    </row>
    <row r="15">
      <c r="A15" s="121" t="inlineStr">
        <is>
          <t>087</t>
        </is>
      </c>
      <c r="B15" s="39" t="inlineStr">
        <is>
          <t>-Opérations d’entreprises de travaux immobiliers</t>
        </is>
      </c>
      <c r="C15" s="88" t="n"/>
      <c r="D15" s="88" t="n"/>
      <c r="E15" s="72">
        <f>Data!G14</f>
        <v/>
      </c>
      <c r="F15" s="72">
        <f>Data!H14</f>
        <v/>
      </c>
    </row>
    <row r="16">
      <c r="A16" s="121" t="inlineStr">
        <is>
          <t>093</t>
        </is>
      </c>
      <c r="B16" s="14" t="inlineStr">
        <is>
          <t xml:space="preserve">- Opérations de vente et de livraison de biens meubles d’occasion </t>
        </is>
      </c>
      <c r="C16" s="89" t="n"/>
      <c r="D16" s="89" t="n"/>
      <c r="E16" s="72">
        <f>Data!G15</f>
        <v/>
      </c>
      <c r="F16" s="72">
        <f>Data!H15</f>
        <v/>
      </c>
    </row>
    <row r="17">
      <c r="A17" s="121" t="inlineStr">
        <is>
          <t>094</t>
        </is>
      </c>
      <c r="B17" s="14" t="inlineStr">
        <is>
          <t>- Opérations de livraison à soi-même de constructions</t>
        </is>
      </c>
      <c r="C17" s="89" t="n"/>
      <c r="D17" s="89" t="n"/>
      <c r="E17" s="72">
        <f>Data!G16</f>
        <v/>
      </c>
      <c r="F17" s="72">
        <f>Data!H16</f>
        <v/>
      </c>
    </row>
    <row r="18">
      <c r="A18" s="121" t="inlineStr">
        <is>
          <t>095</t>
        </is>
      </c>
      <c r="B18" s="14" t="inlineStr">
        <is>
          <t xml:space="preserve"> - Régime de marge visé aux articles 125 bis et 125 quater du CGI</t>
        </is>
      </c>
      <c r="C18" s="90" t="n"/>
      <c r="D18" s="90" t="n"/>
      <c r="E18" s="72">
        <f>Data!G17</f>
        <v/>
      </c>
      <c r="F18" s="72">
        <f>Data!H17</f>
        <v/>
      </c>
    </row>
    <row r="19">
      <c r="A19" s="121" t="n">
        <v>102</v>
      </c>
      <c r="B19" s="39" t="inlineStr">
        <is>
          <t>-Autres</t>
        </is>
      </c>
      <c r="C19" s="88" t="n"/>
      <c r="D19" s="88" t="n"/>
      <c r="E19" s="72">
        <f>Data!G18</f>
        <v/>
      </c>
      <c r="F19" s="72">
        <f>Data!H18</f>
        <v/>
      </c>
    </row>
    <row customHeight="1" ht="15" r="20">
      <c r="A20" s="123" t="n"/>
      <c r="B20" s="40" t="inlineStr">
        <is>
          <t>TAUX REDUIT DE 14%</t>
        </is>
      </c>
      <c r="C20" s="91" t="n"/>
      <c r="D20" s="91" t="n"/>
      <c r="E20" s="29" t="n"/>
      <c r="F20" s="34" t="n"/>
    </row>
    <row customHeight="1" ht="15" r="21">
      <c r="A21" s="124" t="n"/>
      <c r="B21" s="100" t="inlineStr">
        <is>
          <t xml:space="preserve">    Avec droit à déduction</t>
        </is>
      </c>
      <c r="C21" s="92" t="n"/>
      <c r="D21" s="92" t="n"/>
      <c r="E21" s="30" t="n"/>
      <c r="F21" s="32" t="n"/>
    </row>
    <row r="22">
      <c r="A22" s="121" t="inlineStr">
        <is>
          <t>084</t>
        </is>
      </c>
      <c r="B22" s="39" t="inlineStr">
        <is>
          <t>- Beurre à l’exclusion du beurre de fabrication artisanale visé à l’article 91 (I-A. 2°)</t>
        </is>
      </c>
      <c r="C22" s="88" t="n"/>
      <c r="D22" s="88" t="n"/>
      <c r="E22" s="72">
        <f>Data!G21</f>
        <v/>
      </c>
      <c r="F22" s="72">
        <f>Data!H21</f>
        <v/>
      </c>
    </row>
    <row customHeight="1" ht="24" r="23">
      <c r="A23" s="121" t="inlineStr">
        <is>
          <t>088</t>
        </is>
      </c>
      <c r="B23" s="14" t="inlineStr">
        <is>
          <t>- Opérations de transport de voyageurs et de marchandises , à l’exclusion du transport ferroviaire</t>
        </is>
      </c>
      <c r="C23" s="90" t="n"/>
      <c r="D23" s="90" t="n"/>
      <c r="E23" s="72">
        <f>Data!G22</f>
        <v/>
      </c>
      <c r="F23" s="72">
        <f>Data!H22</f>
        <v/>
      </c>
    </row>
    <row r="24">
      <c r="A24" s="121" t="inlineStr">
        <is>
          <t>090</t>
        </is>
      </c>
      <c r="B24" s="14" t="inlineStr">
        <is>
          <t>- Energie électrique</t>
        </is>
      </c>
      <c r="C24" s="90" t="n"/>
      <c r="D24" s="90" t="n"/>
      <c r="E24" s="72">
        <f>Data!G23</f>
        <v/>
      </c>
      <c r="F24" s="72">
        <f>Data!H23</f>
        <v/>
      </c>
    </row>
    <row r="25">
      <c r="A25" s="121" t="n">
        <v>104</v>
      </c>
      <c r="B25" s="39" t="inlineStr">
        <is>
          <t>-Autres</t>
        </is>
      </c>
      <c r="C25" s="88" t="n"/>
      <c r="D25" s="88" t="n"/>
      <c r="E25" s="72">
        <f>Data!G24</f>
        <v/>
      </c>
      <c r="F25" s="72">
        <f>Data!H24</f>
        <v/>
      </c>
    </row>
    <row customHeight="1" ht="15" r="26">
      <c r="A26" s="124" t="n"/>
      <c r="B26" s="100" t="inlineStr">
        <is>
          <t xml:space="preserve">     Sans droit à déduction</t>
        </is>
      </c>
      <c r="C26" s="92" t="n"/>
      <c r="D26" s="92" t="n"/>
      <c r="E26" s="30" t="n"/>
      <c r="F26" s="32" t="n"/>
    </row>
    <row customHeight="1" ht="24" r="27">
      <c r="A27" s="121" t="inlineStr">
        <is>
          <t>091</t>
        </is>
      </c>
      <c r="B27" s="14" t="inlineStr">
        <is>
          <t>- Les prestations de services rendues par tout agent démarcheur ou courtier d’assurances à raison des contrats apportés par lui à une entreprise d’assurances</t>
        </is>
      </c>
      <c r="C27" s="89" t="n"/>
      <c r="D27" s="89" t="n"/>
      <c r="E27" s="72">
        <f>Data!G26</f>
        <v/>
      </c>
      <c r="F27" s="72">
        <f>Data!H26</f>
        <v/>
      </c>
    </row>
    <row customHeight="1" ht="15" r="28">
      <c r="A28" s="123" t="n"/>
      <c r="B28" s="38" t="inlineStr">
        <is>
          <t>TAUX REDUIT DE 10% AVEC DROIT A DEDUCTION</t>
        </is>
      </c>
      <c r="C28" s="93" t="n"/>
      <c r="D28" s="93" t="n"/>
      <c r="E28" s="29" t="n"/>
      <c r="F28" s="35" t="n"/>
    </row>
    <row r="29">
      <c r="A29" s="125" t="inlineStr">
        <is>
          <t>077</t>
        </is>
      </c>
      <c r="B29" s="14" t="inlineStr">
        <is>
          <t xml:space="preserve"> - Chauffe-eau solaires</t>
        </is>
      </c>
      <c r="C29" s="89" t="n"/>
      <c r="D29" s="89" t="n"/>
      <c r="E29" s="72">
        <f>Data!G28</f>
        <v/>
      </c>
      <c r="F29" s="72">
        <f>Data!H28</f>
        <v/>
      </c>
    </row>
    <row customHeight="1" ht="24" r="30">
      <c r="A30" s="121" t="inlineStr">
        <is>
          <t>078</t>
        </is>
      </c>
      <c r="B30" s="14" t="inlineStr">
        <is>
          <t>- Les aliments destinés à l’alimentation de bétail et des animaux de basse-cour ainsi que les tourteaux servant à leur fabrication à l'exclusion des autres aliments simples</t>
        </is>
      </c>
      <c r="C30" s="89" t="n"/>
      <c r="D30" s="89" t="n"/>
      <c r="E30" s="72">
        <f>Data!G29</f>
        <v/>
      </c>
      <c r="F30" s="72">
        <f>Data!H29</f>
        <v/>
      </c>
    </row>
    <row r="31">
      <c r="A31" s="121" t="inlineStr">
        <is>
          <t>079</t>
        </is>
      </c>
      <c r="B31" s="39" t="inlineStr">
        <is>
          <t>- Les équipements à usage exclusivement agricole</t>
        </is>
      </c>
      <c r="C31" s="94" t="n"/>
      <c r="D31" s="94" t="n"/>
      <c r="E31" s="72">
        <f>Data!G30</f>
        <v/>
      </c>
      <c r="F31" s="72">
        <f>Data!H30</f>
        <v/>
      </c>
    </row>
    <row customHeight="1" ht="24" r="32">
      <c r="A32" s="121" t="inlineStr">
        <is>
          <t>085</t>
        </is>
      </c>
      <c r="B32" s="14" t="inlineStr">
        <is>
          <t>- Les bois en grumes, écorcés ou simplement équarris, le liège à l'état naturel,  les bois de feu en fagots ou sciés à petite longueur et le charbon de bois</t>
        </is>
      </c>
      <c r="C32" s="89" t="n"/>
      <c r="D32" s="89" t="n"/>
      <c r="E32" s="72">
        <f>Data!G31</f>
        <v/>
      </c>
      <c r="F32" s="72">
        <f>Data!H31</f>
        <v/>
      </c>
    </row>
    <row r="33">
      <c r="A33" s="121" t="inlineStr">
        <is>
          <t>086</t>
        </is>
      </c>
      <c r="B33" s="14" t="inlineStr">
        <is>
          <t xml:space="preserve"> - Engins et filets de pêche destinés aux professionnels de la pêche maritime. </t>
        </is>
      </c>
      <c r="C33" s="89" t="n"/>
      <c r="D33" s="89" t="n"/>
      <c r="E33" s="72">
        <f>Data!G32</f>
        <v/>
      </c>
      <c r="F33" s="72">
        <f>Data!H32</f>
        <v/>
      </c>
    </row>
    <row r="34">
      <c r="A34" s="121" t="inlineStr">
        <is>
          <t>089</t>
        </is>
      </c>
      <c r="B34" s="39" t="inlineStr">
        <is>
          <t xml:space="preserve">- Les prestations de restauration fournies directement par l'entreprise à son personnel salarié </t>
        </is>
      </c>
      <c r="C34" s="94" t="n"/>
      <c r="D34" s="94" t="n"/>
      <c r="E34" s="72">
        <f>Data!G33</f>
        <v/>
      </c>
      <c r="F34" s="72">
        <f>Data!H33</f>
        <v/>
      </c>
    </row>
    <row r="35">
      <c r="A35" s="121" t="inlineStr">
        <is>
          <t>092</t>
        </is>
      </c>
      <c r="B35" s="39" t="inlineStr">
        <is>
          <t>- Opérations de restauration et de logement dans des hôtels</t>
        </is>
      </c>
      <c r="C35" s="94" t="n"/>
      <c r="D35" s="94" t="n"/>
      <c r="E35" s="72">
        <f>Data!G34</f>
        <v/>
      </c>
      <c r="F35" s="72">
        <f>Data!H34</f>
        <v/>
      </c>
    </row>
    <row r="36">
      <c r="A36" s="121" t="inlineStr">
        <is>
          <t>096</t>
        </is>
      </c>
      <c r="B36" s="39" t="inlineStr">
        <is>
          <t>- Le sel de cuisine (gemme ou marin)</t>
        </is>
      </c>
      <c r="C36" s="94" t="n"/>
      <c r="D36" s="94" t="n"/>
      <c r="E36" s="72">
        <f>Data!G38</f>
        <v/>
      </c>
      <c r="F36" s="72">
        <f>Data!H38</f>
        <v/>
      </c>
    </row>
    <row r="37">
      <c r="A37" s="121" t="inlineStr">
        <is>
          <t>097</t>
        </is>
      </c>
      <c r="B37" s="14" t="inlineStr">
        <is>
          <t>- Riz usiné et les pâtes alimentaires</t>
        </is>
      </c>
      <c r="C37" s="89" t="n"/>
      <c r="D37" s="89" t="n"/>
      <c r="E37" s="72">
        <f>Data!G39</f>
        <v/>
      </c>
      <c r="F37" s="72">
        <f>Data!H39</f>
        <v/>
      </c>
    </row>
    <row r="38">
      <c r="A38" s="121" t="inlineStr">
        <is>
          <t>098</t>
        </is>
      </c>
      <c r="B38" s="14" t="inlineStr">
        <is>
          <t>- Huiles fluides alimentaires à l’exclusion de l’huile de palme</t>
        </is>
      </c>
      <c r="C38" s="89" t="n"/>
      <c r="D38" s="89" t="n"/>
      <c r="E38" s="72">
        <f>Data!G40</f>
        <v/>
      </c>
      <c r="F38" s="72">
        <f>Data!H40</f>
        <v/>
      </c>
    </row>
    <row r="39">
      <c r="A39" s="121" t="inlineStr">
        <is>
          <t>099</t>
        </is>
      </c>
      <c r="B39" s="39" t="inlineStr">
        <is>
          <t>- les transactions relatives aux valeurs mobilières</t>
        </is>
      </c>
      <c r="C39" s="94" t="n"/>
      <c r="D39" s="94" t="n"/>
      <c r="E39" s="72">
        <f>Data!G41</f>
        <v/>
      </c>
      <c r="F39" s="72">
        <f>Data!H41</f>
        <v/>
      </c>
    </row>
    <row r="40">
      <c r="A40" s="121" t="n">
        <v>100</v>
      </c>
      <c r="B40" s="39" t="inlineStr">
        <is>
          <t>- Les opérations de banque et de crédit et les commissions de change</t>
        </is>
      </c>
      <c r="C40" s="94" t="n"/>
      <c r="D40" s="94" t="n"/>
      <c r="E40" s="72">
        <f>Data!G42</f>
        <v/>
      </c>
      <c r="F40" s="72">
        <f>Data!H42</f>
        <v/>
      </c>
    </row>
    <row r="41">
      <c r="A41" s="121" t="n">
        <v>101</v>
      </c>
      <c r="B41" s="39" t="inlineStr">
        <is>
          <t>- Les transactions portant sur les actions et les parts sociales</t>
        </is>
      </c>
      <c r="C41" s="94" t="n"/>
      <c r="D41" s="94" t="n"/>
      <c r="E41" s="72">
        <f>Data!G43</f>
        <v/>
      </c>
      <c r="F41" s="72">
        <f>Data!H43</f>
        <v/>
      </c>
    </row>
    <row r="42">
      <c r="A42" s="121" t="n">
        <v>103</v>
      </c>
      <c r="B42" s="39" t="inlineStr">
        <is>
          <t>- Péage dans les autoroutes</t>
        </is>
      </c>
      <c r="C42" s="94" t="n"/>
      <c r="D42" s="94" t="n"/>
      <c r="E42" s="72">
        <f>Data!G44</f>
        <v/>
      </c>
      <c r="F42" s="72">
        <f>Data!H44</f>
        <v/>
      </c>
    </row>
    <row r="43">
      <c r="A43" s="121" t="n">
        <v>105</v>
      </c>
      <c r="B43" s="39" t="inlineStr">
        <is>
          <t>- Les opérations des avocats, interprètes, notaires, adoul, huissiers de justice et vétérinaires</t>
        </is>
      </c>
      <c r="C43" s="94" t="n"/>
      <c r="D43" s="94" t="n"/>
      <c r="E43" s="72">
        <f>Data!G45</f>
        <v/>
      </c>
      <c r="F43" s="72">
        <f>Data!H45</f>
        <v/>
      </c>
    </row>
    <row r="44">
      <c r="A44" s="121" t="n">
        <v>108</v>
      </c>
      <c r="B44" s="39" t="inlineStr">
        <is>
          <t>- Gaz de pétrole et les autres hydrocarbures gazeux</t>
        </is>
      </c>
      <c r="C44" s="94" t="n"/>
      <c r="D44" s="94" t="n"/>
      <c r="E44" s="72">
        <f>Data!G46</f>
        <v/>
      </c>
      <c r="F44" s="72">
        <f>Data!H46</f>
        <v/>
      </c>
    </row>
    <row customFormat="1" r="45" s="6">
      <c r="A45" s="121" t="n">
        <v>109</v>
      </c>
      <c r="B45" s="39" t="inlineStr">
        <is>
          <t>- Les Huiles de pétrole ou de schistes, brutes ou raffinées</t>
        </is>
      </c>
      <c r="C45" s="94" t="n"/>
      <c r="D45" s="94" t="n"/>
      <c r="E45" s="72">
        <f>Data!G47</f>
        <v/>
      </c>
      <c r="F45" s="72">
        <f>Data!H47</f>
        <v/>
      </c>
    </row>
    <row customFormat="1" r="46" s="6">
      <c r="A46" s="121" t="inlineStr">
        <is>
          <t>112</t>
        </is>
      </c>
      <c r="B46" s="14" t="inlineStr">
        <is>
          <t>- Opérations de vente des billets d’entrée aux musées, cinéma et théâtre</t>
        </is>
      </c>
      <c r="C46" s="89" t="n"/>
      <c r="D46" s="89" t="n"/>
      <c r="E46" s="72">
        <f>Data!G48</f>
        <v/>
      </c>
      <c r="F46" s="72">
        <f>Data!H48</f>
        <v/>
      </c>
    </row>
    <row r="47">
      <c r="A47" s="121" t="n">
        <v>118</v>
      </c>
      <c r="B47" s="14" t="inlineStr">
        <is>
          <t>- Autres</t>
        </is>
      </c>
      <c r="C47" s="89" t="n"/>
      <c r="D47" s="89" t="n"/>
      <c r="E47" s="72">
        <f>Data!G49</f>
        <v/>
      </c>
      <c r="F47" s="72">
        <f>Data!H49</f>
        <v/>
      </c>
    </row>
    <row customHeight="1" ht="15" r="48">
      <c r="A48" s="123" t="n"/>
      <c r="B48" s="40" t="inlineStr">
        <is>
          <t>TAUX REDUIT DE 7% AVEC DROIT A DEDUCTION</t>
        </is>
      </c>
      <c r="C48" s="95" t="n"/>
      <c r="D48" s="95" t="n"/>
      <c r="E48" s="29" t="n"/>
      <c r="F48" s="33" t="n"/>
    </row>
    <row r="49">
      <c r="A49" s="121" t="n">
        <v>106</v>
      </c>
      <c r="B49" s="39" t="inlineStr">
        <is>
          <t>- L’eau livrée aux réseaux de distribution publique et les prestations d’assainissement</t>
        </is>
      </c>
      <c r="C49" s="94" t="n"/>
      <c r="D49" s="94" t="n"/>
      <c r="E49" s="72">
        <f>Data!G51</f>
        <v/>
      </c>
      <c r="F49" s="72">
        <f>Data!H51</f>
        <v/>
      </c>
    </row>
    <row r="50">
      <c r="A50" s="121" t="n">
        <v>107</v>
      </c>
      <c r="B50" s="39" t="inlineStr">
        <is>
          <t>- Location de compteurs d’eau et d’électricité</t>
        </is>
      </c>
      <c r="C50" s="94" t="n"/>
      <c r="D50" s="94" t="n"/>
      <c r="E50" s="72">
        <f>Data!G52</f>
        <v/>
      </c>
      <c r="F50" s="72">
        <f>Data!H52</f>
        <v/>
      </c>
    </row>
    <row customHeight="1" ht="24" r="51">
      <c r="A51" s="121" t="n">
        <v>110</v>
      </c>
      <c r="B51" s="14" t="inlineStr">
        <is>
          <t>- Produits pharmaceutiques, matières premières et produits entrant dans leurs compositions ainsi que les emballages non récupérables de ces produits et matières.</t>
        </is>
      </c>
      <c r="C51" s="94" t="n"/>
      <c r="D51" s="94" t="n"/>
      <c r="E51" s="72">
        <f>Data!G53</f>
        <v/>
      </c>
      <c r="F51" s="72">
        <f>Data!H53</f>
        <v/>
      </c>
    </row>
    <row r="52">
      <c r="A52" s="121" t="n">
        <v>111</v>
      </c>
      <c r="B52" s="39" t="inlineStr">
        <is>
          <t>- Les fournitures scolaires, produits et matières entrant dans leur composition</t>
        </is>
      </c>
      <c r="C52" s="94" t="n"/>
      <c r="D52" s="94" t="n"/>
      <c r="E52" s="72">
        <f>Data!G55</f>
        <v/>
      </c>
      <c r="F52" s="72">
        <f>Data!H55</f>
        <v/>
      </c>
    </row>
    <row r="53">
      <c r="A53" s="121" t="n">
        <v>113</v>
      </c>
      <c r="B53" s="39" t="inlineStr">
        <is>
          <t>- Sucre raffiné ou aggloméré</t>
        </is>
      </c>
      <c r="C53" s="94" t="n"/>
      <c r="D53" s="94" t="n"/>
      <c r="E53" s="72">
        <f>Data!G56</f>
        <v/>
      </c>
      <c r="F53" s="72">
        <f>Data!H56</f>
        <v/>
      </c>
    </row>
    <row r="54">
      <c r="A54" s="121" t="n">
        <v>114</v>
      </c>
      <c r="B54" s="39" t="inlineStr">
        <is>
          <t>- Conserves de sardines</t>
        </is>
      </c>
      <c r="C54" s="94" t="n"/>
      <c r="D54" s="94" t="n"/>
      <c r="E54" s="72">
        <f>Data!G57</f>
        <v/>
      </c>
      <c r="F54" s="72">
        <f>Data!H57</f>
        <v/>
      </c>
    </row>
    <row r="55">
      <c r="A55" s="121" t="n">
        <v>115</v>
      </c>
      <c r="B55" s="39" t="inlineStr">
        <is>
          <t>- Lait en poudre</t>
        </is>
      </c>
      <c r="C55" s="94" t="n"/>
      <c r="D55" s="94" t="n"/>
      <c r="E55" s="72">
        <f>Data!G58</f>
        <v/>
      </c>
      <c r="F55" s="72">
        <f>Data!H58</f>
        <v/>
      </c>
    </row>
    <row r="56">
      <c r="A56" s="121" t="n">
        <v>116</v>
      </c>
      <c r="B56" s="39" t="inlineStr">
        <is>
          <t>- Savon de ménage</t>
        </is>
      </c>
      <c r="C56" s="94" t="n"/>
      <c r="D56" s="94" t="n"/>
      <c r="E56" s="72">
        <f>Data!G59</f>
        <v/>
      </c>
      <c r="F56" s="72">
        <f>Data!H59</f>
        <v/>
      </c>
    </row>
    <row r="57">
      <c r="A57" s="121" t="n">
        <v>117</v>
      </c>
      <c r="B57" s="39" t="inlineStr">
        <is>
          <t>- Voiture économique et produits et matières entrant dans sa fabrication</t>
        </is>
      </c>
      <c r="C57" s="94" t="n"/>
      <c r="D57" s="94" t="n"/>
      <c r="E57" s="72">
        <f>Data!G60</f>
        <v/>
      </c>
      <c r="F57" s="72">
        <f>Data!H60</f>
        <v/>
      </c>
    </row>
    <row r="58">
      <c r="A58" s="121" t="n">
        <v>119</v>
      </c>
      <c r="B58" s="14" t="inlineStr">
        <is>
          <t>- Autres</t>
        </is>
      </c>
      <c r="C58" s="89" t="n"/>
      <c r="D58" s="89" t="n"/>
      <c r="E58" s="72">
        <f>Data!G61</f>
        <v/>
      </c>
      <c r="F58" s="72">
        <f>Data!H61</f>
        <v/>
      </c>
    </row>
    <row customHeight="1" ht="14.25" r="59">
      <c r="A59" s="126" t="n">
        <v>120</v>
      </c>
      <c r="B59" s="43" t="inlineStr">
        <is>
          <t xml:space="preserve">Reversement de la TVA à différents titres (cessation, régularisation,.) </t>
        </is>
      </c>
      <c r="C59" s="43" t="n"/>
      <c r="D59" s="43" t="n"/>
      <c r="E59" s="49" t="n"/>
      <c r="F59" s="72">
        <f>Data!H62</f>
        <v/>
      </c>
    </row>
    <row customHeight="1" ht="21.75" r="60">
      <c r="A60" s="126" t="n">
        <v>121</v>
      </c>
      <c r="B60" s="43" t="inlineStr">
        <is>
          <t xml:space="preserve">Retenue à la source sur le montant des commissions allouées par les sociétés d’assurance à leurs courtiers </t>
        </is>
      </c>
      <c r="C60" s="43" t="n"/>
      <c r="D60" s="43" t="n"/>
      <c r="E60" s="49" t="n"/>
      <c r="F60" s="72">
        <f>Data!H63</f>
        <v/>
      </c>
    </row>
    <row customHeight="1" ht="14.25" r="61">
      <c r="A61" s="126" t="n">
        <v>122</v>
      </c>
      <c r="B61" s="43" t="inlineStr">
        <is>
          <t xml:space="preserve">Retenue à la source sur les intérêts servis par les établissements de crédit  </t>
        </is>
      </c>
      <c r="C61" s="43" t="n"/>
      <c r="D61" s="43" t="n"/>
      <c r="E61" s="49" t="n"/>
      <c r="F61" s="72">
        <f>Data!H64</f>
        <v/>
      </c>
    </row>
    <row customHeight="1" ht="14.25" r="62">
      <c r="A62" s="126" t="n">
        <v>123</v>
      </c>
      <c r="B62" s="43" t="inlineStr">
        <is>
          <t xml:space="preserve">Retenue à la source sur les produits résultant des opérations de titrisation </t>
        </is>
      </c>
      <c r="C62" s="43" t="n"/>
      <c r="D62" s="43" t="n"/>
      <c r="E62" s="49" t="n"/>
      <c r="F62" s="72">
        <f>Data!H65</f>
        <v/>
      </c>
    </row>
    <row customHeight="1" ht="21.75" r="63">
      <c r="A63" s="126" t="n">
        <v>124</v>
      </c>
      <c r="B63" s="43" t="inlineStr">
        <is>
          <t>Retenue à la source sur les opérations effectuées par les non résidentes au profit des clients marocains exclus du champ d’application de la TVA</t>
        </is>
      </c>
      <c r="C63" s="43" t="n"/>
      <c r="D63" s="43" t="n"/>
      <c r="E63" s="49" t="n"/>
      <c r="F63" s="72">
        <f>Data!H66</f>
        <v/>
      </c>
    </row>
    <row customFormat="1" r="64" s="2">
      <c r="A64" s="127" t="inlineStr">
        <is>
          <t>C</t>
        </is>
      </c>
      <c r="B64" s="41" t="inlineStr">
        <is>
          <t xml:space="preserve">Opérations réalisées avec des contribuables non résidents (Article 115 du CGI)  </t>
        </is>
      </c>
      <c r="C64" s="41" t="n"/>
      <c r="D64" s="41" t="n"/>
      <c r="E64" s="17" t="n"/>
      <c r="F64" s="16" t="n"/>
    </row>
    <row customFormat="1" r="65" s="3">
      <c r="A65" s="126" t="n">
        <v>129</v>
      </c>
      <c r="B65" s="42" t="inlineStr">
        <is>
          <t>Opérations réalisées avec des contribuables non résidents (1)</t>
        </is>
      </c>
      <c r="C65" s="96" t="n"/>
      <c r="D65" s="96" t="n"/>
      <c r="E65" s="72">
        <f>Data!G68</f>
        <v/>
      </c>
      <c r="F65" s="72">
        <f>Data!H68</f>
        <v/>
      </c>
    </row>
    <row r="66">
      <c r="A66" s="126" t="n">
        <v>130</v>
      </c>
      <c r="B66" s="43" t="inlineStr">
        <is>
          <t>TOTAL de la TVA exigible (2)</t>
        </is>
      </c>
      <c r="C66" s="43" t="n"/>
      <c r="D66" s="43" t="n"/>
      <c r="E66" s="17" t="n"/>
      <c r="F66" s="139">
        <f>SUM(F11:F65)</f>
        <v/>
      </c>
    </row>
    <row customFormat="1" r="69" s="4">
      <c r="A69" s="117" t="n"/>
      <c r="B69" s="13" t="n"/>
      <c r="E69" s="19" t="n"/>
    </row>
    <row customFormat="1" customHeight="1" ht="45.5" r="70" s="4">
      <c r="A70" s="128" t="inlineStr">
        <is>
          <t>D</t>
        </is>
      </c>
      <c r="B70" s="101" t="inlineStr">
        <is>
          <t xml:space="preserve"> Ventilation des déductions </t>
        </is>
      </c>
      <c r="C70" s="37" t="inlineStr">
        <is>
          <t xml:space="preserve">Taux </t>
        </is>
      </c>
      <c r="D70" s="69" t="inlineStr">
        <is>
          <t>TVA figurant sur factures d'achat ou mémoires</t>
        </is>
      </c>
      <c r="E70" s="36" t="inlineStr">
        <is>
          <t>%
prorata
(*)</t>
        </is>
      </c>
      <c r="F70" s="68" t="inlineStr">
        <is>
          <t>TVA
Déductible</t>
        </is>
      </c>
    </row>
    <row customFormat="1" customHeight="1" ht="14.25" r="71" s="4">
      <c r="A71" s="118" t="n"/>
      <c r="B71" s="102" t="inlineStr">
        <is>
          <t>1-ACHATS NON IMMOBILISES</t>
        </is>
      </c>
      <c r="C71" s="21" t="n"/>
      <c r="D71" s="8" t="n"/>
      <c r="E71" s="26" t="n"/>
      <c r="F71" s="7" t="n"/>
    </row>
    <row customFormat="1" customHeight="1" ht="14.25" r="72" s="4">
      <c r="A72" s="118" t="n"/>
      <c r="B72" s="103" t="inlineStr">
        <is>
          <t>Prestations de services</t>
        </is>
      </c>
      <c r="C72" s="22" t="n"/>
      <c r="D72" s="9" t="n"/>
      <c r="E72" s="27" t="n"/>
      <c r="F72" s="7" t="n"/>
    </row>
    <row customFormat="1" customHeight="1" ht="15" r="73" s="4">
      <c r="A73" s="129" t="n">
        <v>140</v>
      </c>
      <c r="B73" s="104" t="inlineStr">
        <is>
          <t>- Prestations de services</t>
        </is>
      </c>
      <c r="C73" s="23" t="n">
        <v>0.2</v>
      </c>
      <c r="D73" s="80">
        <f>Data!H74</f>
        <v/>
      </c>
      <c r="E73" s="83" t="n">
        <v>1</v>
      </c>
      <c r="F73" s="82">
        <f>E73*D73</f>
        <v/>
      </c>
    </row>
    <row customFormat="1" customHeight="1" ht="15" r="74" s="4">
      <c r="A74" s="129" t="n">
        <v>141</v>
      </c>
      <c r="B74" s="104" t="inlineStr">
        <is>
          <t>- Transport</t>
        </is>
      </c>
      <c r="C74" s="23" t="n">
        <v>0.14</v>
      </c>
      <c r="D74" s="80">
        <f>Data!H75</f>
        <v/>
      </c>
      <c r="E74" s="83" t="n">
        <v>1</v>
      </c>
      <c r="F74" s="82">
        <f>E74*D74</f>
        <v/>
      </c>
    </row>
    <row customFormat="1" customHeight="1" ht="15" r="75" s="4">
      <c r="A75" s="129" t="n">
        <v>142</v>
      </c>
      <c r="B75" s="104" t="inlineStr">
        <is>
          <t>- Opération de banque</t>
        </is>
      </c>
      <c r="C75" s="23" t="n">
        <v>0.1</v>
      </c>
      <c r="D75" s="80">
        <f>Data!H76</f>
        <v/>
      </c>
      <c r="E75" s="83" t="n">
        <v>1</v>
      </c>
      <c r="F75" s="82">
        <f>E75*D75</f>
        <v/>
      </c>
    </row>
    <row customFormat="1" customHeight="1" ht="15" r="76" s="4">
      <c r="A76" s="129" t="n">
        <v>143</v>
      </c>
      <c r="B76" s="105" t="inlineStr">
        <is>
          <t>- Hôtels de voyageurs, et ensemble immobilier à destination touristique</t>
        </is>
      </c>
      <c r="C76" s="23" t="n">
        <v>0.1</v>
      </c>
      <c r="D76" s="80">
        <f>Data!H77</f>
        <v/>
      </c>
      <c r="E76" s="83" t="n">
        <v>1</v>
      </c>
      <c r="F76" s="82">
        <f>E76*D76</f>
        <v/>
      </c>
    </row>
    <row customFormat="1" customHeight="1" ht="30" r="77" s="4">
      <c r="A77" s="129" t="n">
        <v>144</v>
      </c>
      <c r="B77" s="105" t="inlineStr">
        <is>
          <t>- Les opérations des avocats, interprètes, notaires, adoul, huissiers de justice et vétérinaires</t>
        </is>
      </c>
      <c r="C77" s="23" t="n">
        <v>0.1</v>
      </c>
      <c r="D77" s="80">
        <f>Data!H78</f>
        <v/>
      </c>
      <c r="E77" s="83" t="n">
        <v>1</v>
      </c>
      <c r="F77" s="82">
        <f>E77*D77</f>
        <v/>
      </c>
    </row>
    <row customFormat="1" customHeight="1" ht="15" r="78" s="4">
      <c r="A78" s="129" t="n">
        <v>153</v>
      </c>
      <c r="B78" s="104" t="inlineStr">
        <is>
          <t>- Autres prestations de services</t>
        </is>
      </c>
      <c r="C78" s="23" t="n">
        <v>0.1</v>
      </c>
      <c r="D78" s="80">
        <f>Data!H79</f>
        <v/>
      </c>
      <c r="E78" s="83" t="n">
        <v>1</v>
      </c>
      <c r="F78" s="82">
        <f>E78*D78</f>
        <v/>
      </c>
    </row>
    <row customFormat="1" customHeight="1" ht="15" r="79" s="4">
      <c r="A79" s="129" t="n"/>
      <c r="B79" s="103" t="inlineStr">
        <is>
          <t>Autres achats non immobilisés</t>
        </is>
      </c>
      <c r="C79" s="23" t="n"/>
      <c r="D79" s="81" t="n"/>
      <c r="E79" s="79" t="n"/>
      <c r="F79" s="82" t="n"/>
    </row>
    <row customFormat="1" customHeight="1" ht="15" r="80" s="4">
      <c r="A80" s="129" t="n">
        <v>145</v>
      </c>
      <c r="B80" s="104" t="inlineStr">
        <is>
          <t>- Achat à l’importation</t>
        </is>
      </c>
      <c r="C80" s="23" t="n">
        <v>0.2</v>
      </c>
      <c r="D80" s="80">
        <f>Data!H81</f>
        <v/>
      </c>
      <c r="E80" s="83" t="n">
        <v>1</v>
      </c>
      <c r="F80" s="82">
        <f>E80*D80</f>
        <v/>
      </c>
    </row>
    <row customFormat="1" customHeight="1" ht="15" r="81" s="4">
      <c r="A81" s="129" t="n">
        <v>146</v>
      </c>
      <c r="B81" s="104" t="inlineStr">
        <is>
          <t>- Achat à l’intérieur</t>
        </is>
      </c>
      <c r="C81" s="23" t="n">
        <v>0.2</v>
      </c>
      <c r="D81" s="80">
        <f>Data!H82</f>
        <v/>
      </c>
      <c r="E81" s="83" t="n">
        <v>1</v>
      </c>
      <c r="F81" s="82">
        <f>E81*D81</f>
        <v/>
      </c>
    </row>
    <row customFormat="1" customHeight="1" ht="15" r="82" s="4">
      <c r="A82" s="129" t="n">
        <v>147</v>
      </c>
      <c r="B82" s="104" t="inlineStr">
        <is>
          <t>- Achat à l’importation</t>
        </is>
      </c>
      <c r="C82" s="23" t="n">
        <v>0.14</v>
      </c>
      <c r="D82" s="80">
        <f>Data!H83</f>
        <v/>
      </c>
      <c r="E82" s="83" t="n">
        <v>1</v>
      </c>
      <c r="F82" s="82">
        <f>E82*D82</f>
        <v/>
      </c>
    </row>
    <row customFormat="1" customHeight="1" ht="15" r="83" s="4">
      <c r="A83" s="129" t="n">
        <v>148</v>
      </c>
      <c r="B83" s="104" t="inlineStr">
        <is>
          <t>- Achat à l’intérieur</t>
        </is>
      </c>
      <c r="C83" s="23" t="n">
        <v>0.14</v>
      </c>
      <c r="D83" s="80">
        <f>Data!H84</f>
        <v/>
      </c>
      <c r="E83" s="83" t="n">
        <v>1</v>
      </c>
      <c r="F83" s="82">
        <f>E83*D83</f>
        <v/>
      </c>
    </row>
    <row customFormat="1" customHeight="1" ht="15" r="84" s="4">
      <c r="A84" s="129" t="n">
        <v>149</v>
      </c>
      <c r="B84" s="104" t="inlineStr">
        <is>
          <t>- Achat à l’importation</t>
        </is>
      </c>
      <c r="C84" s="23" t="n">
        <v>0.1</v>
      </c>
      <c r="D84" s="80">
        <f>Data!H85</f>
        <v/>
      </c>
      <c r="E84" s="83" t="n">
        <v>1</v>
      </c>
      <c r="F84" s="82">
        <f>E84*D84</f>
        <v/>
      </c>
    </row>
    <row customFormat="1" customHeight="1" ht="15" r="85" s="4">
      <c r="A85" s="129" t="n">
        <v>150</v>
      </c>
      <c r="B85" s="104" t="inlineStr">
        <is>
          <t>- Achat à l’intérieur</t>
        </is>
      </c>
      <c r="C85" s="23" t="n">
        <v>0.1</v>
      </c>
      <c r="D85" s="80">
        <f>Data!H86</f>
        <v/>
      </c>
      <c r="E85" s="83" t="n">
        <v>1</v>
      </c>
      <c r="F85" s="82">
        <f>E85*D85</f>
        <v/>
      </c>
    </row>
    <row customFormat="1" customHeight="1" ht="15" r="86" s="4">
      <c r="A86" s="129" t="n">
        <v>151</v>
      </c>
      <c r="B86" s="104" t="inlineStr">
        <is>
          <t>- Achat à l’importation</t>
        </is>
      </c>
      <c r="C86" s="23" t="n">
        <v>0.07000000000000001</v>
      </c>
      <c r="D86" s="80">
        <f>Data!H87</f>
        <v/>
      </c>
      <c r="E86" s="83" t="n">
        <v>1</v>
      </c>
      <c r="F86" s="82">
        <f>E86*D86</f>
        <v/>
      </c>
    </row>
    <row customFormat="1" customHeight="1" ht="15" r="87" s="4">
      <c r="A87" s="129" t="n">
        <v>152</v>
      </c>
      <c r="B87" s="104" t="inlineStr">
        <is>
          <t>- Achat à l’intérieur</t>
        </is>
      </c>
      <c r="C87" s="23" t="n">
        <v>0.07000000000000001</v>
      </c>
      <c r="D87" s="80">
        <f>Data!H88</f>
        <v/>
      </c>
      <c r="E87" s="83" t="n">
        <v>1</v>
      </c>
      <c r="F87" s="82">
        <f>E87*D87</f>
        <v/>
      </c>
    </row>
    <row customFormat="1" customHeight="1" ht="15" r="88" s="4">
      <c r="A88" s="129" t="n">
        <v>155</v>
      </c>
      <c r="B88" s="103" t="inlineStr">
        <is>
          <t>Travaux à façon</t>
        </is>
      </c>
      <c r="C88" s="23" t="n">
        <v>0.2</v>
      </c>
      <c r="D88" s="80">
        <f>Data!H89</f>
        <v/>
      </c>
      <c r="E88" s="83" t="n">
        <v>1</v>
      </c>
      <c r="F88" s="82">
        <f>E88*D88</f>
        <v/>
      </c>
    </row>
    <row customFormat="1" customHeight="1" ht="15" r="89" s="4">
      <c r="A89" s="129" t="n">
        <v>156</v>
      </c>
      <c r="B89" s="103" t="inlineStr">
        <is>
          <t>Sous –traitance ( travaux immobiliers )</t>
        </is>
      </c>
      <c r="C89" s="23" t="n">
        <v>0.2</v>
      </c>
      <c r="D89" s="80">
        <f>Data!H90</f>
        <v/>
      </c>
      <c r="E89" s="83" t="n">
        <v>1</v>
      </c>
      <c r="F89" s="82">
        <f>E89*D89</f>
        <v/>
      </c>
    </row>
    <row customFormat="1" customHeight="1" ht="15" r="90" s="4">
      <c r="A90" s="129" t="n">
        <v>158</v>
      </c>
      <c r="B90" s="104" t="inlineStr">
        <is>
          <t xml:space="preserve">-TVA non apparente (article 125 ter du CGI) </t>
        </is>
      </c>
      <c r="C90" s="23" t="n"/>
      <c r="D90" s="80">
        <f>Data!H91</f>
        <v/>
      </c>
      <c r="E90" s="83" t="n">
        <v>1</v>
      </c>
      <c r="F90" s="82">
        <f>E90*D90</f>
        <v/>
      </c>
    </row>
    <row customFormat="1" customHeight="1" ht="15" r="91" s="4">
      <c r="A91" s="129" t="n"/>
      <c r="B91" s="106" t="inlineStr">
        <is>
          <t>2-IMMOBILISATIONS</t>
        </is>
      </c>
      <c r="C91" s="23" t="n"/>
      <c r="D91" s="81" t="n"/>
      <c r="E91" s="79" t="n"/>
      <c r="F91" s="82" t="n"/>
    </row>
    <row customFormat="1" customHeight="1" ht="15" r="92" s="4">
      <c r="A92" s="129" t="n">
        <v>162</v>
      </c>
      <c r="B92" s="104" t="inlineStr">
        <is>
          <t>- Achat à l’importation</t>
        </is>
      </c>
      <c r="C92" s="23" t="n">
        <v>0.2</v>
      </c>
      <c r="D92" s="80">
        <f>Data!H93</f>
        <v/>
      </c>
      <c r="E92" s="83" t="n">
        <v>1</v>
      </c>
      <c r="F92" s="82">
        <f>E92*D92</f>
        <v/>
      </c>
    </row>
    <row customFormat="1" customHeight="1" ht="15" r="93" s="4">
      <c r="A93" s="129" t="n">
        <v>163</v>
      </c>
      <c r="B93" s="104" t="inlineStr">
        <is>
          <t>- Achat à l’intérieur</t>
        </is>
      </c>
      <c r="C93" s="23" t="n">
        <v>0.2</v>
      </c>
      <c r="D93" s="80">
        <f>Data!H94</f>
        <v/>
      </c>
      <c r="E93" s="83" t="n">
        <v>1</v>
      </c>
      <c r="F93" s="82">
        <f>E93*D93</f>
        <v/>
      </c>
    </row>
    <row customFormat="1" customHeight="1" ht="15" r="94" s="4">
      <c r="A94" s="129" t="n">
        <v>164</v>
      </c>
      <c r="B94" s="104" t="inlineStr">
        <is>
          <t>- Livraison à soi-même autre que les constructions</t>
        </is>
      </c>
      <c r="C94" s="23" t="n">
        <v>0.2</v>
      </c>
      <c r="D94" s="80">
        <f>Data!H95</f>
        <v/>
      </c>
      <c r="E94" s="83" t="n">
        <v>1</v>
      </c>
      <c r="F94" s="82">
        <f>E94*D94</f>
        <v/>
      </c>
    </row>
    <row customFormat="1" customHeight="1" ht="15" r="95" s="4">
      <c r="A95" s="129" t="n">
        <v>165</v>
      </c>
      <c r="B95" s="104" t="inlineStr">
        <is>
          <t>- Installation et pose</t>
        </is>
      </c>
      <c r="C95" s="23" t="n">
        <v>0.2</v>
      </c>
      <c r="D95" s="80">
        <f>Data!H96</f>
        <v/>
      </c>
      <c r="E95" s="83" t="n">
        <v>1</v>
      </c>
      <c r="F95" s="82">
        <f>E95*D95</f>
        <v/>
      </c>
    </row>
    <row customFormat="1" customHeight="1" ht="15" r="96" s="4">
      <c r="A96" s="129" t="n">
        <v>166</v>
      </c>
      <c r="B96" s="104" t="inlineStr">
        <is>
          <t>- Constructions</t>
        </is>
      </c>
      <c r="C96" s="23" t="n">
        <v>0.2</v>
      </c>
      <c r="D96" s="80">
        <f>Data!H97</f>
        <v/>
      </c>
      <c r="E96" s="83" t="n">
        <v>1</v>
      </c>
      <c r="F96" s="82">
        <f>E96*D96</f>
        <v/>
      </c>
    </row>
    <row customFormat="1" customHeight="1" ht="15" r="97" s="4">
      <c r="A97" s="129" t="n">
        <v>167</v>
      </c>
      <c r="B97" s="104" t="inlineStr">
        <is>
          <t>- Livraison à soi-même de constructions</t>
        </is>
      </c>
      <c r="C97" s="23" t="n">
        <v>0.2</v>
      </c>
      <c r="D97" s="80">
        <f>Data!H98</f>
        <v/>
      </c>
      <c r="E97" s="83" t="n">
        <v>1</v>
      </c>
      <c r="F97" s="82">
        <f>E97*D97</f>
        <v/>
      </c>
    </row>
    <row customFormat="1" customHeight="1" ht="15" r="98" s="4">
      <c r="A98" s="129" t="n">
        <v>168</v>
      </c>
      <c r="B98" s="104" t="inlineStr">
        <is>
          <t>-Autres immobilisations</t>
        </is>
      </c>
      <c r="C98" s="23" t="n">
        <v>0.14</v>
      </c>
      <c r="D98" s="80">
        <f>Data!H99</f>
        <v/>
      </c>
      <c r="E98" s="83" t="n">
        <v>1</v>
      </c>
      <c r="F98" s="82">
        <f>E98*D98</f>
        <v/>
      </c>
    </row>
    <row customFormat="1" customHeight="1" ht="15" r="99" s="4">
      <c r="A99" s="129" t="n">
        <v>160</v>
      </c>
      <c r="B99" s="104" t="inlineStr">
        <is>
          <t>-Autres immobilisations</t>
        </is>
      </c>
      <c r="C99" s="23" t="n">
        <v>0.1</v>
      </c>
      <c r="D99" s="80">
        <f>Data!H100</f>
        <v/>
      </c>
      <c r="E99" s="83" t="n">
        <v>1</v>
      </c>
      <c r="F99" s="82">
        <f>E99*D99</f>
        <v/>
      </c>
    </row>
    <row customFormat="1" customHeight="1" ht="15" r="100" s="4">
      <c r="A100" s="129" t="n">
        <v>169</v>
      </c>
      <c r="B100" s="104" t="inlineStr">
        <is>
          <t>-Autres immobilisations</t>
        </is>
      </c>
      <c r="C100" s="23" t="n">
        <v>0.07000000000000001</v>
      </c>
      <c r="D100" s="80">
        <f>Data!H101</f>
        <v/>
      </c>
      <c r="E100" s="83" t="n">
        <v>1</v>
      </c>
      <c r="F100" s="82">
        <f>E100*D100</f>
        <v/>
      </c>
    </row>
    <row customFormat="1" customHeight="1" ht="14.25" r="101" s="4">
      <c r="A101" s="130" t="n">
        <v>182</v>
      </c>
      <c r="B101" s="107" t="inlineStr">
        <is>
          <t xml:space="preserve"> Total des déductions (lignes 140 à 169) </t>
        </is>
      </c>
      <c r="C101" s="50" t="n"/>
      <c r="D101" s="51" t="n"/>
      <c r="E101" s="52" t="n"/>
      <c r="F101" s="53">
        <f>SUM(F73:F100)</f>
        <v/>
      </c>
    </row>
    <row customFormat="1" customHeight="1" ht="15" r="102" s="4">
      <c r="A102" s="129" t="n">
        <v>170</v>
      </c>
      <c r="B102" s="57" t="inlineStr">
        <is>
          <t>- Crédit de la période précédente</t>
        </is>
      </c>
      <c r="C102" s="58" t="n"/>
      <c r="D102" s="55" t="n"/>
      <c r="E102" s="59" t="n"/>
      <c r="F102" s="80" t="n">
        <v>170</v>
      </c>
    </row>
    <row customFormat="1" customHeight="1" ht="15" r="103" s="4">
      <c r="A103" s="129" t="n">
        <v>180</v>
      </c>
      <c r="B103" s="48" t="inlineStr">
        <is>
          <t>- Déduction complémentaire de la régularisation du prorata</t>
        </is>
      </c>
      <c r="C103" s="47" t="n"/>
      <c r="D103" s="10" t="n"/>
      <c r="E103" s="11" t="n"/>
      <c r="F103" s="80" t="n">
        <v>171</v>
      </c>
    </row>
    <row customFormat="1" customHeight="1" ht="15" r="104" s="4">
      <c r="A104" s="129" t="n">
        <v>181</v>
      </c>
      <c r="B104" s="48" t="inlineStr">
        <is>
          <t xml:space="preserve">- Fraction du crédit de taxe cumulé (4) </t>
        </is>
      </c>
      <c r="C104" s="47" t="n"/>
      <c r="D104" s="10" t="n"/>
      <c r="E104" s="11" t="n"/>
      <c r="F104" s="80" t="n">
        <v>172</v>
      </c>
    </row>
    <row customFormat="1" customHeight="1" ht="30" r="105" s="4">
      <c r="A105" s="129" t="n">
        <v>185</v>
      </c>
      <c r="B105" s="48" t="inlineStr">
        <is>
          <t xml:space="preserve">- Montant du crédit annulé, demeurant imputable, n’ayant pas donné lieu au remboursement au titre des biens d'investissement (5)   </t>
        </is>
      </c>
      <c r="C105" s="47" t="n"/>
      <c r="D105" s="10" t="n"/>
      <c r="E105" s="11" t="n"/>
      <c r="F105" s="84" t="n">
        <v>173</v>
      </c>
    </row>
    <row customFormat="1" customHeight="1" ht="30" r="106" s="4">
      <c r="A106" s="129" t="n">
        <v>186</v>
      </c>
      <c r="B106" s="48" t="inlineStr">
        <is>
          <t xml:space="preserve">- Montant demandé en remboursement au titre des biens  d'investissement (article 103 bis du CGI) </t>
        </is>
      </c>
      <c r="C106" s="47" t="n"/>
      <c r="D106" s="10" t="n"/>
      <c r="E106" s="11" t="n"/>
      <c r="F106" s="80" t="n">
        <v>174</v>
      </c>
    </row>
    <row customFormat="1" customHeight="1" ht="15" r="107" s="4">
      <c r="A107" s="129" t="n">
        <v>187</v>
      </c>
      <c r="B107" s="60" t="inlineStr">
        <is>
          <t>- Montant du remboursement ordonnancé (article 103 du CGI)</t>
        </is>
      </c>
      <c r="C107" s="61" t="n"/>
      <c r="D107" s="56" t="n"/>
      <c r="E107" s="62" t="n"/>
      <c r="F107" s="80" t="n">
        <v>175</v>
      </c>
    </row>
    <row customFormat="1" customHeight="1" ht="14.25" r="108" s="4">
      <c r="A108" s="130" t="n">
        <v>190</v>
      </c>
      <c r="B108" s="108" t="inlineStr">
        <is>
          <t xml:space="preserve"> Total de la TVA déductible [(lignes 182 à 185) -  (186 et 187) ] </t>
        </is>
      </c>
      <c r="C108" s="45" t="n"/>
      <c r="D108" s="46" t="n"/>
      <c r="E108" s="54" t="n"/>
      <c r="F108" s="44">
        <f>F101+F102+F103+F104+F105-F106-F107</f>
        <v/>
      </c>
    </row>
    <row customFormat="1" r="109" s="4">
      <c r="A109" s="129" t="n">
        <v>200</v>
      </c>
      <c r="B109" s="109" t="inlineStr">
        <is>
          <t>- TVA due (130 - 190 )</t>
        </is>
      </c>
      <c r="C109" s="63" t="n"/>
      <c r="D109" s="64" t="n"/>
      <c r="E109" s="65" t="n"/>
      <c r="F109" s="7">
        <f>IF(F66-F108&gt;0,F66-F108,"")</f>
        <v/>
      </c>
    </row>
    <row customFormat="1" r="110" s="4">
      <c r="A110" s="129" t="n">
        <v>201</v>
      </c>
      <c r="B110" s="110" t="inlineStr">
        <is>
          <t>- Crédit à reporter (en rouge ) (190 - 130) .</t>
        </is>
      </c>
      <c r="C110" s="20" t="n"/>
      <c r="D110" s="12" t="n"/>
      <c r="E110" s="66" t="n"/>
      <c r="F110" s="7">
        <f>IF(F66-F108&lt;0,-F66+F108,"")</f>
        <v/>
      </c>
    </row>
    <row customFormat="1" customHeight="1" ht="15" r="111" s="4">
      <c r="A111" s="129" t="n">
        <v>202</v>
      </c>
      <c r="B111" s="111" t="inlineStr">
        <is>
          <t>- Réduction de 15% du crédit de la période ((182+180) - 130) × 15%.</t>
        </is>
      </c>
      <c r="C111" s="20" t="n"/>
      <c r="D111" s="12" t="n"/>
      <c r="E111" s="66" t="n"/>
      <c r="F111" s="80" t="n">
        <v>175</v>
      </c>
    </row>
    <row customFormat="1" customHeight="1" ht="15" r="112" s="4">
      <c r="A112" s="129" t="n">
        <v>203</v>
      </c>
      <c r="B112" s="110" t="inlineStr">
        <is>
          <t>- Crédit restant cumulé après réduction de 15% (201- 202).</t>
        </is>
      </c>
      <c r="C112" s="20" t="n"/>
      <c r="D112" s="12" t="n"/>
      <c r="E112" s="66" t="n"/>
      <c r="F112" s="80" t="n">
        <v>175</v>
      </c>
    </row>
    <row customFormat="1" customHeight="1" ht="27.5" r="113" s="4">
      <c r="A113" s="131" t="n">
        <v>204</v>
      </c>
      <c r="B113" s="112" t="inlineStr">
        <is>
          <t>- Crédit accompagné de paiement y compris la TVA due dans le cadre de l'article 115, 116 et 117 du CGI.</t>
        </is>
      </c>
      <c r="C113" s="67" t="n"/>
      <c r="D113" s="24" t="n"/>
      <c r="E113" s="25" t="n"/>
      <c r="F113" s="80" t="n">
        <v>175</v>
      </c>
    </row>
    <row customFormat="1" r="114" s="4">
      <c r="A114" s="117" t="n"/>
      <c r="B114" s="13" t="n"/>
      <c r="E114" s="19" t="n"/>
    </row>
    <row customFormat="1" r="115" s="12">
      <c r="A115" s="119" t="inlineStr">
        <is>
          <t>(1)</t>
        </is>
      </c>
      <c r="B115" s="15" t="inlineStr">
        <is>
          <t xml:space="preserve">Joindre la liste des contribuables non résidents (annexe n° ADC081F-14I). </t>
        </is>
      </c>
      <c r="C115" s="15" t="n"/>
      <c r="D115" s="15" t="n"/>
      <c r="E115" s="20" t="n"/>
    </row>
    <row customFormat="1" customHeight="1" ht="32.25" r="116" s="12">
      <c r="A116" s="119" t="inlineStr">
        <is>
          <t>(2)</t>
        </is>
      </c>
      <c r="B116" s="15" t="inlineStr">
        <is>
          <t>Cette case ne doit être servie que si votre déclaration, ne tenant pas compte de la taxe figurant sur la ligne 129, est débitrice. A défaut, la TVA exigible doit être déclarée au niveau de la ligne 204.</t>
        </is>
      </c>
      <c r="C116" s="15" t="n"/>
      <c r="D116" s="15" t="n"/>
      <c r="E116" s="20" t="n"/>
    </row>
  </sheetData>
  <printOptions horizontalCentered="1" verticalCentered="1"/>
  <pageMargins bottom="0.5511811023622047" footer="0.5511811023622047" header="0.03937007874015748" left="0.1574803149606299" right="0.1968503937007874" top="0"/>
  <pageSetup orientation="portrait" paperSize="9" scale="70" useFirstPageNumber="1"/>
  <rowBreaks count="1" manualBreakCount="1">
    <brk id="69" man="1" max="16383" min="0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8"/>
  <sheetViews>
    <sheetView workbookViewId="0" zoomScale="85" zoomScaleNormal="85" zoomScalePageLayoutView="85">
      <selection activeCell="F2" sqref="F2"/>
    </sheetView>
  </sheetViews>
  <sheetFormatPr baseColWidth="10" defaultColWidth="8.83203125" defaultRowHeight="15"/>
  <cols>
    <col bestFit="1" customWidth="1" max="1" min="1" style="76" width="14.83203125"/>
    <col bestFit="1" customWidth="1" max="2" min="2" width="19.5"/>
    <col customWidth="1" max="3" min="3" width="8.1640625"/>
    <col customWidth="1" max="4" min="4" width="12.33203125"/>
    <col customWidth="1" max="5" min="5" width="48"/>
    <col customWidth="1" max="6" min="6" width="29"/>
    <col bestFit="1" customWidth="1" max="7" min="7" width="5.5"/>
    <col bestFit="1" customWidth="1" max="9" min="8" width="4.83203125"/>
  </cols>
  <sheetData>
    <row r="1">
      <c r="A1" t="inlineStr">
        <is>
          <t>LineID</t>
        </is>
      </c>
      <c r="B1" s="133" t="inlineStr">
        <is>
          <t>Code</t>
        </is>
      </c>
      <c r="C1" s="132" t="inlineStr">
        <is>
          <t>Taux</t>
        </is>
      </c>
      <c r="D1" s="132" t="inlineStr">
        <is>
          <t>Compte</t>
        </is>
      </c>
      <c r="E1" t="inlineStr">
        <is>
          <t>Designation</t>
        </is>
      </c>
      <c r="F1" t="inlineStr">
        <is>
          <t>Remarque</t>
        </is>
      </c>
    </row>
    <row r="2">
      <c r="A2" t="n">
        <v>1</v>
      </c>
      <c r="B2" s="76" t="inlineStr">
        <is>
          <t>010</t>
        </is>
      </c>
      <c r="C2" s="76" t="n"/>
      <c r="D2" s="76" t="n"/>
      <c r="E2" t="inlineStr">
        <is>
          <t>Montant du chiffre d’affaires réalisé y compris les affaires non imposables (HT)</t>
        </is>
      </c>
      <c r="F2" s="135" t="inlineStr">
        <is>
          <t>Formule CA Total</t>
        </is>
      </c>
      <c r="G2" s="78" t="n">
        <v>1</v>
      </c>
      <c r="H2" s="78" t="n"/>
    </row>
    <row r="3">
      <c r="A3" t="n">
        <v>2</v>
      </c>
      <c r="B3" s="76" t="inlineStr">
        <is>
          <t>020</t>
        </is>
      </c>
      <c r="C3" s="76" t="n">
        <v>0</v>
      </c>
      <c r="D3" s="76" t="n"/>
      <c r="E3" t="inlineStr">
        <is>
          <t xml:space="preserve"> - Opérations situées hors champ d’application de la TVA</t>
        </is>
      </c>
      <c r="F3" s="135" t="inlineStr">
        <is>
          <t>020</t>
        </is>
      </c>
      <c r="G3" s="78" t="n">
        <v>2</v>
      </c>
      <c r="H3" s="78" t="n"/>
    </row>
    <row r="4">
      <c r="A4" t="n">
        <v>3</v>
      </c>
      <c r="B4" s="76" t="inlineStr">
        <is>
          <t>030</t>
        </is>
      </c>
      <c r="C4" s="76" t="n">
        <v>0</v>
      </c>
      <c r="D4" s="76" t="n"/>
      <c r="E4" t="inlineStr">
        <is>
          <t xml:space="preserve"> - Opérations exonérées sans droit à déduction (art 91du CGI)</t>
        </is>
      </c>
      <c r="F4" s="135" t="inlineStr">
        <is>
          <t>030</t>
        </is>
      </c>
      <c r="G4" s="78" t="n">
        <v>3</v>
      </c>
      <c r="H4" s="78" t="n"/>
    </row>
    <row r="5">
      <c r="A5" t="n">
        <v>4</v>
      </c>
      <c r="B5" s="76" t="inlineStr">
        <is>
          <t>040</t>
        </is>
      </c>
      <c r="C5" s="76" t="n">
        <v>0</v>
      </c>
      <c r="D5" s="76" t="n"/>
      <c r="E5" t="inlineStr">
        <is>
          <t xml:space="preserve"> - Opérations exonérées avec droit à déduction (art 92 du CGI)</t>
        </is>
      </c>
      <c r="F5" s="135" t="inlineStr">
        <is>
          <t>040</t>
        </is>
      </c>
      <c r="G5" s="78" t="n">
        <v>4</v>
      </c>
      <c r="H5" s="78" t="n"/>
    </row>
    <row r="6">
      <c r="A6" t="n">
        <v>5</v>
      </c>
      <c r="B6" s="76" t="inlineStr">
        <is>
          <t>050</t>
        </is>
      </c>
      <c r="C6" s="76" t="n">
        <v>0</v>
      </c>
      <c r="D6" s="76" t="n"/>
      <c r="E6" t="inlineStr">
        <is>
          <t xml:space="preserve"> - Opérations faites en suspension de la TVA (art 94 du CGI)</t>
        </is>
      </c>
      <c r="F6" s="135" t="inlineStr">
        <is>
          <t>050</t>
        </is>
      </c>
      <c r="G6" s="78" t="n">
        <v>5</v>
      </c>
      <c r="H6" s="78" t="n"/>
    </row>
    <row r="7">
      <c r="A7" t="n">
        <v>6</v>
      </c>
      <c r="B7" s="76" t="inlineStr">
        <is>
          <t>060</t>
        </is>
      </c>
      <c r="C7" s="76" t="n">
        <v>0</v>
      </c>
      <c r="D7" s="76" t="n"/>
      <c r="E7" t="inlineStr">
        <is>
          <t>Chiffre d’affaires imposable à répartir (différence : ligne 10 – (20 + 30 +40 +50) (HT)</t>
        </is>
      </c>
      <c r="F7" s="135" t="inlineStr">
        <is>
          <t>Formule</t>
        </is>
      </c>
      <c r="G7" s="78" t="n">
        <v>6</v>
      </c>
      <c r="H7" s="78" t="n"/>
    </row>
    <row r="8">
      <c r="A8" t="n">
        <v>7</v>
      </c>
      <c r="B8" s="76" t="n"/>
      <c r="C8" s="76" t="n"/>
      <c r="D8" s="76" t="n"/>
      <c r="E8" t="inlineStr">
        <is>
          <t>Ventilation du chiffre d’affaires imposable</t>
        </is>
      </c>
      <c r="F8" s="135" t="inlineStr">
        <is>
          <t>Ignorer</t>
        </is>
      </c>
      <c r="G8" s="78" t="n">
        <v>7</v>
      </c>
      <c r="H8" s="78" t="n"/>
    </row>
    <row r="9">
      <c r="A9" t="n">
        <v>8</v>
      </c>
      <c r="B9" s="76" t="n"/>
      <c r="C9" s="76" t="n"/>
      <c r="D9" s="76" t="n"/>
      <c r="E9" t="inlineStr">
        <is>
          <t>TAUX NORMAL DE 20% AVEC DROIT A DEDUCTION</t>
        </is>
      </c>
      <c r="F9" s="135" t="inlineStr">
        <is>
          <t>Ignorer</t>
        </is>
      </c>
      <c r="G9" s="78" t="n">
        <v>8</v>
      </c>
      <c r="H9" s="78" t="n">
        <v>108</v>
      </c>
    </row>
    <row r="10">
      <c r="A10" t="n">
        <v>9</v>
      </c>
      <c r="B10" s="76" t="inlineStr">
        <is>
          <t>080</t>
        </is>
      </c>
      <c r="C10" s="76" t="n">
        <v>20</v>
      </c>
      <c r="D10" s="76" t="inlineStr">
        <is>
          <t>44550080</t>
        </is>
      </c>
      <c r="E10" t="inlineStr">
        <is>
          <t xml:space="preserve"> - Opérations de production et de distribution</t>
        </is>
      </c>
      <c r="F10" s="135" t="inlineStr">
        <is>
          <t>080</t>
        </is>
      </c>
      <c r="G10" s="78" t="n">
        <v>9</v>
      </c>
      <c r="H10" s="78" t="n">
        <v>109</v>
      </c>
    </row>
    <row r="11">
      <c r="A11" t="n">
        <v>10</v>
      </c>
      <c r="B11" s="76" t="inlineStr">
        <is>
          <t>081</t>
        </is>
      </c>
      <c r="C11" s="76" t="n">
        <v>20</v>
      </c>
      <c r="D11" s="76" t="inlineStr">
        <is>
          <t>44550081</t>
        </is>
      </c>
      <c r="E11" t="inlineStr">
        <is>
          <t xml:space="preserve"> - Prestations de services</t>
        </is>
      </c>
      <c r="F11" s="135" t="inlineStr">
        <is>
          <t>081</t>
        </is>
      </c>
      <c r="G11" s="78" t="n">
        <v>10</v>
      </c>
      <c r="H11" s="78" t="n">
        <v>110</v>
      </c>
    </row>
    <row r="12">
      <c r="A12" t="n">
        <v>11</v>
      </c>
      <c r="B12" s="76" t="inlineStr">
        <is>
          <t>082</t>
        </is>
      </c>
      <c r="C12" s="76" t="n">
        <v>20</v>
      </c>
      <c r="D12" s="76" t="inlineStr">
        <is>
          <t>44550082</t>
        </is>
      </c>
      <c r="E12" t="inlineStr">
        <is>
          <t xml:space="preserve"> - Professions libérales visées à l’article 89 - I - 12° - (b) du CGI</t>
        </is>
      </c>
      <c r="F12" s="135" t="inlineStr">
        <is>
          <t>082</t>
        </is>
      </c>
      <c r="G12" s="78" t="n">
        <v>11</v>
      </c>
      <c r="H12" s="78" t="n">
        <v>111</v>
      </c>
    </row>
    <row r="13">
      <c r="A13" t="n">
        <v>12</v>
      </c>
      <c r="B13" s="76" t="inlineStr">
        <is>
          <t>083</t>
        </is>
      </c>
      <c r="C13" s="76" t="n">
        <v>20</v>
      </c>
      <c r="D13" s="76" t="inlineStr">
        <is>
          <t>44550083</t>
        </is>
      </c>
      <c r="E13" t="inlineStr">
        <is>
          <t xml:space="preserve"> - Opérations de crédit - bail</t>
        </is>
      </c>
      <c r="F13" s="135" t="inlineStr">
        <is>
          <t>083</t>
        </is>
      </c>
      <c r="G13" s="78" t="n">
        <v>12</v>
      </c>
      <c r="H13" s="78" t="n">
        <v>112</v>
      </c>
    </row>
    <row r="14">
      <c r="A14" t="n">
        <v>13</v>
      </c>
      <c r="B14" s="76" t="inlineStr">
        <is>
          <t>087</t>
        </is>
      </c>
      <c r="C14" s="76" t="n">
        <v>20</v>
      </c>
      <c r="D14" s="76" t="inlineStr">
        <is>
          <t>44550087</t>
        </is>
      </c>
      <c r="E14" t="inlineStr">
        <is>
          <t xml:space="preserve"> - Opérations d’entreprises de travaux immobiliers</t>
        </is>
      </c>
      <c r="F14" s="135" t="inlineStr">
        <is>
          <t>087</t>
        </is>
      </c>
      <c r="G14" s="78" t="n">
        <v>13</v>
      </c>
      <c r="H14" s="78" t="n">
        <v>113</v>
      </c>
    </row>
    <row r="15">
      <c r="A15" t="n">
        <v>14</v>
      </c>
      <c r="B15" s="76" t="inlineStr">
        <is>
          <t>093</t>
        </is>
      </c>
      <c r="C15" s="76" t="n">
        <v>20</v>
      </c>
      <c r="D15" s="76" t="inlineStr">
        <is>
          <t>44550093</t>
        </is>
      </c>
      <c r="E15" t="inlineStr">
        <is>
          <t xml:space="preserve"> - Opérations de vente et de livraison de biens meubles d’occasion </t>
        </is>
      </c>
      <c r="F15" s="135" t="inlineStr">
        <is>
          <t>093</t>
        </is>
      </c>
      <c r="G15" s="78" t="n">
        <v>14</v>
      </c>
      <c r="H15" s="78" t="n">
        <v>114</v>
      </c>
    </row>
    <row r="16">
      <c r="A16" t="n">
        <v>15</v>
      </c>
      <c r="B16" s="76" t="inlineStr">
        <is>
          <t>094</t>
        </is>
      </c>
      <c r="C16" s="76" t="n">
        <v>20</v>
      </c>
      <c r="D16" s="76" t="inlineStr">
        <is>
          <t>44550094</t>
        </is>
      </c>
      <c r="E16" t="inlineStr">
        <is>
          <t xml:space="preserve"> - Opérations de livraison à soi - même de constructions</t>
        </is>
      </c>
      <c r="F16" s="135" t="inlineStr">
        <is>
          <t>094</t>
        </is>
      </c>
      <c r="G16" s="78" t="n">
        <v>15</v>
      </c>
      <c r="H16" s="78" t="n">
        <v>115</v>
      </c>
    </row>
    <row r="17">
      <c r="A17" t="n">
        <v>16</v>
      </c>
      <c r="B17" s="76" t="inlineStr">
        <is>
          <t>095</t>
        </is>
      </c>
      <c r="C17" s="76" t="n">
        <v>20</v>
      </c>
      <c r="D17" s="76" t="inlineStr">
        <is>
          <t>44550095</t>
        </is>
      </c>
      <c r="E17" t="inlineStr">
        <is>
          <t xml:space="preserve"> - Régime de marge visé aux articles 125 bis et 125 quater du CGI</t>
        </is>
      </c>
      <c r="F17" s="135" t="inlineStr">
        <is>
          <t>095</t>
        </is>
      </c>
      <c r="G17" s="78" t="n">
        <v>16</v>
      </c>
      <c r="H17" s="78" t="n">
        <v>116</v>
      </c>
    </row>
    <row r="18">
      <c r="A18" t="n">
        <v>17</v>
      </c>
      <c r="B18" s="134" t="inlineStr">
        <is>
          <t>102</t>
        </is>
      </c>
      <c r="C18" s="76" t="n">
        <v>20</v>
      </c>
      <c r="D18" s="76" t="inlineStr">
        <is>
          <t>44550102</t>
        </is>
      </c>
      <c r="E18" t="inlineStr">
        <is>
          <t xml:space="preserve"> - Autres</t>
        </is>
      </c>
      <c r="F18" s="137" t="inlineStr">
        <is>
          <t>102</t>
        </is>
      </c>
      <c r="G18" s="78" t="n">
        <v>17</v>
      </c>
      <c r="H18" s="78" t="n">
        <v>117</v>
      </c>
    </row>
    <row r="19">
      <c r="A19" t="n">
        <v>18</v>
      </c>
      <c r="B19" s="76" t="n"/>
      <c r="C19" s="76" t="n"/>
      <c r="D19" s="76" t="n"/>
      <c r="E19" t="inlineStr">
        <is>
          <t>TAUX REDUIT DE 14%</t>
        </is>
      </c>
      <c r="F19" s="135" t="inlineStr">
        <is>
          <t>Ignorer</t>
        </is>
      </c>
      <c r="G19" s="78" t="n">
        <v>18</v>
      </c>
      <c r="H19" s="78" t="n">
        <v>118</v>
      </c>
    </row>
    <row r="20">
      <c r="A20" t="n">
        <v>19</v>
      </c>
      <c r="B20" s="76" t="n"/>
      <c r="C20" s="76" t="n"/>
      <c r="D20" s="76" t="n"/>
      <c r="E20" t="inlineStr">
        <is>
          <t xml:space="preserve"> Avec droit à déduction</t>
        </is>
      </c>
      <c r="F20" s="135" t="inlineStr">
        <is>
          <t>Ignorer</t>
        </is>
      </c>
      <c r="G20" s="78" t="n">
        <v>19</v>
      </c>
      <c r="H20" s="78" t="n">
        <v>119</v>
      </c>
    </row>
    <row r="21">
      <c r="A21" t="n">
        <v>20</v>
      </c>
      <c r="B21" s="76" t="inlineStr">
        <is>
          <t>084</t>
        </is>
      </c>
      <c r="C21" s="76" t="n">
        <v>14</v>
      </c>
      <c r="D21" s="76" t="inlineStr">
        <is>
          <t>44550084</t>
        </is>
      </c>
      <c r="E21" t="inlineStr">
        <is>
          <t xml:space="preserve"> - Beurre à l’exclusion du beurre de fabrication artisanale visé à l’article 91 (I - A. 2°)</t>
        </is>
      </c>
      <c r="F21" s="135" t="inlineStr">
        <is>
          <t>084</t>
        </is>
      </c>
      <c r="G21" s="78" t="n">
        <v>20</v>
      </c>
      <c r="H21" s="78" t="n">
        <v>120</v>
      </c>
    </row>
    <row r="22">
      <c r="A22" t="n">
        <v>21</v>
      </c>
      <c r="B22" s="76" t="inlineStr">
        <is>
          <t>088</t>
        </is>
      </c>
      <c r="C22" s="76" t="n">
        <v>14</v>
      </c>
      <c r="D22" s="76" t="inlineStr">
        <is>
          <t>44550088</t>
        </is>
      </c>
      <c r="E22" t="inlineStr">
        <is>
          <t xml:space="preserve"> - Opérations de transport de voyageurs et de marchandises , à l’exclusion du transport ferroviaire</t>
        </is>
      </c>
      <c r="F22" s="135" t="inlineStr">
        <is>
          <t>088</t>
        </is>
      </c>
      <c r="G22" s="78" t="n">
        <v>21</v>
      </c>
      <c r="H22" s="78" t="n">
        <v>121</v>
      </c>
    </row>
    <row r="23">
      <c r="A23" t="n">
        <v>22</v>
      </c>
      <c r="B23" s="76" t="inlineStr">
        <is>
          <t>090</t>
        </is>
      </c>
      <c r="C23" s="76" t="n">
        <v>14</v>
      </c>
      <c r="D23" s="76" t="inlineStr">
        <is>
          <t>44550090</t>
        </is>
      </c>
      <c r="E23" t="inlineStr">
        <is>
          <t xml:space="preserve"> - Energie électrique</t>
        </is>
      </c>
      <c r="F23" s="135" t="inlineStr">
        <is>
          <t>090</t>
        </is>
      </c>
      <c r="G23" s="78" t="n">
        <v>22</v>
      </c>
      <c r="H23" s="78" t="n">
        <v>122</v>
      </c>
    </row>
    <row r="24">
      <c r="A24" t="n">
        <v>23</v>
      </c>
      <c r="B24" s="76" t="inlineStr">
        <is>
          <t>104</t>
        </is>
      </c>
      <c r="C24" s="76" t="n">
        <v>14</v>
      </c>
      <c r="D24" s="76" t="inlineStr">
        <is>
          <t>44550104</t>
        </is>
      </c>
      <c r="E24" t="inlineStr">
        <is>
          <t xml:space="preserve"> - Autres</t>
        </is>
      </c>
      <c r="F24" s="135" t="inlineStr">
        <is>
          <t>104</t>
        </is>
      </c>
      <c r="G24" s="78" t="n">
        <v>23</v>
      </c>
      <c r="H24" s="78" t="n">
        <v>123</v>
      </c>
    </row>
    <row r="25">
      <c r="A25" t="n">
        <v>24</v>
      </c>
      <c r="B25" s="76" t="n"/>
      <c r="C25" s="76" t="n"/>
      <c r="D25" s="76" t="n"/>
      <c r="E25" t="inlineStr">
        <is>
          <t xml:space="preserve"> Sans droit à déduction</t>
        </is>
      </c>
      <c r="F25" s="135" t="inlineStr">
        <is>
          <t>Ignorer</t>
        </is>
      </c>
      <c r="G25" s="78" t="n">
        <v>24</v>
      </c>
      <c r="H25" s="78" t="n">
        <v>124</v>
      </c>
    </row>
    <row r="26">
      <c r="A26" t="n">
        <v>25</v>
      </c>
      <c r="B26" s="76" t="inlineStr">
        <is>
          <t>091</t>
        </is>
      </c>
      <c r="C26" s="76" t="n">
        <v>14</v>
      </c>
      <c r="D26" s="76" t="inlineStr">
        <is>
          <t>44550091</t>
        </is>
      </c>
      <c r="E26" t="inlineStr">
        <is>
          <t xml:space="preserve"> - Les prestations de services rendues par tout agent démarcheur ou courtier d’assurances à raison des contrats apportés par lui à une entreprise d’assurances</t>
        </is>
      </c>
      <c r="F26" s="135" t="inlineStr">
        <is>
          <t>091</t>
        </is>
      </c>
      <c r="G26" s="78" t="n">
        <v>25</v>
      </c>
      <c r="H26" s="78" t="n">
        <v>125</v>
      </c>
    </row>
    <row r="27">
      <c r="A27" t="n">
        <v>26</v>
      </c>
      <c r="B27" s="76" t="n"/>
      <c r="C27" s="76" t="n"/>
      <c r="D27" s="76" t="n"/>
      <c r="E27" t="inlineStr">
        <is>
          <t>TAUX REDUIT DE 10% AVEC DROIT A DEDUCTION</t>
        </is>
      </c>
      <c r="F27" s="135" t="inlineStr">
        <is>
          <t>Ignorer</t>
        </is>
      </c>
      <c r="G27" s="78" t="n">
        <v>26</v>
      </c>
      <c r="H27" s="78" t="n">
        <v>126</v>
      </c>
    </row>
    <row r="28">
      <c r="A28" t="n">
        <v>27</v>
      </c>
      <c r="B28" s="76" t="inlineStr">
        <is>
          <t>077</t>
        </is>
      </c>
      <c r="C28" s="76" t="n">
        <v>10</v>
      </c>
      <c r="D28" s="76" t="inlineStr">
        <is>
          <t>44550077</t>
        </is>
      </c>
      <c r="E28" t="inlineStr">
        <is>
          <t xml:space="preserve"> - Chauffe - eau solaires</t>
        </is>
      </c>
      <c r="F28" s="135" t="inlineStr">
        <is>
          <t>077</t>
        </is>
      </c>
      <c r="G28" s="78" t="n">
        <v>27</v>
      </c>
      <c r="H28" s="78" t="n">
        <v>127</v>
      </c>
    </row>
    <row r="29">
      <c r="A29" t="n">
        <v>28</v>
      </c>
      <c r="B29" s="76" t="inlineStr">
        <is>
          <t>078</t>
        </is>
      </c>
      <c r="C29" s="76" t="n">
        <v>10</v>
      </c>
      <c r="D29" s="76" t="inlineStr">
        <is>
          <t>44550078</t>
        </is>
      </c>
      <c r="E29" t="inlineStr">
        <is>
          <t xml:space="preserve"> - Les aliments destinés à l’alimentation de bétail et des animaux de basse - cour ainsi que les tourteaux servant à leur fabrication à l'exclusion des autres aliments simples</t>
        </is>
      </c>
      <c r="F29" s="135" t="inlineStr">
        <is>
          <t>078</t>
        </is>
      </c>
      <c r="G29" s="78" t="n">
        <v>28</v>
      </c>
      <c r="H29" s="78" t="n">
        <v>128</v>
      </c>
    </row>
    <row r="30">
      <c r="A30" t="n">
        <v>29</v>
      </c>
      <c r="B30" s="76" t="inlineStr">
        <is>
          <t>079</t>
        </is>
      </c>
      <c r="C30" s="76" t="n">
        <v>10</v>
      </c>
      <c r="D30" s="76" t="inlineStr">
        <is>
          <t>44550079</t>
        </is>
      </c>
      <c r="E30" t="inlineStr">
        <is>
          <t xml:space="preserve"> - Les équipements à usage exclusivement agricole</t>
        </is>
      </c>
      <c r="F30" s="135" t="inlineStr">
        <is>
          <t>079</t>
        </is>
      </c>
      <c r="G30" s="78" t="n">
        <v>29</v>
      </c>
      <c r="H30" s="78" t="n">
        <v>129</v>
      </c>
    </row>
    <row r="31">
      <c r="A31" t="n">
        <v>30</v>
      </c>
      <c r="B31" s="76" t="inlineStr">
        <is>
          <t>085</t>
        </is>
      </c>
      <c r="C31" s="76" t="n">
        <v>10</v>
      </c>
      <c r="D31" s="76" t="inlineStr">
        <is>
          <t>44550085</t>
        </is>
      </c>
      <c r="E31" t="inlineStr">
        <is>
          <t xml:space="preserve"> - Les bois en grumes, écorcés ou simplement équarris, le liège à l'état naturel, les bois de feu en fagots ou sciés à petite longueur et le charbon de bois</t>
        </is>
      </c>
      <c r="F31" s="135" t="inlineStr">
        <is>
          <t>085</t>
        </is>
      </c>
      <c r="G31" s="78" t="n">
        <v>30</v>
      </c>
      <c r="H31" s="78" t="n">
        <v>130</v>
      </c>
    </row>
    <row r="32">
      <c r="A32" t="n">
        <v>31</v>
      </c>
      <c r="B32" s="76" t="inlineStr">
        <is>
          <t>086</t>
        </is>
      </c>
      <c r="C32" s="76" t="n">
        <v>10</v>
      </c>
      <c r="D32" s="76" t="inlineStr">
        <is>
          <t>44550086</t>
        </is>
      </c>
      <c r="E32" t="inlineStr">
        <is>
          <t xml:space="preserve"> - Engins et filets de pêche destinés aux professionnels de la pêche maritime. </t>
        </is>
      </c>
      <c r="F32" s="135" t="inlineStr">
        <is>
          <t>086</t>
        </is>
      </c>
      <c r="G32" s="78" t="n">
        <v>31</v>
      </c>
      <c r="H32" s="78" t="n">
        <v>131</v>
      </c>
    </row>
    <row r="33">
      <c r="A33" t="n">
        <v>32</v>
      </c>
      <c r="B33" s="76" t="inlineStr">
        <is>
          <t>089</t>
        </is>
      </c>
      <c r="C33" s="76" t="n">
        <v>10</v>
      </c>
      <c r="D33" s="76" t="inlineStr">
        <is>
          <t>44550089</t>
        </is>
      </c>
      <c r="E33" t="inlineStr">
        <is>
          <t xml:space="preserve"> - Les prestations de restauration fournies directement par l'entreprise à son personnel salarié </t>
        </is>
      </c>
      <c r="F33" s="135" t="inlineStr">
        <is>
          <t>089</t>
        </is>
      </c>
      <c r="G33" s="78" t="n">
        <v>32</v>
      </c>
      <c r="H33" s="78" t="n">
        <v>132</v>
      </c>
    </row>
    <row r="34">
      <c r="A34" t="n">
        <v>33</v>
      </c>
      <c r="B34" s="76" t="inlineStr">
        <is>
          <t>092</t>
        </is>
      </c>
      <c r="C34" s="76" t="n">
        <v>10</v>
      </c>
      <c r="D34" s="76" t="inlineStr">
        <is>
          <t>44550092</t>
        </is>
      </c>
      <c r="E34" t="inlineStr">
        <is>
          <t xml:space="preserve"> - Opérations de restauration et de logement dans des hôtels</t>
        </is>
      </c>
      <c r="F34" s="135" t="inlineStr">
        <is>
          <t>092</t>
        </is>
      </c>
      <c r="G34" s="78" t="n">
        <v>33</v>
      </c>
      <c r="H34" s="78" t="n">
        <v>133</v>
      </c>
    </row>
    <row r="35">
      <c r="A35" t="n">
        <v>34</v>
      </c>
      <c r="B35" s="76" t="inlineStr">
        <is>
          <t>096</t>
        </is>
      </c>
      <c r="C35" s="76" t="n">
        <v>10</v>
      </c>
      <c r="D35" s="76" t="inlineStr">
        <is>
          <t>44550096</t>
        </is>
      </c>
      <c r="E35" t="inlineStr">
        <is>
          <t xml:space="preserve"> - Le sel de cuisine (gemme ou marin)</t>
        </is>
      </c>
      <c r="F35" s="135" t="inlineStr">
        <is>
          <t>096</t>
        </is>
      </c>
      <c r="G35" s="78" t="n">
        <v>34</v>
      </c>
      <c r="H35" s="78" t="n">
        <v>134</v>
      </c>
    </row>
    <row r="36">
      <c r="A36" t="n">
        <v>35</v>
      </c>
      <c r="B36" s="76" t="inlineStr">
        <is>
          <t>097</t>
        </is>
      </c>
      <c r="C36" s="76" t="n">
        <v>10</v>
      </c>
      <c r="D36" s="76" t="inlineStr">
        <is>
          <t>44550097</t>
        </is>
      </c>
      <c r="E36" t="inlineStr">
        <is>
          <t xml:space="preserve"> - Riz usiné et les pâtes alimentaires</t>
        </is>
      </c>
      <c r="F36" s="135" t="inlineStr">
        <is>
          <t>097</t>
        </is>
      </c>
      <c r="G36" s="78" t="n">
        <v>35</v>
      </c>
      <c r="H36" s="78" t="n">
        <v>135</v>
      </c>
    </row>
    <row r="37">
      <c r="A37" t="n">
        <v>36</v>
      </c>
      <c r="B37" s="76" t="inlineStr">
        <is>
          <t>098</t>
        </is>
      </c>
      <c r="C37" s="76" t="n">
        <v>10</v>
      </c>
      <c r="D37" s="76" t="inlineStr">
        <is>
          <t>44550098</t>
        </is>
      </c>
      <c r="E37" t="inlineStr">
        <is>
          <t xml:space="preserve"> - Huiles fluides alimentaires à l’exclusion de l’huile de palme</t>
        </is>
      </c>
      <c r="F37" s="135" t="inlineStr">
        <is>
          <t>098</t>
        </is>
      </c>
      <c r="G37" s="78" t="n">
        <v>36</v>
      </c>
      <c r="H37" s="78" t="n">
        <v>136</v>
      </c>
    </row>
    <row r="38">
      <c r="A38" t="n">
        <v>37</v>
      </c>
      <c r="B38" s="76" t="inlineStr">
        <is>
          <t>099</t>
        </is>
      </c>
      <c r="C38" s="76" t="n">
        <v>10</v>
      </c>
      <c r="D38" s="76" t="inlineStr">
        <is>
          <t>44550099</t>
        </is>
      </c>
      <c r="E38" t="inlineStr">
        <is>
          <t xml:space="preserve"> - les transactions relatives aux valeurs mobilières</t>
        </is>
      </c>
      <c r="F38" s="135" t="inlineStr">
        <is>
          <t>099</t>
        </is>
      </c>
      <c r="G38" s="78" t="n">
        <v>37</v>
      </c>
      <c r="H38" s="78" t="n">
        <v>137</v>
      </c>
    </row>
    <row r="39">
      <c r="A39" t="n">
        <v>38</v>
      </c>
      <c r="B39" s="76" t="inlineStr">
        <is>
          <t>100</t>
        </is>
      </c>
      <c r="C39" s="76" t="n">
        <v>10</v>
      </c>
      <c r="D39" s="76" t="inlineStr">
        <is>
          <t>44550100</t>
        </is>
      </c>
      <c r="E39" t="inlineStr">
        <is>
          <t xml:space="preserve"> - Les opérations de banque et de crédit et les commissions de change</t>
        </is>
      </c>
      <c r="F39" s="135" t="inlineStr">
        <is>
          <t>100</t>
        </is>
      </c>
      <c r="G39" s="78" t="n">
        <v>38</v>
      </c>
      <c r="H39" s="78" t="n">
        <v>138</v>
      </c>
    </row>
    <row r="40">
      <c r="A40" t="n">
        <v>39</v>
      </c>
      <c r="B40" s="76" t="inlineStr">
        <is>
          <t>101</t>
        </is>
      </c>
      <c r="C40" s="76" t="n">
        <v>10</v>
      </c>
      <c r="D40" s="76" t="inlineStr">
        <is>
          <t>44550101</t>
        </is>
      </c>
      <c r="E40" t="inlineStr">
        <is>
          <t xml:space="preserve"> - Les transactions portant sur les actions et les parts sociales</t>
        </is>
      </c>
      <c r="F40" s="135" t="inlineStr">
        <is>
          <t>101</t>
        </is>
      </c>
      <c r="G40" s="78" t="n">
        <v>39</v>
      </c>
      <c r="H40" s="78" t="n">
        <v>139</v>
      </c>
    </row>
    <row r="41">
      <c r="A41" t="n">
        <v>40</v>
      </c>
      <c r="B41" s="76" t="inlineStr">
        <is>
          <t>103</t>
        </is>
      </c>
      <c r="C41" s="76" t="n">
        <v>10</v>
      </c>
      <c r="D41" s="76" t="inlineStr">
        <is>
          <t>44550103</t>
        </is>
      </c>
      <c r="E41" t="inlineStr">
        <is>
          <t xml:space="preserve"> - Péage dans les autoroutes</t>
        </is>
      </c>
      <c r="F41" s="135" t="inlineStr">
        <is>
          <t>103</t>
        </is>
      </c>
      <c r="G41" s="78" t="n">
        <v>40</v>
      </c>
      <c r="H41" s="78" t="n">
        <v>140</v>
      </c>
    </row>
    <row r="42">
      <c r="A42" t="n">
        <v>41</v>
      </c>
      <c r="B42" s="76" t="inlineStr">
        <is>
          <t>105</t>
        </is>
      </c>
      <c r="C42" s="76" t="n">
        <v>10</v>
      </c>
      <c r="D42" s="76" t="inlineStr">
        <is>
          <t>44550105</t>
        </is>
      </c>
      <c r="E42" t="inlineStr">
        <is>
          <t xml:space="preserve"> - Les opérations des avocats, interprètes, notaires, adoul, huissiers de justice et vétérinaires</t>
        </is>
      </c>
      <c r="F42" s="135" t="inlineStr">
        <is>
          <t>105</t>
        </is>
      </c>
      <c r="G42" s="78" t="n">
        <v>41</v>
      </c>
      <c r="H42" s="78" t="n">
        <v>141</v>
      </c>
    </row>
    <row r="43">
      <c r="A43" t="n">
        <v>42</v>
      </c>
      <c r="B43" s="76" t="inlineStr">
        <is>
          <t>108</t>
        </is>
      </c>
      <c r="C43" s="76" t="n">
        <v>10</v>
      </c>
      <c r="D43" s="76" t="inlineStr">
        <is>
          <t>44550108</t>
        </is>
      </c>
      <c r="E43" t="inlineStr">
        <is>
          <t xml:space="preserve"> - Gaz de pétrole et les autres hydrocarbures gazeux</t>
        </is>
      </c>
      <c r="F43" s="135" t="inlineStr">
        <is>
          <t>108</t>
        </is>
      </c>
      <c r="G43" s="78" t="n">
        <v>42</v>
      </c>
      <c r="H43" s="78" t="n">
        <v>142</v>
      </c>
    </row>
    <row r="44">
      <c r="A44" t="n">
        <v>43</v>
      </c>
      <c r="B44" s="76" t="inlineStr">
        <is>
          <t>109</t>
        </is>
      </c>
      <c r="C44" s="76" t="n">
        <v>10</v>
      </c>
      <c r="D44" s="76" t="inlineStr">
        <is>
          <t>44550109</t>
        </is>
      </c>
      <c r="E44" t="inlineStr">
        <is>
          <t xml:space="preserve"> - Les Huiles de pétrole ou de schistes, brutes ou raffinées</t>
        </is>
      </c>
      <c r="F44" s="135" t="inlineStr">
        <is>
          <t>109</t>
        </is>
      </c>
      <c r="G44" s="78" t="n">
        <v>43</v>
      </c>
      <c r="H44" s="78" t="n">
        <v>143</v>
      </c>
    </row>
    <row r="45">
      <c r="A45" t="n">
        <v>44</v>
      </c>
      <c r="B45" s="76" t="inlineStr">
        <is>
          <t>112</t>
        </is>
      </c>
      <c r="C45" s="76" t="n">
        <v>10</v>
      </c>
      <c r="D45" s="76" t="n">
        <v>44550112</v>
      </c>
      <c r="E45" t="inlineStr">
        <is>
          <t xml:space="preserve"> - Opérations de vente des billets d’entrée aux musées, cinéma et théâtre</t>
        </is>
      </c>
      <c r="F45" s="135" t="inlineStr">
        <is>
          <t>112</t>
        </is>
      </c>
      <c r="G45" s="78" t="n">
        <v>44</v>
      </c>
      <c r="H45" s="78" t="n">
        <v>144</v>
      </c>
    </row>
    <row r="46">
      <c r="A46" t="n">
        <v>45</v>
      </c>
      <c r="B46" s="76" t="inlineStr">
        <is>
          <t>118</t>
        </is>
      </c>
      <c r="C46" s="76" t="n">
        <v>10</v>
      </c>
      <c r="D46" s="76" t="inlineStr">
        <is>
          <t>44550118</t>
        </is>
      </c>
      <c r="E46" t="inlineStr">
        <is>
          <t xml:space="preserve"> - Autres</t>
        </is>
      </c>
      <c r="F46" s="135" t="inlineStr">
        <is>
          <t>118</t>
        </is>
      </c>
      <c r="G46" s="78" t="n">
        <v>45</v>
      </c>
      <c r="H46" s="78" t="n">
        <v>145</v>
      </c>
    </row>
    <row r="47">
      <c r="A47" t="n">
        <v>46</v>
      </c>
      <c r="B47" s="76" t="n"/>
      <c r="C47" s="76" t="n"/>
      <c r="D47" s="76" t="n"/>
      <c r="E47" t="inlineStr">
        <is>
          <t>TAUX REDUIT DE 7% AVEC DROIT A DEDUCTION</t>
        </is>
      </c>
      <c r="F47" s="135" t="inlineStr">
        <is>
          <t>Ignorer</t>
        </is>
      </c>
      <c r="G47" s="78" t="n">
        <v>46</v>
      </c>
      <c r="H47" s="78" t="n">
        <v>146</v>
      </c>
    </row>
    <row r="48">
      <c r="A48" t="n">
        <v>47</v>
      </c>
      <c r="B48" s="76" t="inlineStr">
        <is>
          <t>106</t>
        </is>
      </c>
      <c r="C48" s="76" t="n">
        <v>7</v>
      </c>
      <c r="D48" s="76" t="inlineStr">
        <is>
          <t>44550106</t>
        </is>
      </c>
      <c r="E48" t="inlineStr">
        <is>
          <t xml:space="preserve"> - L’eau livrée aux réseaux de distribution publique et les prestations d’assainissement</t>
        </is>
      </c>
      <c r="F48" s="135" t="inlineStr">
        <is>
          <t>106</t>
        </is>
      </c>
      <c r="G48" s="78" t="n">
        <v>47</v>
      </c>
      <c r="H48" s="78" t="n">
        <v>147</v>
      </c>
    </row>
    <row r="49">
      <c r="A49" t="n">
        <v>48</v>
      </c>
      <c r="B49" s="76" t="inlineStr">
        <is>
          <t>107</t>
        </is>
      </c>
      <c r="C49" s="76" t="n">
        <v>7</v>
      </c>
      <c r="D49" s="76" t="inlineStr">
        <is>
          <t>44550107</t>
        </is>
      </c>
      <c r="E49" t="inlineStr">
        <is>
          <t xml:space="preserve"> - Location de compteurs d’eau et d’électricité</t>
        </is>
      </c>
      <c r="F49" s="135" t="inlineStr">
        <is>
          <t>107</t>
        </is>
      </c>
      <c r="G49" s="78" t="n">
        <v>48</v>
      </c>
      <c r="H49" s="78" t="n">
        <v>148</v>
      </c>
    </row>
    <row r="50">
      <c r="A50" t="n">
        <v>49</v>
      </c>
      <c r="B50" s="76" t="inlineStr">
        <is>
          <t>110</t>
        </is>
      </c>
      <c r="C50" s="76" t="n">
        <v>7</v>
      </c>
      <c r="D50" s="76" t="inlineStr">
        <is>
          <t>44550110</t>
        </is>
      </c>
      <c r="E50" t="inlineStr">
        <is>
          <t xml:space="preserve"> - Produits pharmaceutiques, matières premières et produits entrant dans leurs compositions ainsi que les emballages non récupérables de ces produits et matières.</t>
        </is>
      </c>
      <c r="F50" s="135" t="inlineStr">
        <is>
          <t>110</t>
        </is>
      </c>
      <c r="G50" s="78" t="n">
        <v>49</v>
      </c>
      <c r="H50" s="78" t="n">
        <v>149</v>
      </c>
    </row>
    <row r="51">
      <c r="A51" t="n">
        <v>50</v>
      </c>
      <c r="B51" s="76" t="inlineStr">
        <is>
          <t>111</t>
        </is>
      </c>
      <c r="C51" s="76" t="n">
        <v>7</v>
      </c>
      <c r="D51" s="76" t="inlineStr">
        <is>
          <t>44550111</t>
        </is>
      </c>
      <c r="E51" t="inlineStr">
        <is>
          <t xml:space="preserve"> - Les fournitures scolaires, produits et matières entrant dans leur composition</t>
        </is>
      </c>
      <c r="F51" s="135" t="inlineStr">
        <is>
          <t>111</t>
        </is>
      </c>
      <c r="G51" s="78" t="n">
        <v>50</v>
      </c>
      <c r="H51" s="78" t="n">
        <v>150</v>
      </c>
    </row>
    <row r="52">
      <c r="A52" t="n">
        <v>51</v>
      </c>
      <c r="B52" s="76" t="inlineStr">
        <is>
          <t>113</t>
        </is>
      </c>
      <c r="C52" s="76" t="n">
        <v>7</v>
      </c>
      <c r="D52" s="76" t="inlineStr">
        <is>
          <t>44550113</t>
        </is>
      </c>
      <c r="E52" t="inlineStr">
        <is>
          <t xml:space="preserve"> - Sucre raffiné ou aggloméré</t>
        </is>
      </c>
      <c r="F52" s="135" t="inlineStr">
        <is>
          <t>113</t>
        </is>
      </c>
      <c r="G52" s="78" t="n">
        <v>51</v>
      </c>
      <c r="H52" s="78" t="n">
        <v>151</v>
      </c>
    </row>
    <row r="53">
      <c r="A53" t="n">
        <v>52</v>
      </c>
      <c r="B53" s="76" t="inlineStr">
        <is>
          <t>114</t>
        </is>
      </c>
      <c r="C53" s="76" t="n">
        <v>7</v>
      </c>
      <c r="D53" s="76" t="inlineStr">
        <is>
          <t>44550114</t>
        </is>
      </c>
      <c r="E53" t="inlineStr">
        <is>
          <t xml:space="preserve"> - Conserves de sardines</t>
        </is>
      </c>
      <c r="F53" s="135" t="inlineStr">
        <is>
          <t>114</t>
        </is>
      </c>
      <c r="G53" s="78" t="n">
        <v>52</v>
      </c>
      <c r="H53" s="78" t="n">
        <v>152</v>
      </c>
    </row>
    <row r="54">
      <c r="A54" t="n">
        <v>53</v>
      </c>
      <c r="B54" s="76" t="inlineStr">
        <is>
          <t>115</t>
        </is>
      </c>
      <c r="C54" s="76" t="n">
        <v>7</v>
      </c>
      <c r="D54" s="76" t="inlineStr">
        <is>
          <t>44550115</t>
        </is>
      </c>
      <c r="E54" t="inlineStr">
        <is>
          <t xml:space="preserve"> - Lait en poudre</t>
        </is>
      </c>
      <c r="F54" s="135" t="inlineStr">
        <is>
          <t>115</t>
        </is>
      </c>
      <c r="G54" s="78" t="n">
        <v>53</v>
      </c>
      <c r="H54" s="78" t="n">
        <v>153</v>
      </c>
    </row>
    <row r="55">
      <c r="A55" t="n">
        <v>54</v>
      </c>
      <c r="B55" s="76" t="inlineStr">
        <is>
          <t>116</t>
        </is>
      </c>
      <c r="C55" s="76" t="n">
        <v>7</v>
      </c>
      <c r="D55" s="76" t="inlineStr">
        <is>
          <t>44550116</t>
        </is>
      </c>
      <c r="E55" t="inlineStr">
        <is>
          <t xml:space="preserve"> - Savon de ménage</t>
        </is>
      </c>
      <c r="F55" s="135" t="inlineStr">
        <is>
          <t>116</t>
        </is>
      </c>
      <c r="G55" s="78" t="n">
        <v>54</v>
      </c>
      <c r="H55" s="78" t="n">
        <v>154</v>
      </c>
    </row>
    <row r="56">
      <c r="A56" t="n">
        <v>55</v>
      </c>
      <c r="B56" s="76" t="inlineStr">
        <is>
          <t>117</t>
        </is>
      </c>
      <c r="C56" s="76" t="n">
        <v>7</v>
      </c>
      <c r="D56" s="76" t="inlineStr">
        <is>
          <t>44550117</t>
        </is>
      </c>
      <c r="E56" t="inlineStr">
        <is>
          <t xml:space="preserve"> - Voiture économique et produits et matières entrant dans sa fabrication</t>
        </is>
      </c>
      <c r="F56" s="135" t="inlineStr">
        <is>
          <t>117</t>
        </is>
      </c>
      <c r="G56" s="78" t="n">
        <v>55</v>
      </c>
      <c r="H56" s="78" t="n">
        <v>155</v>
      </c>
    </row>
    <row r="57">
      <c r="A57" t="n">
        <v>56</v>
      </c>
      <c r="B57" s="76" t="inlineStr">
        <is>
          <t>119</t>
        </is>
      </c>
      <c r="C57" s="76" t="n">
        <v>7</v>
      </c>
      <c r="D57" s="76" t="inlineStr">
        <is>
          <t>44550119</t>
        </is>
      </c>
      <c r="E57" t="inlineStr">
        <is>
          <t xml:space="preserve"> - Autres</t>
        </is>
      </c>
      <c r="F57" s="135" t="inlineStr">
        <is>
          <t>119</t>
        </is>
      </c>
      <c r="G57" s="78" t="n">
        <v>56</v>
      </c>
      <c r="H57" s="78" t="n">
        <v>156</v>
      </c>
    </row>
    <row r="58">
      <c r="A58" t="n">
        <v>57</v>
      </c>
      <c r="B58" s="76" t="inlineStr">
        <is>
          <t>120</t>
        </is>
      </c>
      <c r="C58" s="76" t="n"/>
      <c r="D58" s="76" t="n"/>
      <c r="E58" t="inlineStr">
        <is>
          <t xml:space="preserve">Reversement de la TVA à différents titres (cessation, régularisation,.) </t>
        </is>
      </c>
      <c r="F58" s="135" t="inlineStr">
        <is>
          <t>??? Champ special a ajouter</t>
        </is>
      </c>
      <c r="G58" s="78" t="n">
        <v>57</v>
      </c>
      <c r="H58" s="78" t="n">
        <v>157</v>
      </c>
    </row>
    <row r="59">
      <c r="A59" t="n">
        <v>58</v>
      </c>
      <c r="B59" s="76" t="inlineStr">
        <is>
          <t>121</t>
        </is>
      </c>
      <c r="C59" s="76" t="n"/>
      <c r="D59" s="76" t="n"/>
      <c r="E59" t="inlineStr">
        <is>
          <t xml:space="preserve">Retenue à la source sur le montant des commissions allouées par les sociétés d’assurance à leurs courtiers </t>
        </is>
      </c>
      <c r="F59" s="135" t="inlineStr">
        <is>
          <t>??? Champ special a ajouter</t>
        </is>
      </c>
      <c r="G59" s="78" t="n">
        <v>58</v>
      </c>
      <c r="H59" s="78" t="n">
        <v>158</v>
      </c>
    </row>
    <row r="60">
      <c r="A60" t="n">
        <v>59</v>
      </c>
      <c r="B60" s="76" t="inlineStr">
        <is>
          <t>122</t>
        </is>
      </c>
      <c r="C60" s="76" t="n"/>
      <c r="D60" s="76" t="n"/>
      <c r="E60" t="inlineStr">
        <is>
          <t xml:space="preserve">Retenue à la source sur les intérêts servis par les établissements de crédit </t>
        </is>
      </c>
      <c r="F60" s="135" t="inlineStr">
        <is>
          <t>??? Champ special a ajouter</t>
        </is>
      </c>
      <c r="G60" s="78" t="n">
        <v>59</v>
      </c>
      <c r="H60" s="78" t="n">
        <v>159</v>
      </c>
    </row>
    <row r="61">
      <c r="A61" t="n">
        <v>60</v>
      </c>
      <c r="B61" s="76" t="inlineStr">
        <is>
          <t>123</t>
        </is>
      </c>
      <c r="C61" s="76" t="n"/>
      <c r="D61" s="76" t="n"/>
      <c r="E61" t="inlineStr">
        <is>
          <t xml:space="preserve">Retenue à la source sur les produits résultant des opérations de titrisation </t>
        </is>
      </c>
      <c r="F61" s="135" t="inlineStr">
        <is>
          <t>??? Champ special a ajouter</t>
        </is>
      </c>
      <c r="G61" s="78" t="n">
        <v>60</v>
      </c>
      <c r="H61" s="78" t="n">
        <v>160</v>
      </c>
    </row>
    <row r="62">
      <c r="A62" t="n">
        <v>61</v>
      </c>
      <c r="B62" s="76" t="inlineStr">
        <is>
          <t>124</t>
        </is>
      </c>
      <c r="C62" s="76" t="n"/>
      <c r="D62" s="76" t="n"/>
      <c r="E62" t="inlineStr">
        <is>
          <t>Retenue à la source sur les opérations effectuées par les non résidentes au profit des clients marocains exclus du champ d’application de la TVA</t>
        </is>
      </c>
      <c r="F62" s="135" t="inlineStr">
        <is>
          <t>??? Champ special a ajouter</t>
        </is>
      </c>
      <c r="G62" s="78" t="n">
        <v>61</v>
      </c>
      <c r="H62" s="78" t="n">
        <v>161</v>
      </c>
    </row>
    <row r="63">
      <c r="A63" t="n">
        <v>62</v>
      </c>
      <c r="B63" s="76" t="n"/>
      <c r="C63" s="76" t="n"/>
      <c r="D63" s="76" t="n"/>
      <c r="E63" t="inlineStr">
        <is>
          <t xml:space="preserve">Opérations réalisées avec des contribuables non résidents (Article 115 du CGI) </t>
        </is>
      </c>
      <c r="F63" s="135" t="inlineStr">
        <is>
          <t>Ignorer</t>
        </is>
      </c>
      <c r="G63" s="78" t="n">
        <v>62</v>
      </c>
      <c r="H63" s="78" t="n">
        <v>162</v>
      </c>
    </row>
    <row r="64">
      <c r="A64" t="n">
        <v>63</v>
      </c>
      <c r="B64" s="76" t="inlineStr">
        <is>
          <t>129</t>
        </is>
      </c>
      <c r="C64" s="76" t="n"/>
      <c r="D64" s="76" t="n"/>
      <c r="E64" t="inlineStr">
        <is>
          <t>Opérations réalisées avec des contribuables non résidents (1)</t>
        </is>
      </c>
      <c r="F64" s="135" t="inlineStr">
        <is>
          <t>Formule a voir avec Gsimi/position fiscale/retenue fiscale odoo</t>
        </is>
      </c>
      <c r="G64" s="78" t="n">
        <v>63</v>
      </c>
      <c r="H64" s="78" t="n">
        <v>163</v>
      </c>
    </row>
    <row r="65">
      <c r="A65" t="n">
        <v>64</v>
      </c>
      <c r="B65" s="76" t="inlineStr">
        <is>
          <t>130</t>
        </is>
      </c>
      <c r="C65" s="76" t="n"/>
      <c r="D65" s="76" t="n"/>
      <c r="E65" t="inlineStr">
        <is>
          <t>TOTAL de la TVA exigible (2)</t>
        </is>
      </c>
      <c r="F65" s="135" t="inlineStr">
        <is>
          <t>Formule</t>
        </is>
      </c>
      <c r="G65" s="78" t="n">
        <v>64</v>
      </c>
      <c r="H65" s="78" t="n">
        <v>164</v>
      </c>
    </row>
    <row r="66">
      <c r="A66" t="n">
        <v>65</v>
      </c>
      <c r="B66" s="76" t="n"/>
      <c r="C66" s="76" t="n"/>
      <c r="D66" s="76" t="n"/>
      <c r="E66" t="inlineStr">
        <is>
          <t>1 - ACHATS NON IMMOBILISES</t>
        </is>
      </c>
      <c r="F66" s="135" t="inlineStr">
        <is>
          <t>Ignorer</t>
        </is>
      </c>
      <c r="G66" s="78" t="n">
        <v>65</v>
      </c>
      <c r="H66" s="78" t="n">
        <v>165</v>
      </c>
    </row>
    <row r="67">
      <c r="A67" t="n">
        <v>66</v>
      </c>
      <c r="B67" s="76" t="n"/>
      <c r="C67" s="76" t="n"/>
      <c r="D67" s="76" t="n"/>
      <c r="E67" t="inlineStr">
        <is>
          <t>Prestations de services</t>
        </is>
      </c>
      <c r="F67" s="135" t="inlineStr">
        <is>
          <t>Ignorer</t>
        </is>
      </c>
      <c r="G67" s="78" t="n">
        <v>66</v>
      </c>
      <c r="H67" s="78" t="n">
        <v>166</v>
      </c>
    </row>
    <row r="68">
      <c r="A68" t="n">
        <v>67</v>
      </c>
      <c r="B68" s="133" t="inlineStr">
        <is>
          <t>140</t>
        </is>
      </c>
      <c r="C68" s="76" t="n">
        <v>20</v>
      </c>
      <c r="D68" s="76" t="inlineStr">
        <is>
          <t>34552140</t>
        </is>
      </c>
      <c r="E68" t="inlineStr">
        <is>
          <t xml:space="preserve"> - Prestations de services</t>
        </is>
      </c>
      <c r="F68" s="136" t="inlineStr">
        <is>
          <t>140</t>
        </is>
      </c>
      <c r="G68" s="78" t="n">
        <v>67</v>
      </c>
      <c r="H68" s="78" t="n">
        <v>167</v>
      </c>
    </row>
    <row r="69">
      <c r="A69" t="n">
        <v>68</v>
      </c>
      <c r="B69" s="133" t="inlineStr">
        <is>
          <t>141</t>
        </is>
      </c>
      <c r="C69" s="76" t="n">
        <v>14</v>
      </c>
      <c r="D69" s="76" t="inlineStr">
        <is>
          <t>34552141</t>
        </is>
      </c>
      <c r="E69" t="inlineStr">
        <is>
          <t xml:space="preserve"> - Transport</t>
        </is>
      </c>
      <c r="F69" s="136" t="inlineStr">
        <is>
          <t>141</t>
        </is>
      </c>
      <c r="G69" s="78" t="n">
        <v>68</v>
      </c>
      <c r="H69" s="78" t="n">
        <v>168</v>
      </c>
    </row>
    <row r="70">
      <c r="A70" t="n">
        <v>69</v>
      </c>
      <c r="B70" s="133" t="inlineStr">
        <is>
          <t>142</t>
        </is>
      </c>
      <c r="C70" s="76" t="n">
        <v>10</v>
      </c>
      <c r="D70" s="76" t="inlineStr">
        <is>
          <t>34552142</t>
        </is>
      </c>
      <c r="E70" t="inlineStr">
        <is>
          <t xml:space="preserve"> - Opération de banque</t>
        </is>
      </c>
      <c r="F70" s="136" t="inlineStr">
        <is>
          <t>142</t>
        </is>
      </c>
      <c r="G70" s="78" t="n">
        <v>69</v>
      </c>
      <c r="H70" s="78" t="n">
        <v>169</v>
      </c>
    </row>
    <row r="71">
      <c r="A71" t="n">
        <v>70</v>
      </c>
      <c r="B71" s="133" t="inlineStr">
        <is>
          <t>143</t>
        </is>
      </c>
      <c r="C71" s="76" t="n">
        <v>10</v>
      </c>
      <c r="D71" s="76" t="inlineStr">
        <is>
          <t>34552143</t>
        </is>
      </c>
      <c r="E71" t="inlineStr">
        <is>
          <t xml:space="preserve"> - Hôtels de voyageurs, et ensemble immobilier à destination touristique</t>
        </is>
      </c>
      <c r="F71" s="136" t="inlineStr">
        <is>
          <t>143</t>
        </is>
      </c>
    </row>
    <row r="72">
      <c r="A72" t="n">
        <v>71</v>
      </c>
      <c r="B72" s="133" t="inlineStr">
        <is>
          <t>144</t>
        </is>
      </c>
      <c r="C72" s="76" t="n">
        <v>10</v>
      </c>
      <c r="D72" s="76" t="inlineStr">
        <is>
          <t>34552144</t>
        </is>
      </c>
      <c r="E72" t="inlineStr">
        <is>
          <t xml:space="preserve"> - Les opérations des avocats, interprètes, notaires, adoul, huissiers de justice et vétérinaires</t>
        </is>
      </c>
      <c r="F72" s="136" t="inlineStr">
        <is>
          <t>144</t>
        </is>
      </c>
    </row>
    <row r="73">
      <c r="A73" t="n">
        <v>72</v>
      </c>
      <c r="B73" s="133" t="inlineStr">
        <is>
          <t>153</t>
        </is>
      </c>
      <c r="C73" s="76" t="n">
        <v>10</v>
      </c>
      <c r="D73" s="76" t="inlineStr">
        <is>
          <t>34552153</t>
        </is>
      </c>
      <c r="E73" t="inlineStr">
        <is>
          <t xml:space="preserve"> - Autres prestations de services</t>
        </is>
      </c>
      <c r="F73" s="136" t="inlineStr">
        <is>
          <t>153</t>
        </is>
      </c>
    </row>
    <row r="74">
      <c r="A74" t="n">
        <v>73</v>
      </c>
      <c r="B74" s="133" t="n"/>
      <c r="C74" s="133" t="n"/>
      <c r="D74" s="76" t="n"/>
      <c r="E74" t="inlineStr">
        <is>
          <t>Autres achats non immobilisés</t>
        </is>
      </c>
      <c r="F74" s="136" t="inlineStr">
        <is>
          <t>Ignorer</t>
        </is>
      </c>
      <c r="G74" s="77" t="n">
        <v>0.2</v>
      </c>
      <c r="H74" s="78" t="n">
        <v>1</v>
      </c>
      <c r="I74" s="78" t="n">
        <v>101</v>
      </c>
    </row>
    <row r="75">
      <c r="A75" t="n">
        <v>74</v>
      </c>
      <c r="B75" s="133" t="inlineStr">
        <is>
          <t>145</t>
        </is>
      </c>
      <c r="C75" s="133" t="inlineStr">
        <is>
          <t>20</t>
        </is>
      </c>
      <c r="D75" s="76" t="inlineStr">
        <is>
          <t>34552145</t>
        </is>
      </c>
      <c r="E75" t="inlineStr">
        <is>
          <t xml:space="preserve"> - Achat à l’importation</t>
        </is>
      </c>
      <c r="F75" s="136" t="inlineStr">
        <is>
          <t>145</t>
        </is>
      </c>
      <c r="G75" s="77" t="n">
        <v>0.14</v>
      </c>
      <c r="H75" s="78" t="n">
        <v>2</v>
      </c>
      <c r="I75" s="78" t="n">
        <v>102</v>
      </c>
    </row>
    <row r="76">
      <c r="A76" t="n">
        <v>75</v>
      </c>
      <c r="B76" s="133" t="inlineStr">
        <is>
          <t>146</t>
        </is>
      </c>
      <c r="C76" s="133" t="inlineStr">
        <is>
          <t>20</t>
        </is>
      </c>
      <c r="D76" s="76" t="inlineStr">
        <is>
          <t>34552146</t>
        </is>
      </c>
      <c r="E76" t="inlineStr">
        <is>
          <t xml:space="preserve"> - Achat à l’intérieur</t>
        </is>
      </c>
      <c r="F76" s="136" t="inlineStr">
        <is>
          <t>146</t>
        </is>
      </c>
      <c r="G76" s="77" t="n">
        <v>0.1</v>
      </c>
      <c r="H76" s="78" t="n">
        <v>3</v>
      </c>
      <c r="I76" s="78" t="n">
        <v>103</v>
      </c>
    </row>
    <row r="77">
      <c r="A77" t="n">
        <v>76</v>
      </c>
      <c r="B77" s="133" t="inlineStr">
        <is>
          <t>147</t>
        </is>
      </c>
      <c r="C77" s="133" t="inlineStr">
        <is>
          <t>14</t>
        </is>
      </c>
      <c r="D77" s="76" t="inlineStr">
        <is>
          <t>34552147</t>
        </is>
      </c>
      <c r="E77" t="inlineStr">
        <is>
          <t xml:space="preserve"> - Achat à l’importation</t>
        </is>
      </c>
      <c r="F77" s="136" t="inlineStr">
        <is>
          <t>147</t>
        </is>
      </c>
      <c r="G77" s="77" t="n">
        <v>0.1</v>
      </c>
      <c r="H77" s="78" t="n">
        <v>4</v>
      </c>
      <c r="I77" s="78" t="n">
        <v>104</v>
      </c>
    </row>
    <row r="78">
      <c r="A78" t="n">
        <v>77</v>
      </c>
      <c r="B78" s="133" t="inlineStr">
        <is>
          <t>148</t>
        </is>
      </c>
      <c r="C78" s="133" t="inlineStr">
        <is>
          <t>14</t>
        </is>
      </c>
      <c r="D78" s="76" t="inlineStr">
        <is>
          <t>34552148</t>
        </is>
      </c>
      <c r="E78" t="inlineStr">
        <is>
          <t xml:space="preserve"> - Achat à l’intérieur</t>
        </is>
      </c>
      <c r="F78" s="136" t="inlineStr">
        <is>
          <t>148</t>
        </is>
      </c>
      <c r="G78" s="77" t="n">
        <v>0.1</v>
      </c>
      <c r="H78" s="78" t="n">
        <v>5</v>
      </c>
      <c r="I78" s="78" t="n">
        <v>105</v>
      </c>
    </row>
    <row r="79">
      <c r="A79" t="n">
        <v>78</v>
      </c>
      <c r="B79" s="133" t="inlineStr">
        <is>
          <t>149</t>
        </is>
      </c>
      <c r="C79" s="133" t="inlineStr">
        <is>
          <t>10</t>
        </is>
      </c>
      <c r="D79" s="76" t="inlineStr">
        <is>
          <t>34552149</t>
        </is>
      </c>
      <c r="E79" t="inlineStr">
        <is>
          <t xml:space="preserve"> - Achat à l’importation</t>
        </is>
      </c>
      <c r="F79" s="136" t="inlineStr">
        <is>
          <t>149</t>
        </is>
      </c>
      <c r="G79" s="77" t="n">
        <v>0.1</v>
      </c>
      <c r="H79" s="78" t="n">
        <v>6</v>
      </c>
      <c r="I79" s="78" t="n">
        <v>106</v>
      </c>
    </row>
    <row r="80">
      <c r="A80" t="n">
        <v>79</v>
      </c>
      <c r="B80" s="133" t="inlineStr">
        <is>
          <t>150</t>
        </is>
      </c>
      <c r="C80" s="133" t="inlineStr">
        <is>
          <t>10</t>
        </is>
      </c>
      <c r="D80" s="76" t="inlineStr">
        <is>
          <t>34552150</t>
        </is>
      </c>
      <c r="E80" t="inlineStr">
        <is>
          <t xml:space="preserve"> - Achat à l’intérieur</t>
        </is>
      </c>
      <c r="F80" s="136" t="inlineStr">
        <is>
          <t>150</t>
        </is>
      </c>
      <c r="G80" s="77" t="n"/>
      <c r="H80" s="78" t="n"/>
      <c r="I80" s="78" t="n"/>
    </row>
    <row r="81">
      <c r="A81" t="n">
        <v>80</v>
      </c>
      <c r="B81" s="133" t="inlineStr">
        <is>
          <t>151</t>
        </is>
      </c>
      <c r="C81" s="133" t="inlineStr">
        <is>
          <t>7</t>
        </is>
      </c>
      <c r="D81" s="76" t="inlineStr">
        <is>
          <t>34552151</t>
        </is>
      </c>
      <c r="E81" t="inlineStr">
        <is>
          <t xml:space="preserve"> - Achat à l’importation</t>
        </is>
      </c>
      <c r="F81" s="136" t="inlineStr">
        <is>
          <t>151</t>
        </is>
      </c>
      <c r="G81" s="77" t="n">
        <v>0.2</v>
      </c>
      <c r="H81" s="78" t="n">
        <v>8</v>
      </c>
      <c r="I81" s="78" t="n">
        <v>108</v>
      </c>
    </row>
    <row r="82">
      <c r="A82" t="n">
        <v>81</v>
      </c>
      <c r="B82" s="133" t="inlineStr">
        <is>
          <t>152</t>
        </is>
      </c>
      <c r="C82" s="133" t="inlineStr">
        <is>
          <t>7</t>
        </is>
      </c>
      <c r="D82" s="76" t="inlineStr">
        <is>
          <t>34552152</t>
        </is>
      </c>
      <c r="E82" t="inlineStr">
        <is>
          <t xml:space="preserve"> - Achat à l’intérieur</t>
        </is>
      </c>
      <c r="F82" s="136" t="inlineStr">
        <is>
          <t>152</t>
        </is>
      </c>
      <c r="G82" s="77" t="n">
        <v>0.2</v>
      </c>
      <c r="H82" s="78" t="n">
        <v>9</v>
      </c>
      <c r="I82" s="78" t="n">
        <v>109</v>
      </c>
    </row>
    <row r="83">
      <c r="A83" t="n">
        <v>82</v>
      </c>
      <c r="B83" s="133" t="inlineStr">
        <is>
          <t>155</t>
        </is>
      </c>
      <c r="C83" s="133" t="inlineStr">
        <is>
          <t>20</t>
        </is>
      </c>
      <c r="D83" s="76" t="inlineStr">
        <is>
          <t>34552155</t>
        </is>
      </c>
      <c r="E83" t="inlineStr">
        <is>
          <t>Travaux à façon</t>
        </is>
      </c>
      <c r="F83" s="136" t="inlineStr">
        <is>
          <t>155</t>
        </is>
      </c>
      <c r="G83" s="77" t="n">
        <v>0.14</v>
      </c>
      <c r="H83" s="78" t="n">
        <v>10</v>
      </c>
      <c r="I83" s="78" t="n">
        <v>110</v>
      </c>
    </row>
    <row r="84">
      <c r="A84" t="n">
        <v>83</v>
      </c>
      <c r="B84" s="133" t="inlineStr">
        <is>
          <t>156</t>
        </is>
      </c>
      <c r="C84" s="133" t="inlineStr">
        <is>
          <t>20</t>
        </is>
      </c>
      <c r="D84" s="76" t="inlineStr">
        <is>
          <t>34552156</t>
        </is>
      </c>
      <c r="E84" t="inlineStr">
        <is>
          <t>Sous –traitance ( travaux immobiliers )</t>
        </is>
      </c>
      <c r="F84" s="136" t="inlineStr">
        <is>
          <t>156</t>
        </is>
      </c>
      <c r="G84" s="77" t="n">
        <v>0.14</v>
      </c>
      <c r="H84" s="78" t="n">
        <v>11</v>
      </c>
      <c r="I84" s="78" t="n">
        <v>111</v>
      </c>
    </row>
    <row r="85">
      <c r="A85" t="n">
        <v>84</v>
      </c>
      <c r="B85" s="133" t="inlineStr">
        <is>
          <t>158</t>
        </is>
      </c>
      <c r="C85" s="133" t="n"/>
      <c r="D85" s="76" t="n">
        <v>34552158</v>
      </c>
      <c r="E85" t="inlineStr">
        <is>
          <t xml:space="preserve"> - TVA non apparente (article 125 ter du CGI) </t>
        </is>
      </c>
      <c r="F85" s="135" t="inlineStr">
        <is>
          <t>??? Champ special a ajouter</t>
        </is>
      </c>
      <c r="G85" s="77" t="n">
        <v>0.1</v>
      </c>
      <c r="H85" s="78" t="n">
        <v>12</v>
      </c>
      <c r="I85" s="78" t="n">
        <v>112</v>
      </c>
    </row>
    <row r="86">
      <c r="A86" t="n">
        <v>85</v>
      </c>
      <c r="B86" s="133" t="n"/>
      <c r="C86" s="133" t="n"/>
      <c r="D86" s="76" t="n"/>
      <c r="E86" t="inlineStr">
        <is>
          <t>2 - IMMOBILISATIONS</t>
        </is>
      </c>
      <c r="F86" s="136" t="inlineStr">
        <is>
          <t>Ignorer</t>
        </is>
      </c>
      <c r="G86" s="77" t="n">
        <v>0.1</v>
      </c>
      <c r="H86" s="78" t="n">
        <v>13</v>
      </c>
      <c r="I86" s="78" t="n">
        <v>113</v>
      </c>
    </row>
    <row r="87">
      <c r="A87" t="n">
        <v>86</v>
      </c>
      <c r="B87" s="133" t="inlineStr">
        <is>
          <t>162</t>
        </is>
      </c>
      <c r="C87" s="133" t="inlineStr">
        <is>
          <t>20</t>
        </is>
      </c>
      <c r="D87" s="76" t="inlineStr">
        <is>
          <t>34551162</t>
        </is>
      </c>
      <c r="E87" t="inlineStr">
        <is>
          <t xml:space="preserve"> - Achat à l’importation</t>
        </is>
      </c>
      <c r="F87" s="136" t="inlineStr">
        <is>
          <t>162</t>
        </is>
      </c>
      <c r="G87" s="77" t="n">
        <v>0.07000000000000001</v>
      </c>
      <c r="H87" s="78" t="n">
        <v>14</v>
      </c>
      <c r="I87" s="78" t="n">
        <v>114</v>
      </c>
    </row>
    <row r="88">
      <c r="A88" t="n">
        <v>87</v>
      </c>
      <c r="B88" s="133" t="inlineStr">
        <is>
          <t>163</t>
        </is>
      </c>
      <c r="C88" s="133" t="inlineStr">
        <is>
          <t>20</t>
        </is>
      </c>
      <c r="D88" s="76" t="inlineStr">
        <is>
          <t>34551163</t>
        </is>
      </c>
      <c r="E88" t="inlineStr">
        <is>
          <t xml:space="preserve"> - Achat à l’intérieur</t>
        </is>
      </c>
      <c r="F88" s="136" t="inlineStr">
        <is>
          <t>163</t>
        </is>
      </c>
      <c r="G88" s="77" t="n">
        <v>0.07000000000000001</v>
      </c>
      <c r="H88" s="78" t="n">
        <v>15</v>
      </c>
      <c r="I88" s="78" t="n">
        <v>115</v>
      </c>
    </row>
    <row r="89">
      <c r="A89" t="n">
        <v>88</v>
      </c>
      <c r="B89" s="133" t="inlineStr">
        <is>
          <t>164</t>
        </is>
      </c>
      <c r="C89" s="133" t="inlineStr">
        <is>
          <t>20</t>
        </is>
      </c>
      <c r="D89" s="76" t="inlineStr">
        <is>
          <t>34551164</t>
        </is>
      </c>
      <c r="E89" t="inlineStr">
        <is>
          <t xml:space="preserve"> - Livraison à soi - même autre que les constructions</t>
        </is>
      </c>
      <c r="F89" s="136" t="inlineStr">
        <is>
          <t>164</t>
        </is>
      </c>
      <c r="G89" s="77" t="n">
        <v>0.2</v>
      </c>
      <c r="H89" s="78" t="n">
        <v>16</v>
      </c>
      <c r="I89" s="78" t="n">
        <v>116</v>
      </c>
    </row>
    <row r="90">
      <c r="A90" t="n">
        <v>89</v>
      </c>
      <c r="B90" s="133" t="inlineStr">
        <is>
          <t>165</t>
        </is>
      </c>
      <c r="C90" s="133" t="inlineStr">
        <is>
          <t>20</t>
        </is>
      </c>
      <c r="D90" s="76" t="inlineStr">
        <is>
          <t>34551165</t>
        </is>
      </c>
      <c r="E90" t="inlineStr">
        <is>
          <t xml:space="preserve"> - Installation et pose</t>
        </is>
      </c>
      <c r="F90" s="136" t="inlineStr">
        <is>
          <t>165</t>
        </is>
      </c>
      <c r="G90" s="77" t="n">
        <v>0.2</v>
      </c>
      <c r="H90" s="78" t="n">
        <v>17</v>
      </c>
      <c r="I90" s="78" t="n">
        <v>117</v>
      </c>
    </row>
    <row r="91">
      <c r="A91" t="n">
        <v>90</v>
      </c>
      <c r="B91" s="133" t="inlineStr">
        <is>
          <t>166</t>
        </is>
      </c>
      <c r="C91" s="133" t="inlineStr">
        <is>
          <t>20</t>
        </is>
      </c>
      <c r="D91" s="76" t="inlineStr">
        <is>
          <t>34551166</t>
        </is>
      </c>
      <c r="E91" t="inlineStr">
        <is>
          <t xml:space="preserve"> - Constructions</t>
        </is>
      </c>
      <c r="F91" s="136" t="inlineStr">
        <is>
          <t>166</t>
        </is>
      </c>
      <c r="G91" s="77" t="n"/>
      <c r="H91" s="78" t="n">
        <v>19</v>
      </c>
      <c r="I91" s="78" t="n">
        <v>119</v>
      </c>
    </row>
    <row r="92">
      <c r="A92" t="n">
        <v>91</v>
      </c>
      <c r="B92" s="133" t="inlineStr">
        <is>
          <t>167</t>
        </is>
      </c>
      <c r="C92" s="133" t="inlineStr">
        <is>
          <t>20</t>
        </is>
      </c>
      <c r="D92" s="76" t="inlineStr">
        <is>
          <t>34551167</t>
        </is>
      </c>
      <c r="E92" t="inlineStr">
        <is>
          <t xml:space="preserve"> - Livraison à soi - même de constructions</t>
        </is>
      </c>
      <c r="F92" s="136" t="inlineStr">
        <is>
          <t>167</t>
        </is>
      </c>
      <c r="G92" s="77" t="n"/>
      <c r="H92" s="78" t="n"/>
      <c r="I92" s="78" t="n"/>
    </row>
    <row r="93">
      <c r="A93" t="n">
        <v>92</v>
      </c>
      <c r="B93" s="133" t="inlineStr">
        <is>
          <t>168</t>
        </is>
      </c>
      <c r="C93" s="133" t="inlineStr">
        <is>
          <t>14</t>
        </is>
      </c>
      <c r="D93" s="76" t="inlineStr">
        <is>
          <t>34551168</t>
        </is>
      </c>
      <c r="E93" t="inlineStr">
        <is>
          <t xml:space="preserve"> - Autres immobilisations</t>
        </is>
      </c>
      <c r="F93" s="136" t="inlineStr">
        <is>
          <t>168</t>
        </is>
      </c>
      <c r="G93" s="77" t="n">
        <v>0.2</v>
      </c>
      <c r="H93" s="78" t="n">
        <v>21</v>
      </c>
      <c r="I93" s="78" t="n">
        <v>121</v>
      </c>
    </row>
    <row r="94">
      <c r="A94" t="n">
        <v>93</v>
      </c>
      <c r="B94" s="133" t="inlineStr">
        <is>
          <t>160</t>
        </is>
      </c>
      <c r="C94" s="133" t="inlineStr">
        <is>
          <t>10</t>
        </is>
      </c>
      <c r="D94" s="76" t="n">
        <v>34551160</v>
      </c>
      <c r="E94" t="inlineStr">
        <is>
          <t xml:space="preserve"> - Autres immobilisations</t>
        </is>
      </c>
      <c r="F94" s="136" t="inlineStr">
        <is>
          <t>160</t>
        </is>
      </c>
      <c r="G94" s="77" t="n">
        <v>0.2</v>
      </c>
      <c r="H94" s="78" t="n">
        <v>22</v>
      </c>
      <c r="I94" s="78" t="n">
        <v>122</v>
      </c>
    </row>
    <row r="95">
      <c r="A95" t="n">
        <v>94</v>
      </c>
      <c r="B95" s="133" t="inlineStr">
        <is>
          <t>169</t>
        </is>
      </c>
      <c r="C95" s="133" t="inlineStr">
        <is>
          <t>7</t>
        </is>
      </c>
      <c r="D95" s="76" t="inlineStr">
        <is>
          <t>34551169</t>
        </is>
      </c>
      <c r="E95" t="inlineStr">
        <is>
          <t xml:space="preserve"> - Autres immobilisations</t>
        </is>
      </c>
      <c r="F95" s="136" t="inlineStr">
        <is>
          <t>169</t>
        </is>
      </c>
      <c r="G95" s="77" t="n">
        <v>0.2</v>
      </c>
      <c r="H95" s="78" t="n">
        <v>23</v>
      </c>
      <c r="I95" s="78" t="n">
        <v>123</v>
      </c>
    </row>
    <row r="96">
      <c r="A96" t="n">
        <v>95</v>
      </c>
      <c r="B96" s="133" t="inlineStr">
        <is>
          <t>182</t>
        </is>
      </c>
      <c r="C96" s="133" t="n"/>
      <c r="D96" s="76" t="n"/>
      <c r="E96" t="inlineStr">
        <is>
          <t xml:space="preserve"> Total des déductions (lignes 140 à 169) </t>
        </is>
      </c>
      <c r="F96" s="135" t="inlineStr">
        <is>
          <t>Formule</t>
        </is>
      </c>
      <c r="G96" s="77" t="n">
        <v>0.2</v>
      </c>
      <c r="H96" s="78" t="n">
        <v>24</v>
      </c>
      <c r="I96" s="78" t="n">
        <v>124</v>
      </c>
    </row>
    <row r="97">
      <c r="A97" t="n">
        <v>96</v>
      </c>
      <c r="B97" s="133" t="inlineStr">
        <is>
          <t>170</t>
        </is>
      </c>
      <c r="C97" s="133" t="n"/>
      <c r="D97" s="76" t="n"/>
      <c r="E97" t="inlineStr">
        <is>
          <t xml:space="preserve"> - Crédit de la période précédente</t>
        </is>
      </c>
      <c r="F97" s="135" t="inlineStr">
        <is>
          <t>Disponible TVA a payer</t>
        </is>
      </c>
      <c r="G97" s="77" t="n">
        <v>0.2</v>
      </c>
      <c r="H97" s="78" t="n">
        <v>25</v>
      </c>
      <c r="I97" s="78" t="n">
        <v>125</v>
      </c>
    </row>
    <row r="98">
      <c r="A98" t="n">
        <v>97</v>
      </c>
      <c r="B98" s="133" t="inlineStr">
        <is>
          <t>180</t>
        </is>
      </c>
      <c r="C98" s="133" t="n"/>
      <c r="D98" s="76" t="n"/>
      <c r="E98" t="inlineStr">
        <is>
          <t xml:space="preserve"> - Déduction complémentaire de la régularisation du prorata</t>
        </is>
      </c>
      <c r="F98" s="135" t="inlineStr">
        <is>
          <t>??? Champ special a ajouter</t>
        </is>
      </c>
      <c r="G98" s="77" t="n">
        <v>0.2</v>
      </c>
      <c r="H98" s="78" t="n">
        <v>26</v>
      </c>
      <c r="I98" s="78" t="n">
        <v>126</v>
      </c>
    </row>
    <row r="99">
      <c r="A99" t="n">
        <v>98</v>
      </c>
      <c r="B99" s="133" t="inlineStr">
        <is>
          <t>181</t>
        </is>
      </c>
      <c r="C99" s="133" t="n"/>
      <c r="D99" s="76" t="n"/>
      <c r="E99" t="inlineStr">
        <is>
          <t xml:space="preserve"> - Fraction du crédit de taxe cumulé (4) </t>
        </is>
      </c>
      <c r="F99" s="135" t="inlineStr">
        <is>
          <t>??? Champ special a ajouter</t>
        </is>
      </c>
      <c r="G99" s="77" t="n">
        <v>0.14</v>
      </c>
      <c r="H99" s="78" t="n">
        <v>27</v>
      </c>
      <c r="I99" s="78" t="n">
        <v>127</v>
      </c>
    </row>
    <row r="100">
      <c r="A100" t="n">
        <v>99</v>
      </c>
      <c r="B100" s="133" t="inlineStr">
        <is>
          <t>185</t>
        </is>
      </c>
      <c r="C100" s="133" t="n"/>
      <c r="D100" s="76" t="n"/>
      <c r="E100" t="inlineStr">
        <is>
          <t xml:space="preserve"> - Montant du crédit annulé, demeurant imputable, n’ayant pas donné lieu au remboursement au titre des biens d'investissement (5) </t>
        </is>
      </c>
      <c r="F100" s="135" t="inlineStr">
        <is>
          <t>??? Champ special a ajouter</t>
        </is>
      </c>
      <c r="G100" s="77" t="n">
        <v>0.1</v>
      </c>
      <c r="H100" s="78" t="n">
        <v>28</v>
      </c>
      <c r="I100" s="78" t="n">
        <v>128</v>
      </c>
    </row>
    <row r="101">
      <c r="A101" t="n">
        <v>100</v>
      </c>
      <c r="B101" s="133" t="inlineStr">
        <is>
          <t>186</t>
        </is>
      </c>
      <c r="C101" s="133" t="n"/>
      <c r="D101" s="76" t="n"/>
      <c r="E101" t="inlineStr">
        <is>
          <t xml:space="preserve"> - Montant demandé en remboursement au titre des biens d'investissement (article 103 bis du CGI) </t>
        </is>
      </c>
      <c r="F101" s="135" t="inlineStr">
        <is>
          <t>??? Champ special a ajouter</t>
        </is>
      </c>
      <c r="G101" s="77" t="n">
        <v>0.07000000000000001</v>
      </c>
      <c r="H101" s="78" t="n">
        <v>29</v>
      </c>
      <c r="I101" s="78" t="n">
        <v>129</v>
      </c>
    </row>
    <row r="102">
      <c r="A102" t="n">
        <v>101</v>
      </c>
      <c r="B102" s="133" t="inlineStr">
        <is>
          <t>187</t>
        </is>
      </c>
      <c r="C102" s="133" t="n"/>
      <c r="D102" s="76" t="n"/>
      <c r="E102" t="inlineStr">
        <is>
          <t xml:space="preserve"> - Montant du remboursement ordonnancé (article 103 du CGI)</t>
        </is>
      </c>
      <c r="F102" s="135" t="inlineStr">
        <is>
          <t>??? Champ special a ajouter</t>
        </is>
      </c>
      <c r="H102" s="78" t="n"/>
      <c r="I102" s="78" t="n"/>
    </row>
    <row r="103">
      <c r="A103" t="n">
        <v>102</v>
      </c>
      <c r="B103" s="133" t="inlineStr">
        <is>
          <t>190</t>
        </is>
      </c>
      <c r="C103" s="133" t="n"/>
      <c r="D103" s="76" t="n"/>
      <c r="E103" t="inlineStr">
        <is>
          <t xml:space="preserve"> Total de la TVA déductible [(lignes 182 à 185) - (186 et 187) ] </t>
        </is>
      </c>
      <c r="F103" s="135" t="inlineStr">
        <is>
          <t>Formule</t>
        </is>
      </c>
      <c r="H103" s="78" t="n">
        <v>31</v>
      </c>
      <c r="I103" s="78" t="n">
        <v>131</v>
      </c>
    </row>
    <row r="104">
      <c r="A104" t="n">
        <v>103</v>
      </c>
      <c r="B104" s="133" t="inlineStr">
        <is>
          <t>200</t>
        </is>
      </c>
      <c r="C104" s="133" t="n"/>
      <c r="D104" s="76" t="n"/>
      <c r="E104" t="inlineStr">
        <is>
          <t xml:space="preserve"> - TVA due (130 - 190 )</t>
        </is>
      </c>
      <c r="F104" s="135" t="inlineStr">
        <is>
          <t>Formule</t>
        </is>
      </c>
      <c r="H104" s="78" t="n">
        <v>32</v>
      </c>
      <c r="I104" s="78" t="n">
        <v>132</v>
      </c>
    </row>
    <row r="105">
      <c r="A105" t="n">
        <v>104</v>
      </c>
      <c r="B105" s="133" t="inlineStr">
        <is>
          <t>201</t>
        </is>
      </c>
      <c r="C105" s="133" t="n"/>
      <c r="D105" s="76" t="n"/>
      <c r="E105" t="inlineStr">
        <is>
          <t xml:space="preserve"> - Crédit à reporter (en rouge ) (190 - 130) .</t>
        </is>
      </c>
      <c r="F105" s="135" t="inlineStr">
        <is>
          <t>Formule</t>
        </is>
      </c>
      <c r="H105" s="78" t="n">
        <v>33</v>
      </c>
      <c r="I105" s="78" t="n">
        <v>133</v>
      </c>
    </row>
    <row r="106">
      <c r="A106" t="n">
        <v>105</v>
      </c>
      <c r="B106" s="133" t="inlineStr">
        <is>
          <t>202</t>
        </is>
      </c>
      <c r="C106" s="133" t="n"/>
      <c r="D106" s="76" t="n"/>
      <c r="E106" t="inlineStr">
        <is>
          <t xml:space="preserve"> - Réduction de 15% du crédit de la période ((182+180) - 130) × 15%.</t>
        </is>
      </c>
      <c r="F106" s="135" t="inlineStr">
        <is>
          <t>Disponible champs speciaux</t>
        </is>
      </c>
      <c r="H106" s="78" t="n">
        <v>34</v>
      </c>
      <c r="I106" s="78" t="n">
        <v>134</v>
      </c>
    </row>
    <row r="107">
      <c r="A107" t="n">
        <v>106</v>
      </c>
      <c r="B107" s="133" t="inlineStr">
        <is>
          <t>203</t>
        </is>
      </c>
      <c r="C107" s="133" t="n"/>
      <c r="D107" s="76" t="n"/>
      <c r="E107" t="inlineStr">
        <is>
          <t xml:space="preserve"> - Crédit restant cumulé après réduction de 15% (201 - 202).</t>
        </is>
      </c>
      <c r="F107" s="135" t="inlineStr">
        <is>
          <t>Disponible champs speciaux</t>
        </is>
      </c>
      <c r="H107" s="78" t="n">
        <v>35</v>
      </c>
      <c r="I107" s="78" t="n">
        <v>135</v>
      </c>
    </row>
    <row r="108">
      <c r="A108" t="n">
        <v>107</v>
      </c>
      <c r="B108" s="133" t="inlineStr">
        <is>
          <t>204</t>
        </is>
      </c>
      <c r="C108" s="133" t="n"/>
      <c r="D108" s="76" t="n"/>
      <c r="E108" t="inlineStr">
        <is>
          <t xml:space="preserve"> - Crédit accompagné de paiement y compris la TVA due dans le cadre de l'article 115, 116 et 117 du CGI.</t>
        </is>
      </c>
      <c r="F108" s="135" t="inlineStr">
        <is>
          <t>Disponible champs speciaux</t>
        </is>
      </c>
      <c r="H108" s="78" t="n">
        <v>36</v>
      </c>
      <c r="I108" s="78" t="n">
        <v>136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enableFormatConditionsCalculation="0">
    <tabColor rgb="FFFF0000"/>
    <outlinePr summaryBelow="1" summaryRight="1"/>
    <pageSetUpPr/>
  </sheetPr>
  <dimension ref="A2:I116"/>
  <sheetViews>
    <sheetView showGridLines="0" tabSelected="1" topLeftCell="A62" view="pageBreakPreview" workbookViewId="0" zoomScale="142" zoomScaleNormal="85" zoomScalePageLayoutView="85" zoomScaleSheetLayoutView="130">
      <selection activeCell="E109" sqref="E109"/>
    </sheetView>
  </sheetViews>
  <sheetFormatPr baseColWidth="10" defaultColWidth="15.6640625" defaultRowHeight="13"/>
  <cols>
    <col bestFit="1" customWidth="1" max="1" min="1" style="119" width="4.83203125"/>
    <col customWidth="1" max="2" min="2" style="97" width="66.33203125"/>
    <col bestFit="1" customWidth="1" max="3" min="3" style="5" width="6.83203125"/>
    <col customWidth="1" max="4" min="4" style="5" width="11"/>
    <col customWidth="1" max="5" min="5" style="18" width="11"/>
    <col customWidth="1" max="6" min="6" style="5" width="11"/>
    <col customWidth="1" max="9" min="7" style="1" width="15.6640625"/>
    <col customWidth="1" max="16384" min="10" style="1" width="15.6640625"/>
  </cols>
  <sheetData>
    <row customHeight="1" ht="123" r="1"/>
    <row r="2">
      <c r="A2" s="120" t="inlineStr">
        <is>
          <t>A</t>
        </is>
      </c>
      <c r="B2" s="98" t="inlineStr">
        <is>
          <t xml:space="preserve"> Ventilation du chiffre d’affaires total</t>
        </is>
      </c>
      <c r="C2" s="85" t="n"/>
      <c r="D2" s="85" t="n"/>
      <c r="E2" s="70" t="inlineStr">
        <is>
          <t>Montant</t>
        </is>
      </c>
      <c r="F2" s="71" t="n"/>
    </row>
    <row r="3">
      <c r="A3" s="121" t="inlineStr">
        <is>
          <t>010</t>
        </is>
      </c>
      <c r="B3" s="99" t="inlineStr">
        <is>
          <t>Montant du chiffre d’affaires réalisé y compris les affaires non imposables (HT)</t>
        </is>
      </c>
      <c r="C3" s="86" t="n"/>
      <c r="D3" s="86" t="n"/>
      <c r="E3" s="160" t="n">
        <v>4000</v>
      </c>
      <c r="F3" s="73" t="n"/>
    </row>
    <row r="4">
      <c r="A4" s="121" t="inlineStr">
        <is>
          <t>020</t>
        </is>
      </c>
      <c r="B4" s="99" t="inlineStr">
        <is>
          <t>- Opérations situées hors champ d’application de la TVA</t>
        </is>
      </c>
      <c r="C4" s="86" t="n"/>
      <c r="D4" s="86" t="n"/>
      <c r="E4" s="160" t="n">
        <v>0</v>
      </c>
      <c r="F4" s="74" t="n"/>
    </row>
    <row r="5">
      <c r="A5" s="121" t="inlineStr">
        <is>
          <t>030</t>
        </is>
      </c>
      <c r="B5" s="99" t="inlineStr">
        <is>
          <t>- Opérations exonérées sans droit à déduction (art 91du CGI)</t>
        </is>
      </c>
      <c r="C5" s="86" t="n"/>
      <c r="D5" s="86" t="n"/>
      <c r="E5" s="160" t="n">
        <v>0</v>
      </c>
      <c r="F5" s="74" t="n"/>
    </row>
    <row r="6">
      <c r="A6" s="121" t="inlineStr">
        <is>
          <t>040</t>
        </is>
      </c>
      <c r="B6" s="99" t="inlineStr">
        <is>
          <t>- Opérations exonérées avec droit à déduction (art 92 du CGI)</t>
        </is>
      </c>
      <c r="C6" s="86" t="n"/>
      <c r="D6" s="86" t="n"/>
      <c r="E6" s="160" t="n">
        <v>0</v>
      </c>
      <c r="F6" s="74" t="n"/>
    </row>
    <row r="7">
      <c r="A7" s="121" t="inlineStr">
        <is>
          <t>050</t>
        </is>
      </c>
      <c r="B7" s="99" t="inlineStr">
        <is>
          <t>- Opérations faites en suspension de la TVA (art 94 du CGI)</t>
        </is>
      </c>
      <c r="C7" s="86" t="n"/>
      <c r="D7" s="86" t="n"/>
      <c r="E7" s="160" t="n">
        <v>0</v>
      </c>
      <c r="F7" s="74" t="n"/>
    </row>
    <row r="8">
      <c r="A8" s="121" t="inlineStr">
        <is>
          <t>060</t>
        </is>
      </c>
      <c r="B8" s="99" t="inlineStr">
        <is>
          <t>Chiffre d’affaires imposable à répartir (différence : ligne 10 – (20 + 30 +40 +50) (HT)</t>
        </is>
      </c>
      <c r="C8" s="86" t="n"/>
      <c r="D8" s="86" t="n"/>
      <c r="E8" s="161" t="n">
        <v>4000</v>
      </c>
      <c r="F8" s="75" t="n"/>
    </row>
    <row customFormat="1" customHeight="1" ht="27.5" r="9" s="116">
      <c r="A9" s="122" t="inlineStr">
        <is>
          <t>B</t>
        </is>
      </c>
      <c r="B9" s="41" t="inlineStr">
        <is>
          <t xml:space="preserve"> Ventilation du chiffre d’affaires imposable</t>
        </is>
      </c>
      <c r="C9" s="113" t="n"/>
      <c r="D9" s="113" t="n"/>
      <c r="E9" s="114" t="inlineStr">
        <is>
          <t>Base imposable</t>
        </is>
      </c>
      <c r="F9" s="115" t="inlineStr">
        <is>
          <t>Taxe Exigible</t>
        </is>
      </c>
    </row>
    <row r="10">
      <c r="A10" s="123" t="n"/>
      <c r="B10" s="40" t="inlineStr">
        <is>
          <t>TAUX NORMAL DE 20% AVEC DROIT A DEDUCTION</t>
        </is>
      </c>
      <c r="C10" s="87" t="n"/>
      <c r="D10" s="87" t="n"/>
      <c r="E10" s="142" t="n"/>
      <c r="F10" s="143" t="n"/>
    </row>
    <row r="11">
      <c r="A11" s="121" t="inlineStr">
        <is>
          <t>080</t>
        </is>
      </c>
      <c r="B11" s="39" t="inlineStr">
        <is>
          <t>-Opérations de production et de distribution</t>
        </is>
      </c>
      <c r="C11" s="88" t="n"/>
      <c r="D11" s="88" t="n"/>
      <c r="E11" s="141" t="n">
        <v>4000</v>
      </c>
      <c r="F11" s="144" t="n">
        <v>800</v>
      </c>
    </row>
    <row r="12">
      <c r="A12" s="121" t="inlineStr">
        <is>
          <t>081</t>
        </is>
      </c>
      <c r="B12" s="39" t="inlineStr">
        <is>
          <t>-Prestations de services</t>
        </is>
      </c>
      <c r="C12" s="88" t="n"/>
      <c r="D12" s="88" t="n"/>
      <c r="E12" s="141" t="n">
        <v>0</v>
      </c>
      <c r="F12" s="144" t="n">
        <v>0</v>
      </c>
    </row>
    <row r="13">
      <c r="A13" s="121" t="inlineStr">
        <is>
          <t>082</t>
        </is>
      </c>
      <c r="B13" s="39" t="inlineStr">
        <is>
          <t>-Professions libérales visées à l’article 89-I-12°-(b) du CGI</t>
        </is>
      </c>
      <c r="C13" s="88" t="n"/>
      <c r="D13" s="88" t="n"/>
      <c r="E13" s="141" t="n">
        <v>0</v>
      </c>
      <c r="F13" s="144" t="n">
        <v>0</v>
      </c>
    </row>
    <row r="14">
      <c r="A14" s="121" t="inlineStr">
        <is>
          <t>083</t>
        </is>
      </c>
      <c r="B14" s="39" t="inlineStr">
        <is>
          <t>-Opérations de crédit-bail</t>
        </is>
      </c>
      <c r="C14" s="88" t="n"/>
      <c r="D14" s="88" t="n"/>
      <c r="E14" s="141" t="n">
        <v>0</v>
      </c>
      <c r="F14" s="144" t="n">
        <v>0</v>
      </c>
    </row>
    <row r="15">
      <c r="A15" s="121" t="inlineStr">
        <is>
          <t>087</t>
        </is>
      </c>
      <c r="B15" s="39" t="inlineStr">
        <is>
          <t>-Opérations d’entreprises de travaux immobiliers</t>
        </is>
      </c>
      <c r="C15" s="88" t="n"/>
      <c r="D15" s="88" t="n"/>
      <c r="E15" s="141" t="n">
        <v>0</v>
      </c>
      <c r="F15" s="144" t="n">
        <v>0</v>
      </c>
    </row>
    <row r="16">
      <c r="A16" s="121" t="inlineStr">
        <is>
          <t>093</t>
        </is>
      </c>
      <c r="B16" s="14" t="inlineStr">
        <is>
          <t xml:space="preserve">- Opérations de vente et de livraison de biens meubles d’occasion </t>
        </is>
      </c>
      <c r="C16" s="89" t="n"/>
      <c r="D16" s="89" t="n"/>
      <c r="E16" s="141" t="n">
        <v>0</v>
      </c>
      <c r="F16" s="144" t="n">
        <v>0</v>
      </c>
    </row>
    <row r="17">
      <c r="A17" s="121" t="inlineStr">
        <is>
          <t>094</t>
        </is>
      </c>
      <c r="B17" s="14" t="inlineStr">
        <is>
          <t>- Opérations de livraison à soi-même de constructions</t>
        </is>
      </c>
      <c r="C17" s="89" t="n"/>
      <c r="D17" s="89" t="n"/>
      <c r="E17" s="141" t="n">
        <v>0</v>
      </c>
      <c r="F17" s="144" t="n">
        <v>0</v>
      </c>
    </row>
    <row r="18">
      <c r="A18" s="121" t="inlineStr">
        <is>
          <t>095</t>
        </is>
      </c>
      <c r="B18" s="14" t="inlineStr">
        <is>
          <t xml:space="preserve"> - Régime de marge visé aux articles 125 bis et 125 quater du CGI</t>
        </is>
      </c>
      <c r="C18" s="90" t="n"/>
      <c r="D18" s="90" t="n"/>
      <c r="E18" s="141" t="n">
        <v>0</v>
      </c>
      <c r="F18" s="144" t="n">
        <v>0</v>
      </c>
    </row>
    <row r="19">
      <c r="A19" s="121" t="n">
        <v>102</v>
      </c>
      <c r="B19" s="39" t="inlineStr">
        <is>
          <t>-Autres</t>
        </is>
      </c>
      <c r="C19" s="88" t="n"/>
      <c r="D19" s="88" t="n"/>
      <c r="E19" s="141" t="n">
        <v>0</v>
      </c>
      <c r="F19" s="144" t="n">
        <v>0</v>
      </c>
    </row>
    <row customHeight="1" ht="15" r="20">
      <c r="A20" s="123" t="n"/>
      <c r="B20" s="40" t="inlineStr">
        <is>
          <t>TAUX REDUIT DE 14%</t>
        </is>
      </c>
      <c r="C20" s="91" t="n"/>
      <c r="D20" s="91" t="n"/>
      <c r="E20" s="29" t="n"/>
      <c r="F20" s="34" t="n"/>
    </row>
    <row customHeight="1" ht="15" r="21">
      <c r="A21" s="124" t="n"/>
      <c r="B21" s="100" t="inlineStr">
        <is>
          <t xml:space="preserve">    Avec droit à déduction</t>
        </is>
      </c>
      <c r="C21" s="92" t="n"/>
      <c r="D21" s="92" t="n"/>
      <c r="E21" s="30" t="n"/>
      <c r="F21" s="32" t="n"/>
    </row>
    <row r="22">
      <c r="A22" s="121" t="inlineStr">
        <is>
          <t>084</t>
        </is>
      </c>
      <c r="B22" s="39" t="inlineStr">
        <is>
          <t>- Beurre à l’exclusion du beurre de fabrication artisanale visé à l’article 91 (I-A. 2°)</t>
        </is>
      </c>
      <c r="C22" s="88" t="n"/>
      <c r="D22" s="88" t="n"/>
      <c r="E22" s="141" t="n">
        <v>0</v>
      </c>
      <c r="F22" s="144" t="n">
        <v>0</v>
      </c>
    </row>
    <row customHeight="1" ht="24" r="23">
      <c r="A23" s="121" t="inlineStr">
        <is>
          <t>088</t>
        </is>
      </c>
      <c r="B23" s="14" t="inlineStr">
        <is>
          <t>- Opérations de transport de voyageurs et de marchandises , à l’exclusion du transport ferroviaire</t>
        </is>
      </c>
      <c r="C23" s="90" t="n"/>
      <c r="D23" s="90" t="n"/>
      <c r="E23" s="141" t="n">
        <v>0</v>
      </c>
      <c r="F23" s="144" t="n">
        <v>0</v>
      </c>
    </row>
    <row r="24">
      <c r="A24" s="121" t="inlineStr">
        <is>
          <t>090</t>
        </is>
      </c>
      <c r="B24" s="14" t="inlineStr">
        <is>
          <t>- Energie électrique</t>
        </is>
      </c>
      <c r="C24" s="90" t="n"/>
      <c r="D24" s="90" t="n"/>
      <c r="E24" s="141" t="n">
        <v>0</v>
      </c>
      <c r="F24" s="144" t="n">
        <v>0</v>
      </c>
    </row>
    <row r="25">
      <c r="A25" s="121" t="n">
        <v>104</v>
      </c>
      <c r="B25" s="39" t="inlineStr">
        <is>
          <t>-Autres</t>
        </is>
      </c>
      <c r="C25" s="88" t="n"/>
      <c r="D25" s="88" t="n"/>
      <c r="E25" s="141" t="n">
        <v>0</v>
      </c>
      <c r="F25" s="144" t="n">
        <v>0</v>
      </c>
    </row>
    <row customHeight="1" ht="15" r="26">
      <c r="A26" s="124" t="n"/>
      <c r="B26" s="100" t="inlineStr">
        <is>
          <t xml:space="preserve">     Sans droit à déduction</t>
        </is>
      </c>
      <c r="C26" s="92" t="n"/>
      <c r="D26" s="92" t="n"/>
      <c r="E26" s="145" t="n"/>
      <c r="F26" s="146" t="n"/>
    </row>
    <row customHeight="1" ht="24" r="27">
      <c r="A27" s="121" t="inlineStr">
        <is>
          <t>091</t>
        </is>
      </c>
      <c r="B27" s="14" t="inlineStr">
        <is>
          <t>- Les prestations de services rendues par tout agent démarcheur ou courtier d’assurances à raison des contrats apportés par lui à une entreprise d’assurances</t>
        </is>
      </c>
      <c r="C27" s="89" t="n"/>
      <c r="D27" s="89" t="n"/>
      <c r="E27" s="141" t="n">
        <v>0</v>
      </c>
      <c r="F27" s="144" t="n">
        <v>0</v>
      </c>
    </row>
    <row customHeight="1" ht="15" r="28">
      <c r="A28" s="123" t="n"/>
      <c r="B28" s="38" t="inlineStr">
        <is>
          <t>TAUX REDUIT DE 10% AVEC DROIT A DEDUCTION</t>
        </is>
      </c>
      <c r="C28" s="93" t="n"/>
      <c r="D28" s="93" t="n"/>
      <c r="E28" s="29" t="n"/>
      <c r="F28" s="35" t="n"/>
    </row>
    <row r="29">
      <c r="A29" s="125" t="inlineStr">
        <is>
          <t>077</t>
        </is>
      </c>
      <c r="B29" s="14" t="inlineStr">
        <is>
          <t xml:space="preserve"> - Chauffe-eau solaires</t>
        </is>
      </c>
      <c r="C29" s="89" t="n"/>
      <c r="D29" s="89" t="n"/>
      <c r="E29" s="141" t="n">
        <v>0</v>
      </c>
      <c r="F29" s="144" t="n">
        <v>0</v>
      </c>
    </row>
    <row customHeight="1" ht="24" r="30">
      <c r="A30" s="121" t="inlineStr">
        <is>
          <t>078</t>
        </is>
      </c>
      <c r="B30" s="14" t="inlineStr">
        <is>
          <t>- Les aliments destinés à l’alimentation de bétail et des animaux de basse-cour ainsi que les tourteaux servant à leur fabrication à l'exclusion des autres aliments simples</t>
        </is>
      </c>
      <c r="C30" s="89" t="n"/>
      <c r="D30" s="89" t="n"/>
      <c r="E30" s="141" t="n">
        <v>0</v>
      </c>
      <c r="F30" s="144" t="n">
        <v>0</v>
      </c>
    </row>
    <row r="31">
      <c r="A31" s="121" t="inlineStr">
        <is>
          <t>079</t>
        </is>
      </c>
      <c r="B31" s="39" t="inlineStr">
        <is>
          <t>- Les équipements à usage exclusivement agricole</t>
        </is>
      </c>
      <c r="C31" s="94" t="n"/>
      <c r="D31" s="94" t="n"/>
      <c r="E31" s="141" t="n">
        <v>0</v>
      </c>
      <c r="F31" s="144" t="n">
        <v>0</v>
      </c>
    </row>
    <row customHeight="1" ht="24" r="32">
      <c r="A32" s="121" t="inlineStr">
        <is>
          <t>085</t>
        </is>
      </c>
      <c r="B32" s="14" t="inlineStr">
        <is>
          <t>- Les bois en grumes, écorcés ou simplement équarris, le liège à l'état naturel,  les bois de feu en fagots ou sciés à petite longueur et le charbon de bois</t>
        </is>
      </c>
      <c r="C32" s="89" t="n"/>
      <c r="D32" s="89" t="n"/>
      <c r="E32" s="141" t="n">
        <v>0</v>
      </c>
      <c r="F32" s="144" t="n">
        <v>0</v>
      </c>
    </row>
    <row r="33">
      <c r="A33" s="121" t="inlineStr">
        <is>
          <t>086</t>
        </is>
      </c>
      <c r="B33" s="14" t="inlineStr">
        <is>
          <t xml:space="preserve"> - Engins et filets de pêche destinés aux professionnels de la pêche maritime. </t>
        </is>
      </c>
      <c r="C33" s="89" t="n"/>
      <c r="D33" s="89" t="n"/>
      <c r="E33" s="141" t="n">
        <v>0</v>
      </c>
      <c r="F33" s="144" t="n">
        <v>0</v>
      </c>
    </row>
    <row r="34">
      <c r="A34" s="121" t="inlineStr">
        <is>
          <t>089</t>
        </is>
      </c>
      <c r="B34" s="39" t="inlineStr">
        <is>
          <t xml:space="preserve">- Les prestations de restauration fournies directement par l'entreprise à son personnel salarié </t>
        </is>
      </c>
      <c r="C34" s="94" t="n"/>
      <c r="D34" s="94" t="n"/>
      <c r="E34" s="141" t="n">
        <v>0</v>
      </c>
      <c r="F34" s="144" t="n">
        <v>0</v>
      </c>
    </row>
    <row r="35">
      <c r="A35" s="121" t="inlineStr">
        <is>
          <t>092</t>
        </is>
      </c>
      <c r="B35" s="39" t="inlineStr">
        <is>
          <t>- Opérations de restauration et de logement dans des hôtels</t>
        </is>
      </c>
      <c r="C35" s="94" t="n"/>
      <c r="D35" s="94" t="n"/>
      <c r="E35" s="141" t="n">
        <v>0</v>
      </c>
      <c r="F35" s="144" t="n">
        <v>0</v>
      </c>
    </row>
    <row r="36">
      <c r="A36" s="121" t="inlineStr">
        <is>
          <t>096</t>
        </is>
      </c>
      <c r="B36" s="39" t="inlineStr">
        <is>
          <t>- Le sel de cuisine (gemme ou marin)</t>
        </is>
      </c>
      <c r="C36" s="94" t="n"/>
      <c r="D36" s="94" t="n"/>
      <c r="E36" s="141" t="n">
        <v>0</v>
      </c>
      <c r="F36" s="144" t="n">
        <v>0</v>
      </c>
    </row>
    <row r="37">
      <c r="A37" s="121" t="inlineStr">
        <is>
          <t>097</t>
        </is>
      </c>
      <c r="B37" s="14" t="inlineStr">
        <is>
          <t>- Riz usiné et les pâtes alimentaires</t>
        </is>
      </c>
      <c r="C37" s="89" t="n"/>
      <c r="D37" s="89" t="n"/>
      <c r="E37" s="141" t="n">
        <v>0</v>
      </c>
      <c r="F37" s="144" t="n">
        <v>0</v>
      </c>
    </row>
    <row r="38">
      <c r="A38" s="121" t="inlineStr">
        <is>
          <t>098</t>
        </is>
      </c>
      <c r="B38" s="14" t="inlineStr">
        <is>
          <t>- Huiles fluides alimentaires à l’exclusion de l’huile de palme</t>
        </is>
      </c>
      <c r="C38" s="89" t="n"/>
      <c r="D38" s="89" t="n"/>
      <c r="E38" s="141" t="n">
        <v>0</v>
      </c>
      <c r="F38" s="144" t="n">
        <v>0</v>
      </c>
    </row>
    <row r="39">
      <c r="A39" s="121" t="inlineStr">
        <is>
          <t>099</t>
        </is>
      </c>
      <c r="B39" s="39" t="inlineStr">
        <is>
          <t>- les transactions relatives aux valeurs mobilières</t>
        </is>
      </c>
      <c r="C39" s="94" t="n"/>
      <c r="D39" s="94" t="n"/>
      <c r="E39" s="141" t="n">
        <v>0</v>
      </c>
      <c r="F39" s="144" t="n">
        <v>0</v>
      </c>
    </row>
    <row r="40">
      <c r="A40" s="121" t="n">
        <v>100</v>
      </c>
      <c r="B40" s="39" t="inlineStr">
        <is>
          <t>- Les opérations de banque et de crédit et les commissions de change</t>
        </is>
      </c>
      <c r="C40" s="94" t="n"/>
      <c r="D40" s="94" t="n"/>
      <c r="E40" s="141" t="n">
        <v>0</v>
      </c>
      <c r="F40" s="144" t="n">
        <v>0</v>
      </c>
    </row>
    <row r="41">
      <c r="A41" s="121" t="n">
        <v>101</v>
      </c>
      <c r="B41" s="39" t="inlineStr">
        <is>
          <t>- Les transactions portant sur les actions et les parts sociales</t>
        </is>
      </c>
      <c r="C41" s="94" t="n"/>
      <c r="D41" s="94" t="n"/>
      <c r="E41" s="141" t="n">
        <v>0</v>
      </c>
      <c r="F41" s="144" t="n">
        <v>0</v>
      </c>
    </row>
    <row r="42">
      <c r="A42" s="121" t="n">
        <v>103</v>
      </c>
      <c r="B42" s="39" t="inlineStr">
        <is>
          <t>- Péage dans les autoroutes</t>
        </is>
      </c>
      <c r="C42" s="94" t="n"/>
      <c r="D42" s="94" t="n"/>
      <c r="E42" s="141" t="n">
        <v>0</v>
      </c>
      <c r="F42" s="144" t="n">
        <v>0</v>
      </c>
    </row>
    <row r="43">
      <c r="A43" s="121" t="n">
        <v>105</v>
      </c>
      <c r="B43" s="39" t="inlineStr">
        <is>
          <t>- Les opérations des avocats, interprètes, notaires, adoul, huissiers de justice et vétérinaires</t>
        </is>
      </c>
      <c r="C43" s="94" t="n"/>
      <c r="D43" s="94" t="n"/>
      <c r="E43" s="141" t="n">
        <v>0</v>
      </c>
      <c r="F43" s="144" t="n">
        <v>0</v>
      </c>
    </row>
    <row r="44">
      <c r="A44" s="121" t="n">
        <v>108</v>
      </c>
      <c r="B44" s="39" t="inlineStr">
        <is>
          <t>- Gaz de pétrole et les autres hydrocarbures gazeux</t>
        </is>
      </c>
      <c r="C44" s="94" t="n"/>
      <c r="D44" s="94" t="n"/>
      <c r="E44" s="141" t="n">
        <v>0</v>
      </c>
      <c r="F44" s="144" t="n">
        <v>0</v>
      </c>
    </row>
    <row customFormat="1" r="45" s="6">
      <c r="A45" s="121" t="n">
        <v>109</v>
      </c>
      <c r="B45" s="39" t="inlineStr">
        <is>
          <t>- Les Huiles de pétrole ou de schistes, brutes ou raffinées</t>
        </is>
      </c>
      <c r="C45" s="94" t="n"/>
      <c r="D45" s="94" t="n"/>
      <c r="E45" s="141" t="n">
        <v>0</v>
      </c>
      <c r="F45" s="144" t="n">
        <v>0</v>
      </c>
    </row>
    <row customFormat="1" r="46" s="6">
      <c r="A46" s="121" t="inlineStr">
        <is>
          <t>112</t>
        </is>
      </c>
      <c r="B46" s="14" t="inlineStr">
        <is>
          <t>- Opérations de vente des billets d’entrée aux musées, cinéma et théâtre</t>
        </is>
      </c>
      <c r="C46" s="89" t="n"/>
      <c r="D46" s="89" t="n"/>
      <c r="E46" s="141" t="n">
        <v>0</v>
      </c>
      <c r="F46" s="144" t="n">
        <v>0</v>
      </c>
    </row>
    <row r="47">
      <c r="A47" s="121" t="n">
        <v>118</v>
      </c>
      <c r="B47" s="14" t="inlineStr">
        <is>
          <t>- Autres</t>
        </is>
      </c>
      <c r="C47" s="89" t="n"/>
      <c r="D47" s="89" t="n"/>
      <c r="E47" s="141" t="n">
        <v>0</v>
      </c>
      <c r="F47" s="144" t="n">
        <v>0</v>
      </c>
    </row>
    <row customHeight="1" ht="15" r="48">
      <c r="A48" s="123" t="n"/>
      <c r="B48" s="40" t="inlineStr">
        <is>
          <t>TAUX REDUIT DE 7% AVEC DROIT A DEDUCTION</t>
        </is>
      </c>
      <c r="C48" s="95" t="n"/>
      <c r="D48" s="95" t="n"/>
      <c r="E48" s="29" t="n"/>
      <c r="F48" s="33" t="n"/>
    </row>
    <row r="49">
      <c r="A49" s="121" t="n">
        <v>106</v>
      </c>
      <c r="B49" s="39" t="inlineStr">
        <is>
          <t>- L’eau livrée aux réseaux de distribution publique et les prestations d’assainissement</t>
        </is>
      </c>
      <c r="C49" s="94" t="n"/>
      <c r="D49" s="94" t="n"/>
      <c r="E49" s="141" t="n">
        <v>0</v>
      </c>
      <c r="F49" s="144" t="n">
        <v>0</v>
      </c>
    </row>
    <row r="50">
      <c r="A50" s="121" t="n">
        <v>107</v>
      </c>
      <c r="B50" s="39" t="inlineStr">
        <is>
          <t>- Location de compteurs d’eau et d’électricité</t>
        </is>
      </c>
      <c r="C50" s="94" t="n"/>
      <c r="D50" s="94" t="n"/>
      <c r="E50" s="141" t="n">
        <v>0</v>
      </c>
      <c r="F50" s="144" t="n">
        <v>0</v>
      </c>
    </row>
    <row customHeight="1" ht="24" r="51">
      <c r="A51" s="121" t="n">
        <v>110</v>
      </c>
      <c r="B51" s="14" t="inlineStr">
        <is>
          <t>- Produits pharmaceutiques, matières premières et produits entrant dans leurs compositions ainsi que les emballages non récupérables de ces produits et matières.</t>
        </is>
      </c>
      <c r="C51" s="94" t="n"/>
      <c r="D51" s="94" t="n"/>
      <c r="E51" s="141" t="n">
        <v>0</v>
      </c>
      <c r="F51" s="144" t="n">
        <v>0</v>
      </c>
    </row>
    <row r="52">
      <c r="A52" s="121" t="n">
        <v>111</v>
      </c>
      <c r="B52" s="39" t="inlineStr">
        <is>
          <t>- Les fournitures scolaires, produits et matières entrant dans leur composition</t>
        </is>
      </c>
      <c r="C52" s="94" t="n"/>
      <c r="D52" s="94" t="n"/>
      <c r="E52" s="141" t="n">
        <v>0</v>
      </c>
      <c r="F52" s="144" t="n">
        <v>0</v>
      </c>
    </row>
    <row r="53">
      <c r="A53" s="121" t="n">
        <v>113</v>
      </c>
      <c r="B53" s="39" t="inlineStr">
        <is>
          <t>- Sucre raffiné ou aggloméré</t>
        </is>
      </c>
      <c r="C53" s="94" t="n"/>
      <c r="D53" s="94" t="n"/>
      <c r="E53" s="141" t="n">
        <v>0</v>
      </c>
      <c r="F53" s="144" t="n">
        <v>0</v>
      </c>
    </row>
    <row r="54">
      <c r="A54" s="121" t="n">
        <v>114</v>
      </c>
      <c r="B54" s="39" t="inlineStr">
        <is>
          <t>- Conserves de sardines</t>
        </is>
      </c>
      <c r="C54" s="94" t="n"/>
      <c r="D54" s="94" t="n"/>
      <c r="E54" s="141" t="n">
        <v>0</v>
      </c>
      <c r="F54" s="144" t="n">
        <v>0</v>
      </c>
    </row>
    <row r="55">
      <c r="A55" s="121" t="n">
        <v>115</v>
      </c>
      <c r="B55" s="39" t="inlineStr">
        <is>
          <t>- Lait en poudre</t>
        </is>
      </c>
      <c r="C55" s="94" t="n"/>
      <c r="D55" s="94" t="n"/>
      <c r="E55" s="141" t="n">
        <v>0</v>
      </c>
      <c r="F55" s="144" t="n">
        <v>0</v>
      </c>
    </row>
    <row r="56">
      <c r="A56" s="121" t="n">
        <v>116</v>
      </c>
      <c r="B56" s="39" t="inlineStr">
        <is>
          <t>- Savon de ménage</t>
        </is>
      </c>
      <c r="C56" s="94" t="n"/>
      <c r="D56" s="94" t="n"/>
      <c r="E56" s="141" t="n">
        <v>0</v>
      </c>
      <c r="F56" s="144" t="n">
        <v>0</v>
      </c>
    </row>
    <row r="57">
      <c r="A57" s="121" t="n">
        <v>117</v>
      </c>
      <c r="B57" s="39" t="inlineStr">
        <is>
          <t>- Voiture économique et produits et matières entrant dans sa fabrication</t>
        </is>
      </c>
      <c r="C57" s="94" t="n"/>
      <c r="D57" s="94" t="n"/>
      <c r="E57" s="141" t="n">
        <v>0</v>
      </c>
      <c r="F57" s="144" t="n">
        <v>0</v>
      </c>
    </row>
    <row r="58">
      <c r="A58" s="121" t="n">
        <v>119</v>
      </c>
      <c r="B58" s="14" t="inlineStr">
        <is>
          <t>- Autres</t>
        </is>
      </c>
      <c r="C58" s="89" t="n"/>
      <c r="D58" s="89" t="n"/>
      <c r="E58" s="147" t="n">
        <v>0</v>
      </c>
      <c r="F58" s="148" t="n">
        <v>0</v>
      </c>
    </row>
    <row customHeight="1" ht="14.25" r="59">
      <c r="A59" s="126" t="n">
        <v>120</v>
      </c>
      <c r="B59" s="43" t="inlineStr">
        <is>
          <t xml:space="preserve">Reversement de la TVA à différents titres (cessation, régularisation,.) </t>
        </is>
      </c>
      <c r="C59" s="43" t="n"/>
      <c r="D59" s="43" t="n"/>
      <c r="E59" s="49" t="n"/>
      <c r="F59" s="144" t="n">
        <v>0</v>
      </c>
    </row>
    <row customHeight="1" ht="21.75" r="60">
      <c r="A60" s="126" t="n">
        <v>121</v>
      </c>
      <c r="B60" s="43" t="inlineStr">
        <is>
          <t xml:space="preserve">Retenue à la source sur le montant des commissions allouées par les sociétés d’assurance à leurs courtiers </t>
        </is>
      </c>
      <c r="C60" s="43" t="n"/>
      <c r="D60" s="43" t="n"/>
      <c r="E60" s="49" t="n"/>
      <c r="F60" s="149" t="n">
        <v>0</v>
      </c>
    </row>
    <row customHeight="1" ht="14.25" r="61">
      <c r="A61" s="126" t="n">
        <v>122</v>
      </c>
      <c r="B61" s="43" t="inlineStr">
        <is>
          <t xml:space="preserve">Retenue à la source sur les intérêts servis par les établissements de crédit  </t>
        </is>
      </c>
      <c r="C61" s="43" t="n"/>
      <c r="D61" s="43" t="n"/>
      <c r="E61" s="49" t="n"/>
      <c r="F61" s="144" t="n">
        <v>0</v>
      </c>
    </row>
    <row customHeight="1" ht="14.25" r="62">
      <c r="A62" s="126" t="n">
        <v>123</v>
      </c>
      <c r="B62" s="43" t="inlineStr">
        <is>
          <t xml:space="preserve">Retenue à la source sur les produits résultant des opérations de titrisation </t>
        </is>
      </c>
      <c r="C62" s="43" t="n"/>
      <c r="D62" s="43" t="n"/>
      <c r="E62" s="49" t="n"/>
      <c r="F62" s="144" t="n">
        <v>0</v>
      </c>
    </row>
    <row customHeight="1" ht="21.75" r="63">
      <c r="A63" s="126" t="n">
        <v>124</v>
      </c>
      <c r="B63" s="43" t="inlineStr">
        <is>
          <t>Retenue à la source sur les opérations effectuées par les non résidentes au profit des clients marocains exclus du champ d’application de la TVA</t>
        </is>
      </c>
      <c r="C63" s="43" t="n"/>
      <c r="D63" s="43" t="n"/>
      <c r="E63" s="49" t="n"/>
      <c r="F63" s="148" t="n">
        <v>0</v>
      </c>
    </row>
    <row customFormat="1" r="64" s="2">
      <c r="A64" s="127" t="inlineStr">
        <is>
          <t>C</t>
        </is>
      </c>
      <c r="B64" s="41" t="inlineStr">
        <is>
          <t xml:space="preserve">Opérations réalisées avec des contribuables non résidents (Article 115 du CGI)  </t>
        </is>
      </c>
      <c r="C64" s="41" t="n"/>
      <c r="D64" s="41" t="n"/>
      <c r="E64" s="17" t="n"/>
      <c r="F64" s="16" t="n"/>
    </row>
    <row customFormat="1" r="65" s="3">
      <c r="A65" s="126" t="n">
        <v>129</v>
      </c>
      <c r="B65" s="42" t="inlineStr">
        <is>
          <t>Opérations réalisées avec des contribuables non résidents (1)</t>
        </is>
      </c>
      <c r="C65" s="96" t="n"/>
      <c r="D65" s="96" t="n"/>
      <c r="E65" s="152" t="n">
        <v>430000</v>
      </c>
      <c r="F65" s="150" t="n">
        <v>95553.16380000001</v>
      </c>
    </row>
    <row r="66">
      <c r="A66" s="126" t="n">
        <v>130</v>
      </c>
      <c r="B66" s="43" t="inlineStr">
        <is>
          <t>TOTAL de la TVA exigible (2)</t>
        </is>
      </c>
      <c r="C66" s="43" t="n"/>
      <c r="D66" s="43" t="n"/>
      <c r="E66" s="17" t="n"/>
      <c r="F66" s="151" t="n">
        <v>800</v>
      </c>
    </row>
    <row customFormat="1" r="69" s="4">
      <c r="A69" s="117" t="n"/>
      <c r="B69" s="13" t="n"/>
      <c r="E69" s="19" t="n"/>
    </row>
    <row customFormat="1" customHeight="1" ht="45.5" r="70" s="4">
      <c r="A70" s="128" t="inlineStr">
        <is>
          <t>D</t>
        </is>
      </c>
      <c r="B70" s="101" t="inlineStr">
        <is>
          <t xml:space="preserve"> Ventilation des déductions </t>
        </is>
      </c>
      <c r="C70" s="37" t="inlineStr">
        <is>
          <t xml:space="preserve">Taux </t>
        </is>
      </c>
      <c r="D70" s="69" t="inlineStr">
        <is>
          <t>TVA figurant sur factures d'achat ou mémoires</t>
        </is>
      </c>
      <c r="E70" s="36" t="inlineStr">
        <is>
          <t>%
prorata
(*)</t>
        </is>
      </c>
      <c r="F70" s="68" t="inlineStr">
        <is>
          <t>TVA
Déductible</t>
        </is>
      </c>
    </row>
    <row customFormat="1" customHeight="1" ht="14.25" r="71" s="4">
      <c r="A71" s="118" t="n"/>
      <c r="B71" s="102" t="inlineStr">
        <is>
          <t>1-ACHATS NON IMMOBILISES</t>
        </is>
      </c>
      <c r="C71" s="21" t="n"/>
      <c r="D71" s="8" t="n"/>
      <c r="E71" s="26" t="n"/>
      <c r="F71" s="7" t="n"/>
    </row>
    <row customFormat="1" customHeight="1" ht="14.25" r="72" s="4">
      <c r="A72" s="118" t="n"/>
      <c r="B72" s="103" t="inlineStr">
        <is>
          <t>Prestations de services</t>
        </is>
      </c>
      <c r="C72" s="22" t="n"/>
      <c r="D72" s="9" t="n"/>
      <c r="E72" s="27" t="n"/>
      <c r="F72" s="7" t="n"/>
    </row>
    <row customFormat="1" customHeight="1" ht="15" r="73" s="4">
      <c r="A73" s="129" t="n">
        <v>140</v>
      </c>
      <c r="B73" s="104" t="inlineStr">
        <is>
          <t>- Prestations de services</t>
        </is>
      </c>
      <c r="C73" s="23" t="n">
        <v>0.2</v>
      </c>
      <c r="D73" s="153" t="n">
        <v>900</v>
      </c>
      <c r="E73" s="83" t="n">
        <v>1</v>
      </c>
      <c r="F73" s="154" t="n">
        <v>900</v>
      </c>
    </row>
    <row customFormat="1" customHeight="1" ht="15" r="74" s="4">
      <c r="A74" s="129" t="n">
        <v>141</v>
      </c>
      <c r="B74" s="104" t="inlineStr">
        <is>
          <t>- Transport</t>
        </is>
      </c>
      <c r="C74" s="23" t="n">
        <v>0.14</v>
      </c>
      <c r="D74" s="153" t="n">
        <v>0</v>
      </c>
      <c r="E74" s="83" t="n">
        <v>1</v>
      </c>
      <c r="F74" s="154" t="n"/>
    </row>
    <row customFormat="1" customHeight="1" ht="15" r="75" s="4">
      <c r="A75" s="129" t="n">
        <v>142</v>
      </c>
      <c r="B75" s="104" t="inlineStr">
        <is>
          <t>- Opération de banque</t>
        </is>
      </c>
      <c r="C75" s="23" t="n">
        <v>0.1</v>
      </c>
      <c r="D75" s="153" t="n">
        <v>0</v>
      </c>
      <c r="E75" s="83" t="n">
        <v>1</v>
      </c>
      <c r="F75" s="154" t="n"/>
    </row>
    <row customFormat="1" customHeight="1" ht="15" r="76" s="4">
      <c r="A76" s="129" t="n">
        <v>143</v>
      </c>
      <c r="B76" s="105" t="inlineStr">
        <is>
          <t>- Hôtels de voyageurs, et ensemble immobilier à destination touristique</t>
        </is>
      </c>
      <c r="C76" s="23" t="n">
        <v>0.1</v>
      </c>
      <c r="D76" s="153" t="n">
        <v>0</v>
      </c>
      <c r="E76" s="83" t="n">
        <v>1</v>
      </c>
      <c r="F76" s="154" t="n"/>
    </row>
    <row customFormat="1" customHeight="1" ht="30" r="77" s="4">
      <c r="A77" s="129" t="n">
        <v>144</v>
      </c>
      <c r="B77" s="105" t="inlineStr">
        <is>
          <t>- Les opérations des avocats, interprètes, notaires, adoul, huissiers de justice et vétérinaires</t>
        </is>
      </c>
      <c r="C77" s="23" t="n">
        <v>0.1</v>
      </c>
      <c r="D77" s="153" t="n">
        <v>0</v>
      </c>
      <c r="E77" s="83" t="n">
        <v>1</v>
      </c>
      <c r="F77" s="154" t="n"/>
    </row>
    <row customFormat="1" customHeight="1" ht="15" r="78" s="4">
      <c r="A78" s="129" t="n">
        <v>153</v>
      </c>
      <c r="B78" s="104" t="inlineStr">
        <is>
          <t>- Autres prestations de services</t>
        </is>
      </c>
      <c r="C78" s="23" t="n">
        <v>0.1</v>
      </c>
      <c r="D78" s="153" t="n">
        <v>0</v>
      </c>
      <c r="E78" s="83" t="n">
        <v>1</v>
      </c>
      <c r="F78" s="154" t="n"/>
    </row>
    <row customFormat="1" customHeight="1" ht="15" r="79" s="4">
      <c r="A79" s="129" t="n"/>
      <c r="B79" s="103" t="inlineStr">
        <is>
          <t>Autres achats non immobilisés</t>
        </is>
      </c>
      <c r="C79" s="23" t="n"/>
      <c r="D79" s="81" t="n"/>
      <c r="E79" s="79" t="n"/>
      <c r="F79" s="82" t="n"/>
    </row>
    <row customFormat="1" customHeight="1" ht="15" r="80" s="4">
      <c r="A80" s="129" t="n">
        <v>145</v>
      </c>
      <c r="B80" s="104" t="inlineStr">
        <is>
          <t>- Achat à l’importation</t>
        </is>
      </c>
      <c r="C80" s="23" t="n">
        <v>0.2</v>
      </c>
      <c r="D80" s="153" t="n">
        <v>95553.16380000001</v>
      </c>
      <c r="E80" s="83" t="n">
        <v>1</v>
      </c>
      <c r="F80" s="82" t="n">
        <v>95553.16380000001</v>
      </c>
    </row>
    <row customFormat="1" customHeight="1" ht="15" r="81" s="4">
      <c r="A81" s="129" t="n">
        <v>146</v>
      </c>
      <c r="B81" s="104" t="inlineStr">
        <is>
          <t>- Achat à l’intérieur</t>
        </is>
      </c>
      <c r="C81" s="23" t="n">
        <v>0.2</v>
      </c>
      <c r="D81" s="153" t="n">
        <v>0</v>
      </c>
      <c r="E81" s="83" t="n">
        <v>1</v>
      </c>
      <c r="F81" s="82" t="n"/>
    </row>
    <row customFormat="1" customHeight="1" ht="15" r="82" s="4">
      <c r="A82" s="129" t="n">
        <v>147</v>
      </c>
      <c r="B82" s="104" t="inlineStr">
        <is>
          <t>- Achat à l’importation</t>
        </is>
      </c>
      <c r="C82" s="23" t="n">
        <v>0.14</v>
      </c>
      <c r="D82" s="153" t="n">
        <v>0</v>
      </c>
      <c r="E82" s="83" t="n">
        <v>1</v>
      </c>
      <c r="F82" s="82" t="n"/>
    </row>
    <row customFormat="1" customHeight="1" ht="15" r="83" s="4">
      <c r="A83" s="129" t="n">
        <v>148</v>
      </c>
      <c r="B83" s="104" t="inlineStr">
        <is>
          <t>- Achat à l’intérieur</t>
        </is>
      </c>
      <c r="C83" s="23" t="n">
        <v>0.14</v>
      </c>
      <c r="D83" s="153" t="n">
        <v>0</v>
      </c>
      <c r="E83" s="83" t="n">
        <v>1</v>
      </c>
      <c r="F83" s="82" t="n"/>
    </row>
    <row customFormat="1" customHeight="1" ht="15" r="84" s="4">
      <c r="A84" s="129" t="n">
        <v>149</v>
      </c>
      <c r="B84" s="104" t="inlineStr">
        <is>
          <t>- Achat à l’importation</t>
        </is>
      </c>
      <c r="C84" s="23" t="n">
        <v>0.1</v>
      </c>
      <c r="D84" s="153" t="n">
        <v>0</v>
      </c>
      <c r="E84" s="83" t="n">
        <v>1</v>
      </c>
      <c r="F84" s="82" t="n"/>
    </row>
    <row customFormat="1" customHeight="1" ht="15" r="85" s="4">
      <c r="A85" s="129" t="n">
        <v>150</v>
      </c>
      <c r="B85" s="104" t="inlineStr">
        <is>
          <t>- Achat à l’intérieur</t>
        </is>
      </c>
      <c r="C85" s="23" t="n">
        <v>0.1</v>
      </c>
      <c r="D85" s="153" t="n">
        <v>0</v>
      </c>
      <c r="E85" s="83" t="n">
        <v>1</v>
      </c>
      <c r="F85" s="82" t="n"/>
    </row>
    <row customFormat="1" customHeight="1" ht="15" r="86" s="4">
      <c r="A86" s="129" t="n">
        <v>151</v>
      </c>
      <c r="B86" s="104" t="inlineStr">
        <is>
          <t>- Achat à l’importation</t>
        </is>
      </c>
      <c r="C86" s="23" t="n">
        <v>0.07000000000000001</v>
      </c>
      <c r="D86" s="153" t="n">
        <v>0</v>
      </c>
      <c r="E86" s="83" t="n">
        <v>1</v>
      </c>
      <c r="F86" s="82" t="n"/>
    </row>
    <row customFormat="1" customHeight="1" ht="15" r="87" s="4">
      <c r="A87" s="129" t="n">
        <v>152</v>
      </c>
      <c r="B87" s="104" t="inlineStr">
        <is>
          <t>- Achat à l’intérieur</t>
        </is>
      </c>
      <c r="C87" s="23" t="n">
        <v>0.07000000000000001</v>
      </c>
      <c r="D87" s="153" t="n">
        <v>0</v>
      </c>
      <c r="E87" s="83" t="n">
        <v>1</v>
      </c>
      <c r="F87" s="82" t="n"/>
    </row>
    <row customFormat="1" customHeight="1" ht="15" r="88" s="4">
      <c r="A88" s="129" t="n">
        <v>155</v>
      </c>
      <c r="B88" s="103" t="inlineStr">
        <is>
          <t>Travaux à façon</t>
        </is>
      </c>
      <c r="C88" s="23" t="n">
        <v>0.2</v>
      </c>
      <c r="D88" s="153" t="n">
        <v>0</v>
      </c>
      <c r="E88" s="83" t="n">
        <v>1</v>
      </c>
      <c r="F88" s="82" t="n"/>
    </row>
    <row customFormat="1" customHeight="1" ht="15" r="89" s="4">
      <c r="A89" s="129" t="n">
        <v>156</v>
      </c>
      <c r="B89" s="103" t="inlineStr">
        <is>
          <t>Sous –traitance ( travaux immobiliers )</t>
        </is>
      </c>
      <c r="C89" s="23" t="n">
        <v>0.2</v>
      </c>
      <c r="D89" s="153" t="n">
        <v>0</v>
      </c>
      <c r="E89" s="83" t="n">
        <v>1</v>
      </c>
      <c r="F89" s="82" t="n"/>
    </row>
    <row customFormat="1" customHeight="1" ht="15" r="90" s="4">
      <c r="A90" s="129" t="n">
        <v>158</v>
      </c>
      <c r="B90" s="104" t="inlineStr">
        <is>
          <t xml:space="preserve">-TVA non apparente (article 125 ter du CGI) </t>
        </is>
      </c>
      <c r="C90" s="23" t="n"/>
      <c r="D90" s="153" t="n">
        <v>0</v>
      </c>
      <c r="E90" s="83" t="n">
        <v>1</v>
      </c>
      <c r="F90" s="82" t="n"/>
    </row>
    <row customFormat="1" customHeight="1" ht="15" r="91" s="4">
      <c r="A91" s="129" t="n"/>
      <c r="B91" s="106" t="inlineStr">
        <is>
          <t>2-IMMOBILISATIONS</t>
        </is>
      </c>
      <c r="C91" s="23" t="n"/>
      <c r="D91" s="81" t="n"/>
      <c r="E91" s="79" t="n"/>
      <c r="F91" s="82" t="n"/>
    </row>
    <row customFormat="1" customHeight="1" ht="15" r="92" s="4">
      <c r="A92" s="129" t="n">
        <v>162</v>
      </c>
      <c r="B92" s="104" t="inlineStr">
        <is>
          <t>- Achat à l’importation</t>
        </is>
      </c>
      <c r="C92" s="23" t="n">
        <v>0.2</v>
      </c>
      <c r="D92" s="153" t="n">
        <v>0</v>
      </c>
      <c r="E92" s="83" t="n">
        <v>1</v>
      </c>
      <c r="F92" s="82" t="n"/>
    </row>
    <row customFormat="1" customHeight="1" ht="15" r="93" s="4">
      <c r="A93" s="129" t="n">
        <v>163</v>
      </c>
      <c r="B93" s="104" t="inlineStr">
        <is>
          <t>- Achat à l’intérieur</t>
        </is>
      </c>
      <c r="C93" s="23" t="n">
        <v>0.2</v>
      </c>
      <c r="D93" s="153" t="n">
        <v>0</v>
      </c>
      <c r="E93" s="83" t="n">
        <v>1</v>
      </c>
      <c r="F93" s="82" t="n"/>
    </row>
    <row customFormat="1" customHeight="1" ht="15" r="94" s="4">
      <c r="A94" s="129" t="n">
        <v>164</v>
      </c>
      <c r="B94" s="104" t="inlineStr">
        <is>
          <t>- Livraison à soi-même autre que les constructions</t>
        </is>
      </c>
      <c r="C94" s="23" t="n">
        <v>0.2</v>
      </c>
      <c r="D94" s="153" t="n">
        <v>0</v>
      </c>
      <c r="E94" s="83" t="n">
        <v>1</v>
      </c>
      <c r="F94" s="82" t="n"/>
    </row>
    <row customFormat="1" customHeight="1" ht="15" r="95" s="4">
      <c r="A95" s="129" t="n">
        <v>165</v>
      </c>
      <c r="B95" s="104" t="inlineStr">
        <is>
          <t>- Installation et pose</t>
        </is>
      </c>
      <c r="C95" s="23" t="n">
        <v>0.2</v>
      </c>
      <c r="D95" s="153" t="n">
        <v>0</v>
      </c>
      <c r="E95" s="83" t="n">
        <v>1</v>
      </c>
      <c r="F95" s="82" t="n"/>
    </row>
    <row customFormat="1" customHeight="1" ht="15" r="96" s="4">
      <c r="A96" s="129" t="n">
        <v>166</v>
      </c>
      <c r="B96" s="104" t="inlineStr">
        <is>
          <t>- Constructions</t>
        </is>
      </c>
      <c r="C96" s="23" t="n">
        <v>0.2</v>
      </c>
      <c r="D96" s="153" t="n">
        <v>0</v>
      </c>
      <c r="E96" s="83" t="n">
        <v>1</v>
      </c>
      <c r="F96" s="82" t="n"/>
    </row>
    <row customFormat="1" customHeight="1" ht="15" r="97" s="4">
      <c r="A97" s="129" t="n">
        <v>167</v>
      </c>
      <c r="B97" s="104" t="inlineStr">
        <is>
          <t>- Livraison à soi-même de constructions</t>
        </is>
      </c>
      <c r="C97" s="23" t="n">
        <v>0.2</v>
      </c>
      <c r="D97" s="153" t="n">
        <v>0</v>
      </c>
      <c r="E97" s="83" t="n">
        <v>1</v>
      </c>
      <c r="F97" s="82" t="n"/>
    </row>
    <row customFormat="1" customHeight="1" ht="15" r="98" s="4">
      <c r="A98" s="129" t="n">
        <v>168</v>
      </c>
      <c r="B98" s="104" t="inlineStr">
        <is>
          <t>-Autres immobilisations</t>
        </is>
      </c>
      <c r="C98" s="23" t="n">
        <v>0.14</v>
      </c>
      <c r="D98" s="153" t="n">
        <v>0</v>
      </c>
      <c r="E98" s="83" t="n">
        <v>1</v>
      </c>
      <c r="F98" s="82" t="n"/>
    </row>
    <row customFormat="1" customHeight="1" ht="15" r="99" s="4">
      <c r="A99" s="129" t="n">
        <v>160</v>
      </c>
      <c r="B99" s="104" t="inlineStr">
        <is>
          <t>-Autres immobilisations</t>
        </is>
      </c>
      <c r="C99" s="23" t="n">
        <v>0.1</v>
      </c>
      <c r="D99" s="153" t="n">
        <v>0</v>
      </c>
      <c r="E99" s="83" t="n">
        <v>1</v>
      </c>
      <c r="F99" s="82" t="n"/>
    </row>
    <row customFormat="1" customHeight="1" ht="15" r="100" s="4">
      <c r="A100" s="129" t="n">
        <v>169</v>
      </c>
      <c r="B100" s="104" t="inlineStr">
        <is>
          <t>-Autres immobilisations</t>
        </is>
      </c>
      <c r="C100" s="23" t="n">
        <v>0.07000000000000001</v>
      </c>
      <c r="D100" s="153" t="n">
        <v>0</v>
      </c>
      <c r="E100" s="83" t="n">
        <v>1</v>
      </c>
      <c r="F100" s="82" t="n"/>
    </row>
    <row customFormat="1" customHeight="1" ht="14.25" r="101" s="4">
      <c r="A101" s="130" t="n">
        <v>182</v>
      </c>
      <c r="B101" s="107" t="inlineStr">
        <is>
          <t xml:space="preserve"> Total des déductions (lignes 140 à 169) </t>
        </is>
      </c>
      <c r="C101" s="50" t="n"/>
      <c r="D101" s="51" t="n"/>
      <c r="E101" s="52" t="n"/>
      <c r="F101" s="155" t="n">
        <v>96453.16380000001</v>
      </c>
    </row>
    <row customFormat="1" customHeight="1" ht="15" r="102" s="4">
      <c r="A102" s="129" t="n">
        <v>170</v>
      </c>
      <c r="B102" s="57" t="inlineStr">
        <is>
          <t>- Crédit de la période précédente</t>
        </is>
      </c>
      <c r="C102" s="58" t="n"/>
      <c r="D102" s="55" t="n"/>
      <c r="E102" s="59" t="n"/>
      <c r="F102" s="157" t="n">
        <v>20000</v>
      </c>
    </row>
    <row customFormat="1" customHeight="1" ht="15" r="103" s="4">
      <c r="A103" s="129" t="n">
        <v>180</v>
      </c>
      <c r="B103" s="48" t="inlineStr">
        <is>
          <t>- Déduction complémentaire de la régularisation du prorata</t>
        </is>
      </c>
      <c r="C103" s="47" t="n"/>
      <c r="D103" s="10" t="n"/>
      <c r="E103" s="11" t="n"/>
      <c r="F103" s="157" t="n">
        <v>0</v>
      </c>
    </row>
    <row customFormat="1" customHeight="1" ht="15" r="104" s="4">
      <c r="A104" s="129" t="n">
        <v>181</v>
      </c>
      <c r="B104" s="48" t="inlineStr">
        <is>
          <t xml:space="preserve">- Fraction du crédit de taxe cumulé (4) </t>
        </is>
      </c>
      <c r="C104" s="47" t="n"/>
      <c r="D104" s="10" t="n"/>
      <c r="E104" s="11" t="n"/>
      <c r="F104" s="157" t="n">
        <v>0</v>
      </c>
    </row>
    <row customFormat="1" customHeight="1" ht="30" r="105" s="4">
      <c r="A105" s="129" t="n">
        <v>185</v>
      </c>
      <c r="B105" s="48" t="inlineStr">
        <is>
          <t xml:space="preserve">- Montant du crédit annulé, demeurant imputable, n’ayant pas donné lieu au remboursement au titre des biens d'investissement (5)   </t>
        </is>
      </c>
      <c r="C105" s="47" t="n"/>
      <c r="D105" s="10" t="n"/>
      <c r="E105" s="11" t="n"/>
      <c r="F105" s="158" t="n">
        <v>0</v>
      </c>
    </row>
    <row customFormat="1" customHeight="1" ht="30" r="106" s="4">
      <c r="A106" s="129" t="n">
        <v>186</v>
      </c>
      <c r="B106" s="48" t="inlineStr">
        <is>
          <t xml:space="preserve">- Montant demandé en remboursement au titre des biens  d'investissement (article 103 bis du CGI) </t>
        </is>
      </c>
      <c r="C106" s="47" t="n"/>
      <c r="D106" s="10" t="n"/>
      <c r="E106" s="11" t="n"/>
      <c r="F106" s="157" t="n">
        <v>0</v>
      </c>
    </row>
    <row customFormat="1" customHeight="1" ht="15" r="107" s="4">
      <c r="A107" s="129" t="n">
        <v>187</v>
      </c>
      <c r="B107" s="60" t="inlineStr">
        <is>
          <t>- Montant du remboursement ordonnancé (article 103 du CGI)</t>
        </is>
      </c>
      <c r="C107" s="61" t="n"/>
      <c r="D107" s="56" t="n"/>
      <c r="E107" s="62" t="n"/>
      <c r="F107" s="157" t="n">
        <v>0</v>
      </c>
      <c r="I107" s="140" t="n"/>
    </row>
    <row customFormat="1" customHeight="1" ht="14.25" r="108" s="4">
      <c r="A108" s="130" t="n">
        <v>190</v>
      </c>
      <c r="B108" s="108" t="inlineStr">
        <is>
          <t xml:space="preserve"> Total de la TVA déductible [(lignes 182 à 185) -  (186 et 187) ] </t>
        </is>
      </c>
      <c r="C108" s="45" t="n"/>
      <c r="D108" s="46" t="n"/>
      <c r="E108" s="54" t="n"/>
      <c r="F108" s="156" t="n">
        <v>116453.1638</v>
      </c>
      <c r="I108" s="140" t="n"/>
    </row>
    <row customFormat="1" customHeight="1" ht="14" r="109" s="4">
      <c r="A109" s="129" t="n">
        <v>200</v>
      </c>
      <c r="B109" s="109" t="inlineStr">
        <is>
          <t>- TVA due (130 - 190 )</t>
        </is>
      </c>
      <c r="C109" s="63" t="n"/>
      <c r="D109" s="64" t="n"/>
      <c r="E109" s="65" t="n"/>
      <c r="F109" s="157" t="n">
        <v>0</v>
      </c>
      <c r="I109" s="140" t="n"/>
    </row>
    <row customFormat="1" customHeight="1" ht="14" r="110" s="4">
      <c r="A110" s="129" t="n">
        <v>201</v>
      </c>
      <c r="B110" s="110" t="inlineStr">
        <is>
          <t>- Crédit à reporter (en rouge ) (190 - 130) .</t>
        </is>
      </c>
      <c r="C110" s="20" t="n"/>
      <c r="D110" s="12" t="n"/>
      <c r="E110" s="66" t="n"/>
      <c r="F110" s="157" t="n">
        <v>211206.3276</v>
      </c>
      <c r="I110" s="140" t="n"/>
    </row>
    <row customFormat="1" customHeight="1" ht="15" r="111" s="4">
      <c r="A111" s="129" t="n">
        <v>202</v>
      </c>
      <c r="B111" s="111" t="inlineStr">
        <is>
          <t>- Réduction de 15% du crédit de la période ((182+180) - 130) × 15%.</t>
        </is>
      </c>
      <c r="C111" s="20" t="n"/>
      <c r="D111" s="12" t="n"/>
      <c r="E111" s="66" t="n"/>
      <c r="F111" s="157" t="n">
        <v>0</v>
      </c>
      <c r="I111" s="140" t="n"/>
    </row>
    <row customFormat="1" customHeight="1" ht="15" r="112" s="4">
      <c r="A112" s="129" t="n">
        <v>203</v>
      </c>
      <c r="B112" s="110" t="inlineStr">
        <is>
          <t>- Crédit restant cumulé après réduction de 15% (201- 202).</t>
        </is>
      </c>
      <c r="C112" s="20" t="n"/>
      <c r="D112" s="12" t="n"/>
      <c r="E112" s="66" t="n"/>
      <c r="F112" s="157" t="n">
        <v>0</v>
      </c>
      <c r="I112" s="140" t="n"/>
    </row>
    <row customFormat="1" customHeight="1" ht="27.5" r="113" s="4">
      <c r="A113" s="131" t="n">
        <v>204</v>
      </c>
      <c r="B113" s="112" t="inlineStr">
        <is>
          <t>- Crédit accompagné de paiement y compris la TVA due dans le cadre de l'article 115, 116 et 117 du CGI.</t>
        </is>
      </c>
      <c r="C113" s="67" t="n"/>
      <c r="D113" s="24" t="n"/>
      <c r="E113" s="25" t="n"/>
      <c r="F113" s="159" t="n">
        <v>95553.16380000001</v>
      </c>
      <c r="I113" s="140" t="n"/>
    </row>
    <row customFormat="1" r="114" s="4">
      <c r="A114" s="117" t="n"/>
      <c r="B114" s="13" t="n"/>
      <c r="E114" s="19" t="n"/>
    </row>
    <row customFormat="1" r="115" s="12">
      <c r="A115" s="119" t="inlineStr">
        <is>
          <t>(1)</t>
        </is>
      </c>
      <c r="B115" s="15" t="inlineStr">
        <is>
          <t xml:space="preserve">Joindre la liste des contribuables non résidents (annexe n° ADC081F-14I). </t>
        </is>
      </c>
      <c r="C115" s="15" t="n"/>
      <c r="D115" s="15" t="n"/>
      <c r="E115" s="20" t="n"/>
    </row>
    <row customFormat="1" customHeight="1" ht="32.25" r="116" s="12">
      <c r="A116" s="119" t="inlineStr">
        <is>
          <t>(2)</t>
        </is>
      </c>
      <c r="B116" s="15" t="inlineStr">
        <is>
          <t>Cette case ne doit être servie que si votre déclaration, ne tenant pas compte de la taxe figurant sur la ligne 129, est débitrice. A défaut, la TVA exigible doit être déclarée au niveau de la ligne 204.</t>
        </is>
      </c>
      <c r="C116" s="15" t="n"/>
      <c r="D116" s="15" t="n"/>
      <c r="E116" s="20" t="n"/>
    </row>
  </sheetData>
  <printOptions horizontalCentered="1" verticalCentered="1"/>
  <pageMargins bottom="0.5511811023622047" footer="0.5511811023622047" header="0.03937007874015748" left="0.1574803149606299" right="0.1968503937007874" top="0"/>
  <pageSetup orientation="portrait" paperSize="9" scale="70" useFirstPageNumber="1"/>
  <rowBreaks count="1" manualBreakCount="1">
    <brk id="69" man="1" max="16383" min="0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Mouad HAMRI</dc:creator>
  <dcterms:created xmlns:dcterms="http://purl.org/dc/terms/" xmlns:xsi="http://www.w3.org/2001/XMLSchema-instance" xsi:type="dcterms:W3CDTF">2016-10-28T22:47:46Z</dcterms:created>
  <dcterms:modified xmlns:dcterms="http://purl.org/dc/terms/" xmlns:xsi="http://www.w3.org/2001/XMLSchema-instance" xsi:type="dcterms:W3CDTF">2020-06-08T15:13:13Z</dcterms:modified>
  <cp:lastModifiedBy>Utilisateur de Microsoft Office</cp:lastModifiedBy>
  <cp:lastPrinted>2020-03-30T21:28:13Z</cp:lastPrinted>
</cp:coreProperties>
</file>