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74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" i="1" l="1"/>
  <c r="O4" i="1" l="1"/>
  <c r="O5" i="1" s="1"/>
  <c r="O3" i="1"/>
  <c r="O6" i="1" l="1"/>
  <c r="K3" i="1" s="1"/>
  <c r="E2" i="1"/>
  <c r="J4" i="1"/>
  <c r="J5" i="1" s="1"/>
  <c r="D4" i="1"/>
  <c r="D3" i="1"/>
  <c r="D2" i="1"/>
  <c r="J2" i="1"/>
  <c r="J3" i="1"/>
  <c r="K2" i="1" l="1"/>
  <c r="K4" i="1"/>
  <c r="J6" i="1"/>
  <c r="K5" i="1"/>
  <c r="D5" i="1"/>
  <c r="E5" i="1" s="1"/>
  <c r="E4" i="1"/>
  <c r="J7" i="1" l="1"/>
  <c r="K6" i="1"/>
  <c r="D6" i="1"/>
  <c r="J8" i="1" l="1"/>
  <c r="K7" i="1"/>
  <c r="E6" i="1"/>
  <c r="D7" i="1"/>
  <c r="J9" i="1" l="1"/>
  <c r="K8" i="1"/>
  <c r="D8" i="1"/>
  <c r="E7" i="1"/>
  <c r="J10" i="1" l="1"/>
  <c r="K9" i="1"/>
  <c r="D9" i="1"/>
  <c r="E8" i="1"/>
  <c r="R10" i="1" s="1"/>
  <c r="J11" i="1" l="1"/>
  <c r="K10" i="1"/>
  <c r="D10" i="1"/>
  <c r="E9" i="1"/>
  <c r="J12" i="1" l="1"/>
  <c r="K11" i="1"/>
  <c r="D11" i="1"/>
  <c r="E10" i="1"/>
  <c r="J13" i="1" l="1"/>
  <c r="K12" i="1"/>
  <c r="D12" i="1"/>
  <c r="E12" i="1" s="1"/>
  <c r="E11" i="1"/>
  <c r="J14" i="1" l="1"/>
  <c r="K13" i="1"/>
  <c r="J15" i="1" l="1"/>
  <c r="K14" i="1"/>
  <c r="J16" i="1" l="1"/>
  <c r="K15" i="1"/>
  <c r="J17" i="1" l="1"/>
  <c r="K16" i="1"/>
  <c r="J18" i="1" l="1"/>
  <c r="K17" i="1"/>
  <c r="J19" i="1" l="1"/>
  <c r="K18" i="1"/>
  <c r="J20" i="1" l="1"/>
  <c r="K19" i="1"/>
  <c r="J21" i="1" l="1"/>
  <c r="K21" i="1" s="1"/>
  <c r="K20" i="1"/>
  <c r="R11" i="1" l="1"/>
</calcChain>
</file>

<file path=xl/sharedStrings.xml><?xml version="1.0" encoding="utf-8"?>
<sst xmlns="http://schemas.openxmlformats.org/spreadsheetml/2006/main" count="57" uniqueCount="49">
  <si>
    <t>Depth (m)</t>
  </si>
  <si>
    <t>Stal ID</t>
  </si>
  <si>
    <t>1A</t>
  </si>
  <si>
    <t>1B</t>
  </si>
  <si>
    <t>1i</t>
  </si>
  <si>
    <t>1ii</t>
  </si>
  <si>
    <t>1iii</t>
  </si>
  <si>
    <t>1ix</t>
  </si>
  <si>
    <t>1v</t>
  </si>
  <si>
    <t>1vi</t>
  </si>
  <si>
    <t>1viii</t>
  </si>
  <si>
    <t>1x</t>
  </si>
  <si>
    <t>1xi</t>
  </si>
  <si>
    <t>2A</t>
  </si>
  <si>
    <t>2B</t>
  </si>
  <si>
    <t>2E</t>
  </si>
  <si>
    <t>2i</t>
  </si>
  <si>
    <t>2ii</t>
  </si>
  <si>
    <t>2iii</t>
  </si>
  <si>
    <t>2iv</t>
  </si>
  <si>
    <t>2ix</t>
  </si>
  <si>
    <t>2v</t>
  </si>
  <si>
    <t>2vi</t>
  </si>
  <si>
    <t>2vii</t>
  </si>
  <si>
    <t>2viii</t>
  </si>
  <si>
    <t>2x</t>
  </si>
  <si>
    <t>2xi</t>
  </si>
  <si>
    <t>2xii</t>
  </si>
  <si>
    <t>2xiii</t>
  </si>
  <si>
    <t>2xiv</t>
  </si>
  <si>
    <t>2xv</t>
  </si>
  <si>
    <t>2xvi</t>
  </si>
  <si>
    <t>2xvii</t>
  </si>
  <si>
    <t>Loggers elevation (m)</t>
  </si>
  <si>
    <t>ASL (m)</t>
  </si>
  <si>
    <t>Reference</t>
  </si>
  <si>
    <t>Gate</t>
  </si>
  <si>
    <t>Location</t>
  </si>
  <si>
    <t>Survey</t>
  </si>
  <si>
    <t>Limestone thickness (m)</t>
  </si>
  <si>
    <t>M</t>
  </si>
  <si>
    <t>N</t>
  </si>
  <si>
    <t>P</t>
  </si>
  <si>
    <t>Q</t>
  </si>
  <si>
    <t>Site 1 right side</t>
  </si>
  <si>
    <t>Site 1 left side</t>
  </si>
  <si>
    <t>Site 2</t>
  </si>
  <si>
    <t xml:space="preserve">Site 1 average Limestone thickness (m) </t>
  </si>
  <si>
    <t xml:space="preserve">Site 2 average Limestone thickness (m)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</si>
</sst>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workbookViewId="0">
      <selection activeCell="D3" sqref="D3"/>
    </sheetView>
  </sheetViews>
  <sheetFormatPr defaultRowHeight="14.4" x14ac:dyDescent="0.3"/>
  <cols>
    <col min="1" max="1" width="8.88671875" style="1"/>
    <col min="2" max="2" width="19" style="1" customWidth="1"/>
    <col min="3" max="4" width="8.88671875" style="1"/>
    <col min="5" max="5" width="20.5546875" style="1" customWidth="1"/>
    <col min="6" max="6" width="9.88671875" style="1" customWidth="1"/>
    <col min="7" max="7" width="8.88671875" style="1"/>
    <col min="8" max="8" width="18.88671875" style="1" customWidth="1"/>
    <col min="9" max="10" width="8.88671875" style="1"/>
    <col min="11" max="11" width="20.5546875" style="1" customWidth="1"/>
    <col min="12" max="12" width="9.6640625" customWidth="1"/>
  </cols>
  <sheetData>
    <row r="1" spans="1:18" x14ac:dyDescent="0.3">
      <c r="A1" s="1" t="s">
        <v>1</v>
      </c>
      <c r="B1" s="1" t="s">
        <v>33</v>
      </c>
      <c r="C1" s="1" t="s">
        <v>0</v>
      </c>
      <c r="D1" s="1" t="s">
        <v>34</v>
      </c>
      <c r="E1" s="1" t="s">
        <v>39</v>
      </c>
      <c r="G1" s="1" t="s">
        <v>1</v>
      </c>
      <c r="H1" s="1" t="s">
        <v>33</v>
      </c>
      <c r="I1" s="1" t="s">
        <v>0</v>
      </c>
      <c r="J1" s="1" t="s">
        <v>34</v>
      </c>
      <c r="K1" s="1" t="s">
        <v>39</v>
      </c>
      <c r="L1" s="2"/>
      <c r="M1" s="2" t="s">
        <v>37</v>
      </c>
      <c r="N1" s="2" t="s">
        <v>38</v>
      </c>
      <c r="O1" s="2" t="s">
        <v>34</v>
      </c>
    </row>
    <row r="2" spans="1:18" x14ac:dyDescent="0.3">
      <c r="A2" s="2" t="s">
        <v>4</v>
      </c>
      <c r="B2" s="2">
        <v>-3</v>
      </c>
      <c r="C2" s="1">
        <v>22.35</v>
      </c>
      <c r="D2" s="2">
        <f>B2-N2+O2</f>
        <v>77.400000000000006</v>
      </c>
      <c r="E2" s="1">
        <f>$O$4-D2</f>
        <v>32.199999999999989</v>
      </c>
      <c r="F2" s="3" t="s">
        <v>35</v>
      </c>
      <c r="G2" s="2" t="s">
        <v>19</v>
      </c>
      <c r="H2" s="2">
        <v>-6.7</v>
      </c>
      <c r="I2" s="2">
        <v>-23.3</v>
      </c>
      <c r="J2" s="2">
        <f>H2-N2+O2</f>
        <v>73.7</v>
      </c>
      <c r="K2" s="1">
        <f>($O$5+$O$6)/2-J2</f>
        <v>40.399999999999991</v>
      </c>
      <c r="L2" s="2" t="s">
        <v>35</v>
      </c>
      <c r="M2" s="2" t="s">
        <v>36</v>
      </c>
      <c r="N2" s="2">
        <v>-8.4</v>
      </c>
      <c r="O2" s="2">
        <v>72</v>
      </c>
    </row>
    <row r="3" spans="1:18" x14ac:dyDescent="0.3">
      <c r="A3" s="1" t="s">
        <v>2</v>
      </c>
      <c r="C3" s="1">
        <v>22.41</v>
      </c>
      <c r="D3" s="1">
        <f>C3-C2+D2</f>
        <v>77.460000000000008</v>
      </c>
      <c r="E3" s="1">
        <f>$O$4-D3</f>
        <v>32.139999999999986</v>
      </c>
      <c r="G3" s="1" t="s">
        <v>13</v>
      </c>
      <c r="H3" s="1">
        <v>-6</v>
      </c>
      <c r="I3" s="1">
        <v>-21.52</v>
      </c>
      <c r="J3" s="1">
        <f>I3-I2+J2</f>
        <v>75.48</v>
      </c>
      <c r="K3" s="1">
        <f t="shared" ref="K3:K21" si="0">($O$5+$O$6)/2-J3</f>
        <v>38.61999999999999</v>
      </c>
      <c r="M3" s="4" t="s">
        <v>40</v>
      </c>
      <c r="N3" s="4">
        <v>29.2</v>
      </c>
      <c r="O3" s="4">
        <f>N3-N2+O2</f>
        <v>109.6</v>
      </c>
      <c r="P3" t="s">
        <v>44</v>
      </c>
    </row>
    <row r="4" spans="1:18" x14ac:dyDescent="0.3">
      <c r="A4" s="1" t="s">
        <v>3</v>
      </c>
      <c r="C4" s="1">
        <v>22.373999999999999</v>
      </c>
      <c r="D4" s="1">
        <f t="shared" ref="D4:D12" si="1">C4-C3+D3</f>
        <v>77.424000000000007</v>
      </c>
      <c r="E4" s="1">
        <f t="shared" ref="E3:E6" si="2">$O$4-D4</f>
        <v>32.175999999999988</v>
      </c>
      <c r="G4" s="1" t="s">
        <v>14</v>
      </c>
      <c r="H4" s="1">
        <v>-6.7</v>
      </c>
      <c r="I4" s="1">
        <v>-23.51</v>
      </c>
      <c r="J4" s="1">
        <f t="shared" ref="J4:J21" si="3">I4-I3+J3</f>
        <v>73.490000000000009</v>
      </c>
      <c r="K4" s="1">
        <f t="shared" si="0"/>
        <v>40.609999999999985</v>
      </c>
      <c r="M4" s="4" t="s">
        <v>41</v>
      </c>
      <c r="N4" s="4">
        <v>29.2</v>
      </c>
      <c r="O4" s="4">
        <f t="shared" ref="O4:O6" si="4">N4-N3+O3</f>
        <v>109.6</v>
      </c>
      <c r="P4" t="s">
        <v>45</v>
      </c>
    </row>
    <row r="5" spans="1:18" x14ac:dyDescent="0.3">
      <c r="A5" s="1" t="s">
        <v>5</v>
      </c>
      <c r="C5" s="1">
        <v>22.471</v>
      </c>
      <c r="D5" s="1">
        <f>C5-C4+D4</f>
        <v>77.521000000000015</v>
      </c>
      <c r="E5" s="1">
        <f t="shared" si="2"/>
        <v>32.078999999999979</v>
      </c>
      <c r="G5" s="1" t="s">
        <v>15</v>
      </c>
      <c r="H5" s="1">
        <v>-4.7</v>
      </c>
      <c r="I5" s="1">
        <v>-24.63</v>
      </c>
      <c r="J5" s="1">
        <f t="shared" si="3"/>
        <v>72.37</v>
      </c>
      <c r="K5" s="1">
        <f t="shared" si="0"/>
        <v>41.72999999999999</v>
      </c>
      <c r="M5" s="4" t="s">
        <v>42</v>
      </c>
      <c r="N5" s="4">
        <v>33.4</v>
      </c>
      <c r="O5" s="4">
        <f t="shared" si="4"/>
        <v>113.8</v>
      </c>
      <c r="P5" t="s">
        <v>46</v>
      </c>
    </row>
    <row r="6" spans="1:18" x14ac:dyDescent="0.3">
      <c r="A6" s="1" t="s">
        <v>6</v>
      </c>
      <c r="C6" s="1">
        <v>22.605</v>
      </c>
      <c r="D6" s="1">
        <f t="shared" si="1"/>
        <v>77.655000000000015</v>
      </c>
      <c r="E6" s="1">
        <f t="shared" si="2"/>
        <v>31.944999999999979</v>
      </c>
      <c r="G6" s="1" t="s">
        <v>16</v>
      </c>
      <c r="H6" s="1">
        <v>-3.9</v>
      </c>
      <c r="I6" s="1">
        <v>-24.78</v>
      </c>
      <c r="J6" s="1">
        <f t="shared" si="3"/>
        <v>72.22</v>
      </c>
      <c r="K6" s="1">
        <f t="shared" si="0"/>
        <v>41.879999999999995</v>
      </c>
      <c r="M6" s="4" t="s">
        <v>43</v>
      </c>
      <c r="N6" s="4">
        <v>34</v>
      </c>
      <c r="O6" s="4">
        <f t="shared" si="4"/>
        <v>114.4</v>
      </c>
      <c r="P6" t="s">
        <v>46</v>
      </c>
    </row>
    <row r="7" spans="1:18" x14ac:dyDescent="0.3">
      <c r="A7" s="1" t="s">
        <v>7</v>
      </c>
      <c r="C7" s="1">
        <v>21.83</v>
      </c>
      <c r="D7" s="1">
        <f t="shared" si="1"/>
        <v>76.88000000000001</v>
      </c>
      <c r="E7" s="1">
        <f>O3-D7</f>
        <v>32.719999999999985</v>
      </c>
      <c r="G7" s="1" t="s">
        <v>18</v>
      </c>
      <c r="I7" s="1">
        <v>-21.8</v>
      </c>
      <c r="J7" s="1">
        <f t="shared" si="3"/>
        <v>75.2</v>
      </c>
      <c r="K7" s="1">
        <f t="shared" si="0"/>
        <v>38.899999999999991</v>
      </c>
    </row>
    <row r="8" spans="1:18" x14ac:dyDescent="0.3">
      <c r="A8" s="1" t="s">
        <v>8</v>
      </c>
      <c r="C8" s="1">
        <v>22.535</v>
      </c>
      <c r="D8" s="1">
        <f t="shared" si="1"/>
        <v>77.585000000000008</v>
      </c>
      <c r="E8" s="1">
        <f>O4-D8</f>
        <v>32.014999999999986</v>
      </c>
      <c r="G8" s="1" t="s">
        <v>20</v>
      </c>
      <c r="H8" s="1">
        <v>-5.9</v>
      </c>
      <c r="I8" s="1">
        <v>-23.66</v>
      </c>
      <c r="J8" s="1">
        <f t="shared" si="3"/>
        <v>73.34</v>
      </c>
      <c r="K8" s="1">
        <f t="shared" si="0"/>
        <v>40.759999999999991</v>
      </c>
    </row>
    <row r="9" spans="1:18" x14ac:dyDescent="0.3">
      <c r="A9" s="1" t="s">
        <v>9</v>
      </c>
      <c r="C9" s="1">
        <v>21.986000000000001</v>
      </c>
      <c r="D9" s="1">
        <f t="shared" si="1"/>
        <v>77.036000000000001</v>
      </c>
      <c r="E9" s="1">
        <f>$O$3-D9</f>
        <v>32.563999999999993</v>
      </c>
      <c r="G9" s="1" t="s">
        <v>21</v>
      </c>
      <c r="H9" s="1">
        <v>-5.6</v>
      </c>
      <c r="I9" s="1">
        <v>-21.25</v>
      </c>
      <c r="J9" s="1">
        <f t="shared" si="3"/>
        <v>75.75</v>
      </c>
      <c r="K9" s="1">
        <f t="shared" si="0"/>
        <v>38.349999999999994</v>
      </c>
      <c r="M9" s="1"/>
    </row>
    <row r="10" spans="1:18" x14ac:dyDescent="0.3">
      <c r="A10" s="1" t="s">
        <v>10</v>
      </c>
      <c r="C10" s="1">
        <v>22.117000000000001</v>
      </c>
      <c r="D10" s="1">
        <f t="shared" si="1"/>
        <v>77.167000000000002</v>
      </c>
      <c r="E10" s="1">
        <f t="shared" ref="E10:E12" si="5">$O$3-D10</f>
        <v>32.432999999999993</v>
      </c>
      <c r="G10" s="1" t="s">
        <v>22</v>
      </c>
      <c r="H10" s="1">
        <v>-5.6</v>
      </c>
      <c r="I10" s="1">
        <v>-21.34</v>
      </c>
      <c r="J10" s="1">
        <f t="shared" si="3"/>
        <v>75.66</v>
      </c>
      <c r="K10" s="1">
        <f t="shared" si="0"/>
        <v>38.44</v>
      </c>
      <c r="M10" s="6" t="s">
        <v>47</v>
      </c>
      <c r="N10" s="6"/>
      <c r="O10" s="6"/>
      <c r="P10" s="6"/>
      <c r="Q10" s="6"/>
      <c r="R10">
        <f>AVERAGE(E2:E12)</f>
        <v>32.335181818181802</v>
      </c>
    </row>
    <row r="11" spans="1:18" x14ac:dyDescent="0.3">
      <c r="A11" s="1" t="s">
        <v>11</v>
      </c>
      <c r="C11" s="1">
        <v>21.85</v>
      </c>
      <c r="D11" s="1">
        <f t="shared" si="1"/>
        <v>76.900000000000006</v>
      </c>
      <c r="E11" s="1">
        <f t="shared" si="5"/>
        <v>32.699999999999989</v>
      </c>
      <c r="G11" s="1" t="s">
        <v>23</v>
      </c>
      <c r="H11" s="1">
        <v>-5.7</v>
      </c>
      <c r="I11" s="1">
        <v>-21.3</v>
      </c>
      <c r="J11" s="1">
        <f t="shared" si="3"/>
        <v>75.699999999999989</v>
      </c>
      <c r="K11" s="1">
        <f t="shared" si="0"/>
        <v>38.400000000000006</v>
      </c>
      <c r="M11" s="6" t="s">
        <v>48</v>
      </c>
      <c r="N11" s="6"/>
      <c r="O11" s="6"/>
      <c r="P11" s="6"/>
      <c r="Q11" s="6"/>
      <c r="R11">
        <f>AVERAGE(K2:K21)</f>
        <v>40.235999999999997</v>
      </c>
    </row>
    <row r="12" spans="1:18" x14ac:dyDescent="0.3">
      <c r="A12" s="1" t="s">
        <v>12</v>
      </c>
      <c r="C12" s="1">
        <v>21.835000000000001</v>
      </c>
      <c r="D12" s="1">
        <f t="shared" si="1"/>
        <v>76.885000000000005</v>
      </c>
      <c r="E12" s="1">
        <f t="shared" si="5"/>
        <v>32.714999999999989</v>
      </c>
      <c r="G12" s="1" t="s">
        <v>24</v>
      </c>
      <c r="I12" s="1">
        <v>-23.28</v>
      </c>
      <c r="J12" s="1">
        <f t="shared" si="3"/>
        <v>73.719999999999985</v>
      </c>
      <c r="K12" s="1">
        <f t="shared" si="0"/>
        <v>40.38000000000001</v>
      </c>
    </row>
    <row r="13" spans="1:18" x14ac:dyDescent="0.3">
      <c r="G13" s="1" t="s">
        <v>25</v>
      </c>
      <c r="I13" s="1">
        <v>-23.41</v>
      </c>
      <c r="J13" s="1">
        <f t="shared" si="3"/>
        <v>73.589999999999989</v>
      </c>
      <c r="K13" s="1">
        <f t="shared" si="0"/>
        <v>40.510000000000005</v>
      </c>
    </row>
    <row r="14" spans="1:18" x14ac:dyDescent="0.3">
      <c r="G14" s="1" t="s">
        <v>26</v>
      </c>
      <c r="H14" s="1">
        <v>-7</v>
      </c>
      <c r="I14" s="1">
        <v>-23.5</v>
      </c>
      <c r="J14" s="1">
        <f t="shared" si="3"/>
        <v>73.499999999999986</v>
      </c>
      <c r="K14" s="1">
        <f t="shared" si="0"/>
        <v>40.600000000000009</v>
      </c>
    </row>
    <row r="15" spans="1:18" x14ac:dyDescent="0.3">
      <c r="G15" s="1" t="s">
        <v>28</v>
      </c>
      <c r="I15" s="1">
        <v>-23.46</v>
      </c>
      <c r="J15" s="1">
        <f t="shared" si="3"/>
        <v>73.539999999999992</v>
      </c>
      <c r="K15" s="1">
        <f t="shared" si="0"/>
        <v>40.56</v>
      </c>
    </row>
    <row r="16" spans="1:18" x14ac:dyDescent="0.3">
      <c r="G16" s="1" t="s">
        <v>29</v>
      </c>
      <c r="I16" s="1">
        <v>-23.51</v>
      </c>
      <c r="J16" s="1">
        <f t="shared" si="3"/>
        <v>73.489999999999995</v>
      </c>
      <c r="K16" s="1">
        <f t="shared" si="0"/>
        <v>40.61</v>
      </c>
    </row>
    <row r="17" spans="7:11" x14ac:dyDescent="0.3">
      <c r="G17" s="1" t="s">
        <v>30</v>
      </c>
      <c r="I17" s="1">
        <v>-23.64</v>
      </c>
      <c r="J17" s="1">
        <f t="shared" si="3"/>
        <v>73.36</v>
      </c>
      <c r="K17" s="1">
        <f t="shared" si="0"/>
        <v>40.739999999999995</v>
      </c>
    </row>
    <row r="18" spans="7:11" x14ac:dyDescent="0.3">
      <c r="G18" s="1" t="s">
        <v>31</v>
      </c>
      <c r="I18" s="1">
        <v>-23.48</v>
      </c>
      <c r="J18" s="1">
        <f t="shared" si="3"/>
        <v>73.52</v>
      </c>
      <c r="K18" s="1">
        <f t="shared" si="0"/>
        <v>40.58</v>
      </c>
    </row>
    <row r="19" spans="7:11" x14ac:dyDescent="0.3">
      <c r="G19" s="1" t="s">
        <v>32</v>
      </c>
      <c r="I19" s="1">
        <v>-23.28</v>
      </c>
      <c r="J19" s="1">
        <f t="shared" si="3"/>
        <v>73.72</v>
      </c>
      <c r="K19" s="1">
        <f t="shared" si="0"/>
        <v>40.379999999999995</v>
      </c>
    </row>
    <row r="20" spans="7:11" x14ac:dyDescent="0.3">
      <c r="G20" s="5" t="s">
        <v>17</v>
      </c>
      <c r="H20" s="5">
        <v>-4.8</v>
      </c>
      <c r="I20" s="5">
        <v>-24.7</v>
      </c>
      <c r="J20" s="5">
        <f t="shared" si="3"/>
        <v>72.3</v>
      </c>
      <c r="K20" s="5">
        <f t="shared" si="0"/>
        <v>41.8</v>
      </c>
    </row>
    <row r="21" spans="7:11" x14ac:dyDescent="0.3">
      <c r="G21" s="5" t="s">
        <v>27</v>
      </c>
      <c r="H21" s="5">
        <v>-7.5</v>
      </c>
      <c r="I21" s="5">
        <v>-23.37</v>
      </c>
      <c r="J21" s="5">
        <f t="shared" si="3"/>
        <v>73.63</v>
      </c>
      <c r="K21" s="5">
        <f t="shared" si="0"/>
        <v>40.47</v>
      </c>
    </row>
  </sheetData>
  <mergeCells count="2">
    <mergeCell ref="M10:Q10"/>
    <mergeCell ref="M11:Q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2015-07-09T03:43:47Z</dcterms:modified>
</cp:coreProperties>
</file>