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</sheets>
  <definedNames/>
  <calcPr/>
</workbook>
</file>

<file path=xl/sharedStrings.xml><?xml version="1.0" encoding="utf-8"?>
<sst xmlns="http://schemas.openxmlformats.org/spreadsheetml/2006/main" count="40" uniqueCount="20">
  <si>
    <t>год</t>
  </si>
  <si>
    <t>месяц</t>
  </si>
  <si>
    <t>КУ</t>
  </si>
  <si>
    <t>Эл-во</t>
  </si>
  <si>
    <t>Тепловая энергия</t>
  </si>
  <si>
    <t>ИТОГО</t>
  </si>
  <si>
    <t>Аванс</t>
  </si>
  <si>
    <t>Переплата (+) / недоплата (-)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</si>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</sst>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Border="1" applyFont="1"/>
    <xf borderId="1" fillId="0" fontId="2" numFmtId="0" xfId="0" applyAlignment="1" applyBorder="1" applyFont="1">
      <alignment horizontal="right" vertical="center"/>
    </xf>
    <xf borderId="1" fillId="0" fontId="2" numFmtId="4" xfId="0" applyBorder="1" applyFont="1" applyNumberFormat="1"/>
    <xf borderId="1" fillId="0" fontId="2" numFmtId="2" xfId="0" applyBorder="1" applyFont="1" applyNumberFormat="1"/>
    <xf borderId="0" fillId="0" fontId="3" numFmtId="4" xfId="0" applyFont="1" applyNumberFormat="1"/>
    <xf borderId="1" fillId="0" fontId="2" numFmtId="4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12.75"/>
    <col customWidth="1" min="4" max="5" width="11.88"/>
    <col customWidth="1" min="6" max="7" width="7.63"/>
    <col customWidth="1" min="8" max="8" width="14.63"/>
    <col customWidth="1" hidden="1" min="9" max="9" width="7.63"/>
    <col customWidth="1" min="10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2020.0</v>
      </c>
      <c r="B2" s="3" t="s">
        <v>8</v>
      </c>
      <c r="C2" s="4">
        <v>0.0</v>
      </c>
      <c r="D2" s="4">
        <v>0.0</v>
      </c>
      <c r="E2" s="4">
        <v>0.0</v>
      </c>
      <c r="F2" s="5">
        <f t="shared" ref="F2:F16" si="1">C2+D2+E2</f>
        <v>0</v>
      </c>
      <c r="G2" s="6">
        <v>4000.0</v>
      </c>
      <c r="H2" s="5">
        <f>G2-F2</f>
        <v>4000</v>
      </c>
    </row>
    <row r="3">
      <c r="A3" s="5">
        <v>2020.0</v>
      </c>
      <c r="B3" s="5" t="s">
        <v>9</v>
      </c>
      <c r="C3" s="7">
        <v>3349.99</v>
      </c>
      <c r="D3" s="7">
        <v>357.22</v>
      </c>
      <c r="E3" s="7">
        <v>1431.72</v>
      </c>
      <c r="F3" s="7">
        <f t="shared" si="1"/>
        <v>5138.93</v>
      </c>
      <c r="G3" s="7">
        <v>0.0</v>
      </c>
      <c r="H3" s="7">
        <f t="shared" ref="H3:H16" si="2">H2+G3-F3</f>
        <v>-1138.93</v>
      </c>
      <c r="I3" s="8">
        <v>1431.72</v>
      </c>
      <c r="J3" s="9">
        <f t="shared" ref="J3:J6" si="3">C3+D3+E3-G2</f>
        <v>1138.93</v>
      </c>
    </row>
    <row r="4">
      <c r="A4" s="5">
        <v>2020.0</v>
      </c>
      <c r="B4" s="5" t="s">
        <v>10</v>
      </c>
      <c r="C4" s="7">
        <v>3514.98</v>
      </c>
      <c r="D4" s="7">
        <v>883.8</v>
      </c>
      <c r="E4" s="7">
        <v>2481.06</v>
      </c>
      <c r="F4" s="7">
        <f t="shared" si="1"/>
        <v>6879.84</v>
      </c>
      <c r="G4" s="7">
        <v>3700.0</v>
      </c>
      <c r="H4" s="7">
        <f t="shared" si="2"/>
        <v>-4318.77</v>
      </c>
      <c r="I4" s="5">
        <v>2481.06</v>
      </c>
      <c r="J4" s="9">
        <f t="shared" si="3"/>
        <v>6879.84</v>
      </c>
    </row>
    <row r="5">
      <c r="A5" s="5">
        <v>2021.0</v>
      </c>
      <c r="B5" s="5" t="s">
        <v>11</v>
      </c>
      <c r="C5" s="7">
        <v>3513.67</v>
      </c>
      <c r="D5" s="7">
        <f>1935.78-1241.02</f>
        <v>694.76</v>
      </c>
      <c r="E5" s="7">
        <v>1889.93</v>
      </c>
      <c r="F5" s="7">
        <f t="shared" si="1"/>
        <v>6098.36</v>
      </c>
      <c r="G5" s="7">
        <v>4400.0</v>
      </c>
      <c r="H5" s="7">
        <f t="shared" si="2"/>
        <v>-6017.13</v>
      </c>
      <c r="I5" s="7">
        <v>1889.93</v>
      </c>
      <c r="J5" s="9">
        <f t="shared" si="3"/>
        <v>2398.36</v>
      </c>
    </row>
    <row r="6">
      <c r="A6" s="5">
        <v>2021.0</v>
      </c>
      <c r="B6" s="5" t="s">
        <v>12</v>
      </c>
      <c r="C6" s="7">
        <v>3549.17</v>
      </c>
      <c r="D6" s="7">
        <v>604.82</v>
      </c>
      <c r="E6" s="7">
        <v>2689.98</v>
      </c>
      <c r="F6" s="7">
        <f t="shared" si="1"/>
        <v>6843.97</v>
      </c>
      <c r="G6" s="7">
        <v>8816.0</v>
      </c>
      <c r="H6" s="7">
        <f t="shared" si="2"/>
        <v>-4045.1</v>
      </c>
      <c r="I6" s="7">
        <v>2689.98</v>
      </c>
      <c r="J6" s="9">
        <f t="shared" si="3"/>
        <v>2443.97</v>
      </c>
      <c r="N6" s="9">
        <f>SUM(F7+E6)</f>
        <v>8275.41</v>
      </c>
    </row>
    <row r="7">
      <c r="A7" s="5">
        <v>2021.0</v>
      </c>
      <c r="B7" s="5" t="s">
        <v>13</v>
      </c>
      <c r="C7" s="7">
        <v>3016.46</v>
      </c>
      <c r="D7" s="7">
        <v>432.3</v>
      </c>
      <c r="E7" s="7">
        <v>2136.67</v>
      </c>
      <c r="F7" s="7">
        <f t="shared" si="1"/>
        <v>5585.43</v>
      </c>
      <c r="G7" s="10">
        <v>8275.0</v>
      </c>
      <c r="H7" s="7">
        <f t="shared" si="2"/>
        <v>-1355.53</v>
      </c>
      <c r="J7" s="9">
        <f>C7+D7+E7</f>
        <v>5585.43</v>
      </c>
    </row>
    <row r="8">
      <c r="A8" s="5">
        <v>2021.0</v>
      </c>
      <c r="B8" s="5" t="s">
        <v>14</v>
      </c>
      <c r="C8" s="11">
        <v>3055.67</v>
      </c>
      <c r="D8" s="11">
        <v>459.0</v>
      </c>
      <c r="E8" s="11">
        <v>1379.71</v>
      </c>
      <c r="F8" s="5">
        <f t="shared" si="1"/>
        <v>4894.38</v>
      </c>
      <c r="G8" s="11">
        <v>4900.0</v>
      </c>
      <c r="H8" s="7">
        <f t="shared" si="2"/>
        <v>-1349.91</v>
      </c>
      <c r="J8" s="9">
        <f t="shared" ref="J8:J16" si="4">C8+D8+E8-G7</f>
        <v>-3380.62</v>
      </c>
    </row>
    <row r="9">
      <c r="A9" s="5">
        <v>2021.0</v>
      </c>
      <c r="B9" s="5" t="s">
        <v>15</v>
      </c>
      <c r="C9" s="11">
        <v>3215.67</v>
      </c>
      <c r="D9" s="11">
        <v>430.44</v>
      </c>
      <c r="E9" s="11">
        <v>942.23</v>
      </c>
      <c r="F9" s="5">
        <f t="shared" si="1"/>
        <v>4588.34</v>
      </c>
      <c r="G9" s="11">
        <v>4600.0</v>
      </c>
      <c r="H9" s="7">
        <f t="shared" si="2"/>
        <v>-1338.25</v>
      </c>
      <c r="J9" s="12">
        <f t="shared" si="4"/>
        <v>-311.66</v>
      </c>
    </row>
    <row r="10">
      <c r="A10" s="5">
        <v>2021.0</v>
      </c>
      <c r="B10" s="5" t="s">
        <v>16</v>
      </c>
      <c r="C10" s="11">
        <v>3198.13</v>
      </c>
      <c r="D10" s="11">
        <v>361.28</v>
      </c>
      <c r="E10" s="11">
        <v>327.29</v>
      </c>
      <c r="F10" s="5">
        <f t="shared" si="1"/>
        <v>3886.7</v>
      </c>
      <c r="G10" s="11">
        <v>3886.0</v>
      </c>
      <c r="H10" s="7">
        <f t="shared" si="2"/>
        <v>-1338.95</v>
      </c>
      <c r="J10" s="12">
        <f t="shared" si="4"/>
        <v>-713.3</v>
      </c>
    </row>
    <row r="11">
      <c r="A11" s="5">
        <v>2021.0</v>
      </c>
      <c r="B11" s="5" t="s">
        <v>17</v>
      </c>
      <c r="C11" s="11">
        <v>2769.69</v>
      </c>
      <c r="D11" s="11">
        <v>187.12</v>
      </c>
      <c r="E11" s="11">
        <v>0.0</v>
      </c>
      <c r="F11" s="5">
        <f t="shared" si="1"/>
        <v>2956.81</v>
      </c>
      <c r="G11" s="5"/>
      <c r="H11" s="7">
        <f t="shared" si="2"/>
        <v>-4295.76</v>
      </c>
      <c r="J11" s="12">
        <f t="shared" si="4"/>
        <v>-929.19</v>
      </c>
    </row>
    <row r="12">
      <c r="A12" s="5">
        <v>2021.0</v>
      </c>
      <c r="B12" s="5" t="s">
        <v>18</v>
      </c>
      <c r="C12" s="5"/>
      <c r="D12" s="5"/>
      <c r="E12" s="5"/>
      <c r="F12" s="5">
        <f t="shared" si="1"/>
        <v>0</v>
      </c>
      <c r="G12" s="5"/>
      <c r="H12" s="7">
        <f t="shared" si="2"/>
        <v>-4295.76</v>
      </c>
      <c r="J12" s="12">
        <f t="shared" si="4"/>
        <v>0</v>
      </c>
    </row>
    <row r="13">
      <c r="A13" s="5">
        <v>2021.0</v>
      </c>
      <c r="B13" s="5" t="s">
        <v>19</v>
      </c>
      <c r="C13" s="5"/>
      <c r="D13" s="5"/>
      <c r="E13" s="5"/>
      <c r="F13" s="5">
        <f t="shared" si="1"/>
        <v>0</v>
      </c>
      <c r="G13" s="5"/>
      <c r="H13" s="7">
        <f t="shared" si="2"/>
        <v>-4295.76</v>
      </c>
      <c r="J13" s="12">
        <f t="shared" si="4"/>
        <v>0</v>
      </c>
    </row>
    <row r="14">
      <c r="A14" s="5">
        <v>2021.0</v>
      </c>
      <c r="B14" s="5" t="s">
        <v>8</v>
      </c>
      <c r="C14" s="5"/>
      <c r="D14" s="5"/>
      <c r="E14" s="5"/>
      <c r="F14" s="5">
        <f t="shared" si="1"/>
        <v>0</v>
      </c>
      <c r="G14" s="5"/>
      <c r="H14" s="7">
        <f t="shared" si="2"/>
        <v>-4295.76</v>
      </c>
      <c r="J14" s="12">
        <f t="shared" si="4"/>
        <v>0</v>
      </c>
    </row>
    <row r="15">
      <c r="A15" s="5">
        <v>2021.0</v>
      </c>
      <c r="B15" s="5" t="s">
        <v>9</v>
      </c>
      <c r="C15" s="5"/>
      <c r="D15" s="5"/>
      <c r="E15" s="5"/>
      <c r="F15" s="5">
        <f t="shared" si="1"/>
        <v>0</v>
      </c>
      <c r="G15" s="5"/>
      <c r="H15" s="7">
        <f t="shared" si="2"/>
        <v>-4295.76</v>
      </c>
      <c r="J15" s="12">
        <f t="shared" si="4"/>
        <v>0</v>
      </c>
    </row>
    <row r="16">
      <c r="A16" s="5">
        <v>2021.0</v>
      </c>
      <c r="B16" s="5" t="s">
        <v>10</v>
      </c>
      <c r="C16" s="5"/>
      <c r="D16" s="5"/>
      <c r="E16" s="5"/>
      <c r="F16" s="5">
        <f t="shared" si="1"/>
        <v>0</v>
      </c>
      <c r="G16" s="5"/>
      <c r="H16" s="7">
        <f t="shared" si="2"/>
        <v>-4295.76</v>
      </c>
      <c r="J16" s="12">
        <f t="shared" si="4"/>
        <v>0</v>
      </c>
    </row>
    <row r="21" ht="15.75" customHeight="1"/>
    <row r="22" ht="15.75" customHeight="1"/>
    <row r="23" ht="15.75" customHeight="1"/>
    <row r="24" ht="15.75" customHeight="1"/>
    <row r="25" ht="15.75" customHeight="1">
      <c r="H25" s="9">
        <f>SUM(C3:E16)</f>
        <v>46872.76</v>
      </c>
    </row>
    <row r="26" ht="15.75" customHeight="1">
      <c r="H26" s="12">
        <f>SUM(G2:G16)</f>
        <v>42577</v>
      </c>
    </row>
    <row r="27" ht="15.75" customHeight="1">
      <c r="H27" s="9">
        <f>H25-H26</f>
        <v>4295.76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hidden="1" min="8" max="8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5">
        <v>2021.0</v>
      </c>
      <c r="B2" s="5" t="s">
        <v>14</v>
      </c>
      <c r="C2" s="11">
        <v>3055.67</v>
      </c>
      <c r="D2" s="11">
        <v>459.0</v>
      </c>
      <c r="E2" s="11">
        <v>1379.71</v>
      </c>
      <c r="F2" s="5">
        <f t="shared" ref="F2:F10" si="1">C2+D2+E2</f>
        <v>4894.38</v>
      </c>
      <c r="G2" s="5"/>
      <c r="H2" s="5">
        <f>G2-F2</f>
        <v>-4894.38</v>
      </c>
    </row>
    <row r="3">
      <c r="A3" s="5">
        <v>2021.0</v>
      </c>
      <c r="B3" s="5" t="s">
        <v>15</v>
      </c>
      <c r="C3" s="5"/>
      <c r="D3" s="5"/>
      <c r="E3" s="5"/>
      <c r="F3" s="5">
        <f t="shared" si="1"/>
        <v>0</v>
      </c>
      <c r="G3" s="5"/>
      <c r="H3" s="5"/>
    </row>
    <row r="4">
      <c r="A4" s="5">
        <v>2021.0</v>
      </c>
      <c r="B4" s="5" t="s">
        <v>16</v>
      </c>
      <c r="C4" s="5"/>
      <c r="D4" s="5"/>
      <c r="E4" s="5"/>
      <c r="F4" s="5">
        <f t="shared" si="1"/>
        <v>0</v>
      </c>
      <c r="G4" s="5"/>
      <c r="H4" s="5"/>
    </row>
    <row r="5">
      <c r="A5" s="5">
        <v>2021.0</v>
      </c>
      <c r="B5" s="5" t="s">
        <v>17</v>
      </c>
      <c r="C5" s="5"/>
      <c r="D5" s="5"/>
      <c r="E5" s="5"/>
      <c r="F5" s="5">
        <f t="shared" si="1"/>
        <v>0</v>
      </c>
      <c r="G5" s="5"/>
      <c r="H5" s="5"/>
      <c r="J5" s="12">
        <f t="shared" ref="J5:J10" si="2">C5+D5+E5-G4</f>
        <v>0</v>
      </c>
    </row>
    <row r="6">
      <c r="A6" s="5">
        <v>2021.0</v>
      </c>
      <c r="B6" s="5" t="s">
        <v>18</v>
      </c>
      <c r="C6" s="5"/>
      <c r="D6" s="5"/>
      <c r="E6" s="5"/>
      <c r="F6" s="5">
        <f t="shared" si="1"/>
        <v>0</v>
      </c>
      <c r="G6" s="5"/>
      <c r="H6" s="5"/>
      <c r="J6" s="12">
        <f t="shared" si="2"/>
        <v>0</v>
      </c>
    </row>
    <row r="7">
      <c r="A7" s="5">
        <v>2021.0</v>
      </c>
      <c r="B7" s="5" t="s">
        <v>19</v>
      </c>
      <c r="C7" s="5"/>
      <c r="D7" s="5"/>
      <c r="E7" s="5"/>
      <c r="F7" s="5">
        <f t="shared" si="1"/>
        <v>0</v>
      </c>
      <c r="G7" s="5"/>
      <c r="H7" s="5"/>
      <c r="J7" s="12">
        <f t="shared" si="2"/>
        <v>0</v>
      </c>
    </row>
    <row r="8">
      <c r="A8" s="5">
        <v>2021.0</v>
      </c>
      <c r="B8" s="5" t="s">
        <v>8</v>
      </c>
      <c r="C8" s="5"/>
      <c r="D8" s="5"/>
      <c r="E8" s="5"/>
      <c r="F8" s="5">
        <f t="shared" si="1"/>
        <v>0</v>
      </c>
      <c r="G8" s="5"/>
      <c r="H8" s="5"/>
      <c r="J8" s="12">
        <f t="shared" si="2"/>
        <v>0</v>
      </c>
    </row>
    <row r="9">
      <c r="A9" s="5">
        <v>2021.0</v>
      </c>
      <c r="B9" s="5" t="s">
        <v>9</v>
      </c>
      <c r="C9" s="5"/>
      <c r="D9" s="5"/>
      <c r="E9" s="5"/>
      <c r="F9" s="5">
        <f t="shared" si="1"/>
        <v>0</v>
      </c>
      <c r="G9" s="5"/>
      <c r="H9" s="5"/>
      <c r="J9" s="12">
        <f t="shared" si="2"/>
        <v>0</v>
      </c>
    </row>
    <row r="10">
      <c r="A10" s="5">
        <v>2021.0</v>
      </c>
      <c r="B10" s="5" t="s">
        <v>10</v>
      </c>
      <c r="C10" s="5"/>
      <c r="D10" s="5"/>
      <c r="E10" s="5"/>
      <c r="F10" s="5">
        <f t="shared" si="1"/>
        <v>0</v>
      </c>
      <c r="G10" s="5"/>
      <c r="H10" s="5"/>
      <c r="J10" s="12">
        <f t="shared" si="2"/>
        <v>0</v>
      </c>
    </row>
  </sheetData>
  <drawing r:id="rId1"/>
</worksheet>
</file>