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  <sheet state="visible" name="Sheet 3" sheetId="3" r:id="rId6"/>
    <sheet state="visible" name="Sheet 4" sheetId="4" r:id="rId7"/>
    <sheet state="visible" name="Sheet 5" sheetId="5" r:id="rId8"/>
    <sheet state="visible" name="Sheet 6" sheetId="6" r:id="rId9"/>
    <sheet state="visible" name="Sheet 7" sheetId="7" r:id="rId10"/>
    <sheet state="visible" name="Sheet 8" sheetId="8" r:id="rId11"/>
    <sheet state="visible" name="Sheet 9" sheetId="9" r:id="rId12"/>
    <sheet state="visible" name="Sheet 10" sheetId="10" r:id="rId13"/>
  </sheets>
  <definedNames/>
  <calcPr/>
</workbook>
</file>

<file path=xl/sharedStrings.xml><?xml version="1.0" encoding="utf-8"?>
<sst xmlns="http://schemas.openxmlformats.org/spreadsheetml/2006/main" count="1475" uniqueCount="1282">
  <si>
    <t>Company</t>
  </si>
  <si>
    <t>Products Range</t>
  </si>
  <si>
    <t>Name of Contact</t>
  </si>
  <si>
    <t>Phone Number(s) new</t>
  </si>
  <si>
    <t>Previous Contact No.(s)</t>
  </si>
  <si>
    <t>Email id</t>
  </si>
  <si>
    <t>New contact detail</t>
  </si>
  <si>
    <t>Address</t>
  </si>
  <si>
    <t>Remarks</t>
  </si>
  <si>
    <t>Pioneer</t>
  </si>
  <si>
    <t>headphone,speakers,car accesory</t>
  </si>
  <si>
    <t>01244636100 ,2244636111</t>
  </si>
  <si>
    <t>216, 2nd Flr,Time Tower, Sec-28, M G Rd, Gurgaon, Gurgaon - 122001</t>
  </si>
  <si>
    <t>Sony</t>
  </si>
  <si>
    <t>Everything</t>
  </si>
  <si>
    <t>Pooja Chaudhary / Vineet Sharma
maninder singh. vikas</t>
  </si>
  <si>
    <t>(11) 66006600</t>
  </si>
  <si>
    <t>sukesh.madaan@sonyericcson.com; suraj2.choudhary@sonyericsson.com</t>
  </si>
  <si>
    <t>A-31 Mohan Co-operative Industrial EstateMathura Road 
New delhi : 110044 
Delhi ,India .</t>
  </si>
  <si>
    <t>Olympus India PVT LTD , www.magnusanalytics.com or</t>
  </si>
  <si>
    <t>microscopes</t>
  </si>
  <si>
    <t>Mr Gulshan Kumar.O P Gogia(Markeing Manager),Mr Arvind Dhingra(Managing Director</t>
  </si>
  <si>
    <t>91)-(11)-30886766 , 30886743, 30886744</t>
  </si>
  <si>
    <t>A-5, Mohan Coop Ind EST, Mathura RD, Mathura Road, Delhi - 110044</t>
  </si>
  <si>
    <t>media wide</t>
  </si>
  <si>
    <t>advertising co.</t>
  </si>
  <si>
    <t>Angelo Lima Fernandes</t>
  </si>
  <si>
    <t>Nyati Millennium,4th Flr, Viman Nagar, Pune, Pune - 411037 (Also serves Delhi</t>
  </si>
  <si>
    <t>Amararaja Batteries Ltd</t>
  </si>
  <si>
    <t>battery</t>
  </si>
  <si>
    <t>Amara Raja Batteries Limited
B-93A, Panchsheel Vihar
New Delhi – 110017</t>
  </si>
  <si>
    <t>yashica</t>
  </si>
  <si>
    <t>camera</t>
  </si>
  <si>
    <t>Ramnesh Sharma`</t>
  </si>
  <si>
    <t>14/486,Sec-1,Gole Mkt,New Delhi-110001</t>
  </si>
  <si>
    <t>Canon</t>
  </si>
  <si>
    <t>cameras</t>
  </si>
  <si>
    <t>Mr. Jai kumar pillay</t>
  </si>
  <si>
    <t>CORPORATE OFFICE:2nd Floor, Tower A &amp; B,
Cyber Greens, DLF Phase III,
Gurgaon - 122002 , SALES OFFICE : Canon India Pvt. Ltd
124, (1st Floor),
Vipul Agora,
MG.Road,
Gurgaon - 122009</t>
  </si>
  <si>
    <t>Nikon India PVT LTD Corp Off</t>
  </si>
  <si>
    <t>ashish khera/mohd. ikram</t>
  </si>
  <si>
    <t>ext. 581(mohd. ikram)</t>
  </si>
  <si>
    <t>91)-(124)-4688500 , 4688514, 4688565</t>
  </si>
  <si>
    <t>khera.ashish@nikonoa.net</t>
  </si>
  <si>
    <t>4688568(ashish khera)</t>
  </si>
  <si>
    <t>P No-17, Sec-32, Instl Area, Gurgaon Ho, Gurgaon - 122001</t>
  </si>
  <si>
    <t>Olympus Imaging India Pvt. Ltd.</t>
  </si>
  <si>
    <t>022 61420400</t>
  </si>
  <si>
    <t>rachna_pawar@olympus.in</t>
  </si>
  <si>
    <t>8th Floor, Corporate Park 2, Sion-Trombay Road,Chembur, Mumbai - 400 071. Maharashtra, India.</t>
  </si>
  <si>
    <t>skullcandy</t>
  </si>
  <si>
    <t>contact</t>
  </si>
  <si>
    <t>Genius Electrical &amp; Electronic PVT LTD www.geniusindia.com</t>
  </si>
  <si>
    <t>Current Transformers,Lamination,Transformers,Toroidal Power Transformers,Isolation Transformers,SMPS Transformers,Chokes,Degaussing Coils,Sheet Metal Components,Energy Meter Cases – Metal
 S.P.N – T.P.N Boxes - Metal</t>
  </si>
  <si>
    <t>Mr Satish Jain(owner),Mr Vinod Rawat(Pur.Manager)</t>
  </si>
  <si>
    <t>91-11-28117826 , 28116013 , 9811024309 , 9312964365</t>
  </si>
  <si>
    <t>C-144, PH-2, Industrial Area, Mayapuri, Delhi - 110064</t>
  </si>
  <si>
    <t>Kobian Pte Ltd</t>
  </si>
  <si>
    <t>distributer of mercury products and other companies. also in consultancy , mobile manufacturing and logistics service provider</t>
  </si>
  <si>
    <t>Mr Mayank Agarwal</t>
  </si>
  <si>
    <t>91)-(11)-46540641 , 9810980049</t>
  </si>
  <si>
    <t>610,Devika Towers, 6, Nehru Place, Delhi - 110019</t>
  </si>
  <si>
    <t>J.S.Electronics
http://www.jseindia.com/</t>
  </si>
  <si>
    <t>distributor of iphone and ipad accessory</t>
  </si>
  <si>
    <t>MR. JYOTIN SHAH</t>
  </si>
  <si>
    <t>23810713 / 23810718 / 23871741</t>
  </si>
  <si>
    <t>jse@vsnl.com</t>
  </si>
  <si>
    <t>G-11,
 MATRUMANDIR,
 278,
 TARDEO ROAD,
 MUMBAI
 - 7</t>
  </si>
  <si>
    <t>pentax</t>
  </si>
  <si>
    <t>dslr camera</t>
  </si>
  <si>
    <t>2, esplanade road,chandni chowk</t>
  </si>
  <si>
    <t>Parasnath Electronics PVT. Ltd.</t>
  </si>
  <si>
    <t>electrical (proximity switches)</t>
  </si>
  <si>
    <t>Mr. Sandeep Kumar Jain</t>
  </si>
  <si>
    <t>91-11-3027437161 / 27434682
, 9810096248</t>
  </si>
  <si>
    <t>B - 36/5 Ist Floor, 
G T Karnal Road,
Industrial Area
New Delhi - 110 033</t>
  </si>
  <si>
    <t>Wabs Talk</t>
  </si>
  <si>
    <t>099715 02715</t>
  </si>
  <si>
    <t>Focus with Tokas</t>
  </si>
  <si>
    <t>info@focuswithtokas.com</t>
  </si>
  <si>
    <t>082851 11263</t>
  </si>
  <si>
    <t>ICSPS</t>
  </si>
  <si>
    <t>078389 24622</t>
  </si>
  <si>
    <t>PT Education</t>
  </si>
  <si>
    <t>-</t>
  </si>
  <si>
    <t>Mr. Sunil</t>
  </si>
  <si>
    <t>JEALOUS JEANS</t>
  </si>
  <si>
    <t>SHEETAL</t>
  </si>
  <si>
    <t>*08022202250</t>
  </si>
  <si>
    <t>PARLE</t>
  </si>
  <si>
    <t>SHELLY SINHA</t>
  </si>
  <si>
    <t>*012467348288</t>
  </si>
  <si>
    <t>PIZZA HUT</t>
  </si>
  <si>
    <t>ANKIT GHAI</t>
  </si>
  <si>
    <t>Sage Publications</t>
  </si>
  <si>
    <t>Ms. Smriti Sudhakaran</t>
  </si>
  <si>
    <t>011 -40539222</t>
  </si>
  <si>
    <t>aarti.david@sagepub.in 
deepa.linto@sagepub.in</t>
  </si>
  <si>
    <t>Frame Boxx</t>
  </si>
  <si>
    <t>Mr. Sharad</t>
  </si>
  <si>
    <t>011-45564945</t>
  </si>
  <si>
    <t>sharad2006@gmail.com</t>
  </si>
  <si>
    <t>GD Goenka World University</t>
  </si>
  <si>
    <t>Ms. Shubhankar Chaudhry</t>
  </si>
  <si>
    <t>9871600052/54</t>
  </si>
  <si>
    <t>subhankar@gdgoenka.ac.in</t>
  </si>
  <si>
    <t>colgate head office</t>
  </si>
  <si>
    <t>91-22-67095050</t>
  </si>
  <si>
    <t>benetton india</t>
  </si>
  <si>
    <t>91 124 432 3333</t>
  </si>
  <si>
    <t>a.sarkar@benetton.co.in</t>
  </si>
  <si>
    <t>aircel(corp office)</t>
  </si>
  <si>
    <t>0124 4765000</t>
  </si>
  <si>
    <t>virgin mobiles(corp office)</t>
  </si>
  <si>
    <t>inlingua</t>
  </si>
  <si>
    <t>24646265, 24694198</t>
  </si>
  <si>
    <t>sharda univ</t>
  </si>
  <si>
    <t>global school of management</t>
  </si>
  <si>
    <t>admin@globalschool.co.in</t>
  </si>
  <si>
    <t>pepsi</t>
  </si>
  <si>
    <t>0124-2880699</t>
  </si>
  <si>
    <t>spykar</t>
  </si>
  <si>
    <t>91 - 22 - 42175385</t>
  </si>
  <si>
    <t>Times Group</t>
  </si>
  <si>
    <t>The Times of India Building,7,Bahadur Shah Zafar Marg, New Delhi–110 002</t>
  </si>
  <si>
    <t>+91-11-23782031, 23782396, 23302000</t>
  </si>
  <si>
    <t>Sahara India Pariwar</t>
  </si>
  <si>
    <t>Sahara India Complex,C-2, 3 &amp; 4,Sector XI,Noida, Gautambudhanagar - 201301(U.P.)</t>
  </si>
  <si>
    <t>Dabur</t>
  </si>
  <si>
    <t>Kaushambi,Ghaziabad - 201010,Uttar Pradesh,India</t>
  </si>
  <si>
    <t>+91 (0120) 3982000,+91 (0120) 3001000</t>
  </si>
  <si>
    <t>LG</t>
  </si>
  <si>
    <t>LG Electronics India Pvt Ltd,Plot No 51,Surajpur Kasna Road,Gr.Noida -201306 (UP)</t>
  </si>
  <si>
    <t>(0120) 2560900 / 940 HR,(0120) 2560900 / 940</t>
  </si>
  <si>
    <t>Infosys</t>
  </si>
  <si>
    <t>K30, Green Park Main,New Delhi - 110066</t>
  </si>
  <si>
    <t>+91 11 2651 4829  / 26524830</t>
  </si>
  <si>
    <t>L&amp;T</t>
  </si>
  <si>
    <t>32, Shivaji Marg, New Delhi-15</t>
  </si>
  <si>
    <t>011-41419500</t>
  </si>
  <si>
    <t>Lanco</t>
  </si>
  <si>
    <t>Corporate Office,Plot No 397,Udyog Vihar,Phase III Gurgaon 122016,Haryana,India</t>
  </si>
  <si>
    <t>Dolphin Device</t>
  </si>
  <si>
    <t>electrical sensors</t>
  </si>
  <si>
    <t>Mr. P. K. Singh</t>
  </si>
  <si>
    <t>91-11-27493091 , 27493092
 ,9868092093 , 9868085521</t>
  </si>
  <si>
    <t>DA-285,
Shalimar Bagh
New Delhi - 110 088</t>
  </si>
  <si>
    <t>KMA Electricals (P) Ltd.</t>
  </si>
  <si>
    <t>electrical wires and cables</t>
  </si>
  <si>
    <t>Mr. Narendra Agarwal</t>
  </si>
  <si>
    <t>91-11-23869920 , 55367866 / 23861510 / 32107783
9312507783</t>
  </si>
  <si>
    <t>1836, 1st Floor,
Bhagirath Palace
New Delhi - 110 001</t>
  </si>
  <si>
    <t>RELEMAC CABLES</t>
  </si>
  <si>
    <t>Mr. Vivek Gupta
Ceo</t>
  </si>
  <si>
    <t>91-11-55299900 , 9312249900</t>
  </si>
  <si>
    <t>1449/27,30 Feet Road,, Durga Puri
New Delhi - 110093</t>
  </si>
  <si>
    <t>Samsung</t>
  </si>
  <si>
    <t>(0124)4038582 , (0124)4038583 , 9971143346</t>
  </si>
  <si>
    <t>support.india@samsung.com</t>
  </si>
  <si>
    <t>Samsung (Head Office), Sector 31, NCR-Gurgaon : 35,HUDA main market,sector 31,gurgaon-122001,haryana</t>
  </si>
  <si>
    <t>razer</t>
  </si>
  <si>
    <t>gaming accessory</t>
  </si>
  <si>
    <t>garmin</t>
  </si>
  <si>
    <t>gps</t>
  </si>
  <si>
    <t>9873850400 , 91-11-66567000</t>
  </si>
  <si>
    <t>htc
abhishek.nag@brightpoint.com</t>
  </si>
  <si>
    <t>Brightpoint India Pvt. Ltd 76, Okhla Industrial Estate Phase III</t>
  </si>
  <si>
    <t>Morphy Richards</t>
  </si>
  <si>
    <t>home appliances</t>
  </si>
  <si>
    <t>customer care centres in delhi :http://www.morphyrichardsindia.com/download/MR_Customer_Care_2008.pdf</t>
  </si>
  <si>
    <t>1800226722(customer care)</t>
  </si>
  <si>
    <t>Morphy Richards Dealers' contact info can be found at :http://www.morphyrichardsindia.com/dealers.aspx</t>
  </si>
  <si>
    <t>Mr. Sonal Bhardwaj
9873338372</t>
  </si>
  <si>
    <t>26991412 /11/13</t>
  </si>
  <si>
    <t>sumitbajaj@lgindia.com</t>
  </si>
  <si>
    <t>sonal.bhardwaj@lge.com neeta.limz@lge.com</t>
  </si>
  <si>
    <t>LG Electronics(I) Pvt. Ltd.A-27, Mohan Co-operative Industrial Estate,New Delhi</t>
  </si>
  <si>
    <t>Siemens</t>
  </si>
  <si>
    <t>Mr Manish Kumar,Mr Girish Muley</t>
  </si>
  <si>
    <t>0124-3836000</t>
  </si>
  <si>
    <t>91-124-2846000 , 2846925, 9910115947 , 9810024954</t>
  </si>
  <si>
    <t>P No-6 A Tower-A, Sec-18,Maruti Indl Area, Gurgaon, Gurgaon - 122016</t>
  </si>
  <si>
    <t>Panasonic</t>
  </si>
  <si>
    <t>home appliances mainly</t>
  </si>
  <si>
    <t>Mr Sanjay Negi 9958006398</t>
  </si>
  <si>
    <t>sanjay.negi@in.panasonic.com</t>
  </si>
  <si>
    <t>91-124-4596600</t>
  </si>
  <si>
    <t>First Floor, ABW Tower, IFFCO Chowk,
Sector 25, Gurgaon - 122001, Haryana, India</t>
  </si>
  <si>
    <t>Toshiba</t>
  </si>
  <si>
    <t>91-124-4996600 , 9999651519</t>
  </si>
  <si>
    <t>Toshiba India Pvt. Ltd. 
3rd Floor, Building No. 10 
Tower – B, Phase - II 
DLF Cyber City, 
Gurgaon - 122 002 
Haryana, India</t>
  </si>
  <si>
    <t>PHILIPS</t>
  </si>
  <si>
    <t>home appliances mainly and softwares, drivers</t>
  </si>
  <si>
    <t>(0124) 4291111</t>
  </si>
  <si>
    <t>91-124-4606000</t>
  </si>
  <si>
    <t>corpcomm.india@philips.com</t>
  </si>
  <si>
    <t>Philips Electronics India Limited
9th Floor, DLF 9-B,
DLF Cyber City,
Sector 25, DLF Phase - 3,
Gurgaon - 122002, India</t>
  </si>
  <si>
    <t>jaipan</t>
  </si>
  <si>
    <t>home appliances, mobile phones, tablets</t>
  </si>
  <si>
    <t>Mr. PRABHAT RANJAN
REGIONAL SALES MANAGER</t>
  </si>
  <si>
    <t>011 3951 2005 , 9313361609/ 9313361609 , 91-11-55605540/51618269
 91-22-61410000/32155745/66919171-78 , 9372777999</t>
  </si>
  <si>
    <t>213 B, Hemkunt Tower 2nd Floor, Nehru Place, New Delhi, Delhi 110019</t>
  </si>
  <si>
    <t>wespro www.wesproindia.com</t>
  </si>
  <si>
    <t>home appliances, phones , memory card, cameras, tablets, pcs</t>
  </si>
  <si>
    <t>91-22-32916036 , 32916039</t>
  </si>
  <si>
    <t>43,Ruby Compound, Op Charni Rd Station, M K Rd, Mumbai, Mumbai - 400063 (Also serves Delhi)</t>
  </si>
  <si>
    <t>Sharp India Ltd</t>
  </si>
  <si>
    <t>home appliances, washing machine, office accessory,ac, vaccum cleaner, tv,moblile phone, microwave oven,refridgerator</t>
  </si>
  <si>
    <t>Mr K K Sharma(branch Head)</t>
  </si>
  <si>
    <t>91)-(11)-28114536 , 28114537, 28114538, 28114539 , 9910150310</t>
  </si>
  <si>
    <t>Wh-88, PH-1, Nr Metal Forging, Mayapuri Industrial Area, Delhi - 110064</t>
  </si>
  <si>
    <t>IOGEAR</t>
  </si>
  <si>
    <t>http://www.iogear.com/buy/distributor/</t>
  </si>
  <si>
    <t>further online marketting companies</t>
  </si>
  <si>
    <t>Food Monk</t>
  </si>
  <si>
    <t> care@foodmonk.com</t>
  </si>
  <si>
    <t> 887- 4444 - 111</t>
  </si>
  <si>
    <t>SONY</t>
  </si>
  <si>
    <t>91-22-67081111</t>
  </si>
  <si>
    <t>Muzenly</t>
  </si>
  <si>
    <t>info@muzenly.com</t>
  </si>
  <si>
    <t>Heels India</t>
  </si>
  <si>
    <t>Amit Gupta</t>
  </si>
  <si>
    <t>Electro Hub</t>
  </si>
  <si>
    <t>Puneet</t>
  </si>
  <si>
    <t>Revv Jewellery</t>
  </si>
  <si>
    <t>Fitline</t>
  </si>
  <si>
    <t>Dhiraj</t>
  </si>
  <si>
    <t>dhirajclubfitline@gmail.com</t>
  </si>
  <si>
    <t>VIP bags</t>
  </si>
  <si>
    <t>+91 22 6653 9000</t>
  </si>
  <si>
    <t>Karbonn Mobiles</t>
  </si>
  <si>
    <t>(080)41378858</t>
  </si>
  <si>
    <t>Aircel</t>
  </si>
  <si>
    <t>Adventure island</t>
  </si>
  <si>
    <t>MTS india</t>
  </si>
  <si>
    <t>Jaypee Group</t>
  </si>
  <si>
    <t>(91-120)2470800</t>
  </si>
  <si>
    <t>Pantene India</t>
  </si>
  <si>
    <t>Abhijit</t>
  </si>
  <si>
    <t>(+22)28267463</t>
  </si>
  <si>
    <t>Virgin Mobiles</t>
  </si>
  <si>
    <t>(91-11)-66131000</t>
  </si>
  <si>
    <t>Spice Mobiles</t>
  </si>
  <si>
    <t>(91-120)4363600</t>
  </si>
  <si>
    <t>Cello Stationaries</t>
  </si>
  <si>
    <t>Amit Jain</t>
  </si>
  <si>
    <t>(91-22)26852333</t>
  </si>
  <si>
    <t>Bilt Matrix</t>
  </si>
  <si>
    <t>(91-124)2804242</t>
  </si>
  <si>
    <t>American tourister</t>
  </si>
  <si>
    <t>(91-22)30800100</t>
  </si>
  <si>
    <t>Avon India</t>
  </si>
  <si>
    <t>(91-124)4150800</t>
  </si>
  <si>
    <t>Anand Group of cos.</t>
  </si>
  <si>
    <t>011 - 26564542, 26564666</t>
  </si>
  <si>
    <t>JK Business School </t>
  </si>
  <si>
    <t>0124-2266519</t>
  </si>
  <si>
    <t>Gyan Bharti Institute of Technology </t>
  </si>
  <si>
    <t>IIFP</t>
  </si>
  <si>
    <t>Oxigen</t>
  </si>
  <si>
    <t>Company Name</t>
  </si>
  <si>
    <t>Phone Number(s)</t>
  </si>
  <si>
    <t>contact person</t>
  </si>
  <si>
    <t>Email ID</t>
  </si>
  <si>
    <t>Status</t>
  </si>
  <si>
    <t>Bharti Airtel</t>
  </si>
  <si>
    <t>01244222222, 9810699743</t>
  </si>
  <si>
    <t>Anupama Jungi</t>
  </si>
  <si>
    <t>preeti.sharma@in.airtel.com, airtel.communication@in.airtel.com</t>
  </si>
  <si>
    <t>Reliance Communications</t>
  </si>
  <si>
    <t>022-3037 3333</t>
  </si>
  <si>
    <t>Idea Cellular</t>
  </si>
  <si>
    <t>9891005512,</t>
  </si>
  <si>
    <t>saumya.sharma@idea.adityabirla.com</t>
  </si>
  <si>
    <t>Videocon</t>
  </si>
  <si>
    <t>(124) 4215400 42154091</t>
  </si>
  <si>
    <t>Tata Teleservices</t>
  </si>
  <si>
    <t>022 - 66671414</t>
  </si>
  <si>
    <t>Spice Communications</t>
  </si>
  <si>
    <t>MTNL</t>
  </si>
  <si>
    <t>124 4812500</t>
  </si>
  <si>
    <t>Aircel cellular</t>
  </si>
  <si>
    <t>9716299469, 0124 4765100,9716099999</t>
  </si>
  <si>
    <t>IIM B</t>
  </si>
  <si>
    <t>ericsson</t>
  </si>
  <si>
    <t>91 124 2701001,
+91 124 4080808</t>
  </si>
  <si>
    <t>Vodafone</t>
  </si>
  <si>
    <t>Gayitri Ojha 9811919660</t>
  </si>
  <si>
    <t>anisha.agarwal@vodafone.com</t>
  </si>
  <si>
    <t>MTS</t>
  </si>
  <si>
    <t>91 124 4812500</t>
  </si>
  <si>
    <t>IIM L</t>
  </si>
  <si>
    <t>Uninor</t>
  </si>
  <si>
    <t>0124 3329000</t>
  </si>
  <si>
    <t>Tikona</t>
  </si>
  <si>
    <t>022 6784 0000</t>
  </si>
  <si>
    <t>Otik Food Plaza</t>
  </si>
  <si>
    <t>011-41003133 </t>
  </si>
  <si>
    <t>Hero India</t>
  </si>
  <si>
    <t>011-26144121</t>
  </si>
  <si>
    <t>Connect India</t>
  </si>
  <si>
    <t>+91 11 4173 0540</t>
  </si>
  <si>
    <t>info@connectindia.org</t>
  </si>
  <si>
    <t>Dainik Jagran</t>
  </si>
  <si>
    <t>jagrancorp@jagran.com</t>
  </si>
  <si>
    <t>Brainwiz</t>
  </si>
  <si>
    <t>095555 26969</t>
  </si>
  <si>
    <t>SLA Consultants</t>
  </si>
  <si>
    <t>099994 91895</t>
  </si>
  <si>
    <t>Share Gurukul</t>
  </si>
  <si>
    <t>097114 56906</t>
  </si>
  <si>
    <t xml:space="preserve">Anurag Agarwal Ins of Public Speaking </t>
  </si>
  <si>
    <t>098115 91348</t>
  </si>
  <si>
    <t> info@anuragaggarwal.com</t>
  </si>
  <si>
    <t>Blond Bliss</t>
  </si>
  <si>
    <t>Karan</t>
  </si>
  <si>
    <t>Jockey</t>
  </si>
  <si>
    <t>Lakme</t>
  </si>
  <si>
    <t>80 - 22211909</t>
  </si>
  <si>
    <t>lenovo</t>
  </si>
  <si>
    <t>080-30533000</t>
  </si>
  <si>
    <t>Rayban</t>
  </si>
  <si>
    <t>Titan</t>
  </si>
  <si>
    <t>91-80-6660 9000, 6660 9027, 6660 9028</t>
  </si>
  <si>
    <t>webmaster@titan.co.in</t>
  </si>
  <si>
    <t>Gillette</t>
  </si>
  <si>
    <t>91 01493 20592/3, 91 01493 21399</t>
  </si>
  <si>
    <t>us@himalayahealthcare.com</t>
  </si>
  <si>
    <t>Lycos</t>
  </si>
  <si>
    <t>91-0674-2588608,2588609.</t>
  </si>
  <si>
    <t>mktgbbsr@lycosind.com.</t>
  </si>
  <si>
    <t>Colour Plus</t>
  </si>
  <si>
    <t>91-44-26255172/26254672/26247134</t>
  </si>
  <si>
    <t>praveena@cpfashions.com</t>
  </si>
  <si>
    <t>P &amp; G</t>
  </si>
  <si>
    <t>Power Grid</t>
  </si>
  <si>
    <t>0124-2571913</t>
  </si>
  <si>
    <t>chetan@powergridindia.com</t>
  </si>
  <si>
    <t>ONGC</t>
  </si>
  <si>
    <t>26599501 , 26599502</t>
  </si>
  <si>
    <t>Crocodile</t>
  </si>
  <si>
    <t>METINDIA</t>
  </si>
  <si>
    <t>Tel. 24995093</t>
  </si>
  <si>
    <t>MRF</t>
  </si>
  <si>
    <t>91 - 44 - 28292777</t>
  </si>
  <si>
    <t>Air India</t>
  </si>
  <si>
    <t>91-22-22796666</t>
  </si>
  <si>
    <t>Air sahara</t>
  </si>
  <si>
    <t>011-23704218/4158</t>
  </si>
  <si>
    <t>Airtel</t>
  </si>
  <si>
    <t>91-11-41612222</t>
  </si>
  <si>
    <t>Animal Planet</t>
  </si>
  <si>
    <t>91 (0)11 696 5438 / 686 1909</t>
  </si>
  <si>
    <t>writeus_India@discovery.com</t>
  </si>
  <si>
    <t>Archies</t>
  </si>
  <si>
    <t>41410000, 41412222</t>
  </si>
  <si>
    <t>BEL (Bharat Electronics Limited )</t>
  </si>
  <si>
    <t>011 24360703, 24360705</t>
  </si>
  <si>
    <t>cmktgdel@bel.co.in</t>
  </si>
  <si>
    <t>Benneton</t>
  </si>
  <si>
    <t>s.mohanty@benetton.co.in</t>
  </si>
  <si>
    <t>Bharat Petroleum</t>
  </si>
  <si>
    <t>011-28062163</t>
  </si>
  <si>
    <t>Bisleri</t>
  </si>
  <si>
    <t>011-25107300, 25107301,</t>
  </si>
  <si>
    <t>pramit@varahi.in</t>
  </si>
  <si>
    <t>Name</t>
  </si>
  <si>
    <t>Products</t>
  </si>
  <si>
    <t>Contact person</t>
  </si>
  <si>
    <t>Contact number</t>
  </si>
  <si>
    <t>mydala.com</t>
  </si>
  <si>
    <t>deals in restaurants, travel,activities,beauty</t>
  </si>
  <si>
    <t>aakil gagneja</t>
  </si>
  <si>
    <t>aakil.gagneja@mydala.com &amp; cc:accounts@mydala.com
srishti.singh@mydala.com</t>
  </si>
  <si>
    <t>myntra.com</t>
  </si>
  <si>
    <t>080-43540100</t>
  </si>
  <si>
    <t>marketing@myntra.com</t>
  </si>
  <si>
    <t>zapak</t>
  </si>
  <si>
    <t>ms farida</t>
  </si>
  <si>
    <t>022-39816600/9322427623</t>
  </si>
  <si>
    <t>bestylish.com</t>
  </si>
  <si>
    <t>1800-4190300</t>
  </si>
  <si>
    <t>marketing@bestylish.com</t>
  </si>
  <si>
    <t>savaari.com</t>
  </si>
  <si>
    <t>inkfruit</t>
  </si>
  <si>
    <t>apparels,bags.footwear,wallets,scarves</t>
  </si>
  <si>
    <t>22- 61710507</t>
  </si>
  <si>
    <t>sponsorship@inkfruit.com</t>
  </si>
  <si>
    <t>upto75.com</t>
  </si>
  <si>
    <t>deals and discount coupons in every field</t>
  </si>
  <si>
    <t>40-23311563/ 80088 87500</t>
  </si>
  <si>
    <t>support@upto75.com</t>
  </si>
  <si>
    <t>jabong.com</t>
  </si>
  <si>
    <t>shoes,apparels,sports,beauty</t>
  </si>
  <si>
    <t>18002585555//0124-6710300</t>
  </si>
  <si>
    <t>partners@jabong.com</t>
  </si>
  <si>
    <t>futurebazaar</t>
  </si>
  <si>
    <t>decor,lifestyle,electronics,toys</t>
  </si>
  <si>
    <t>922-222-1947</t>
  </si>
  <si>
    <t>customerservice@futurebazaar.com</t>
  </si>
  <si>
    <t>naaptol.com</t>
  </si>
  <si>
    <t>922-353-7000//9223583000</t>
  </si>
  <si>
    <t>indiatimes shopping</t>
  </si>
  <si>
    <t>Harish Rao</t>
  </si>
  <si>
    <t>harish.rao@indiatimes.co.in</t>
  </si>
  <si>
    <t>indiaplaza.com</t>
  </si>
  <si>
    <t>Mr.Sridhar</t>
  </si>
  <si>
    <t>sridhar@indiaplaza.in</t>
  </si>
  <si>
    <t>homeshop18</t>
  </si>
  <si>
    <t>0120-4455918</t>
  </si>
  <si>
    <t>partners.homeshop18@network18online.com</t>
  </si>
  <si>
    <t>Planet Sports</t>
  </si>
  <si>
    <t>91-11-26255477</t>
  </si>
  <si>
    <t>Planet Sports Pvt. Ltd. New Delhi 110049 Delhi India</t>
  </si>
  <si>
    <t>M 52, Part 1, Greater Kailash , New Delhi, 110048, New Delhi, India</t>
  </si>
  <si>
    <t>PNB</t>
  </si>
  <si>
    <t>91 - 11 - 26102303</t>
  </si>
  <si>
    <t>PNB-Head Office   7, Bhikhaiji Cama Place, New Delhi - 110 066.</t>
  </si>
  <si>
    <t>Revlon</t>
  </si>
  <si>
    <t>1201, 98 Modi Corp Tower, , New Delhi, 110019, U.t, India</t>
  </si>
  <si>
    <t>ROOTS</t>
  </si>
  <si>
    <t>+91-11-41828858, +91-11-41828859, +91-11-65646758</t>
  </si>
  <si>
    <t>44, Kalu Sarai, Near IIT Flyover, Sarvapriya Vihar, New Delhi - 16</t>
  </si>
  <si>
    <t>Rotomac</t>
  </si>
  <si>
    <t>91 11 2627 0097/1915           +91 11 5160 3425</t>
  </si>
  <si>
    <t>sales@rotomacinternational.com, info@rotomacinternational.com</t>
  </si>
  <si>
    <t>Rotomac International LimitedI - 1624, Chittaranjan Park,New Delhi - 110019.</t>
  </si>
  <si>
    <t>Saavi Vision</t>
  </si>
  <si>
    <t>91-11-26822440, 26923874,26319562,26310462,41734444</t>
  </si>
  <si>
    <t>new delhi head office b-56 , flatted factory complex okhala  3 , new delhi 110020</t>
  </si>
  <si>
    <t>(91-11)4151-1234</t>
  </si>
  <si>
    <t>7th &amp; 8th Floor, IFCI Tower 61, Nehru Place, New Delhi-110019</t>
  </si>
  <si>
    <t>Shoppers Stop</t>
  </si>
  <si>
    <t>Shop - Khan Market, Ph: 65905489; Karol Bagh, Ph: 65905491; Connought Place, Ph: 65680573; West Gate Mall, Ph: 64520019</t>
  </si>
  <si>
    <t>91-11-6600 6600</t>
  </si>
  <si>
    <t>sonyindia.care@ap.sony.com</t>
  </si>
  <si>
    <t>A-31, Mohan Cooperative Industrial Estate, Mathura Road, New Delhi-110044.</t>
  </si>
  <si>
    <t>Star ESPN</t>
  </si>
  <si>
    <t>91 11- 5249 4900</t>
  </si>
  <si>
    <t>1st Floor Central Wing, Thapar House, 124 Janpath, New Delhi 110001,</t>
  </si>
  <si>
    <t>Stic</t>
  </si>
  <si>
    <t>124 - 2342491 , 124 - 2347511</t>
  </si>
  <si>
    <t>Stationery - General 542, Udyog Vihar, Gurgaon , Gurgaon, 122001, New Delhi, India</t>
  </si>
  <si>
    <t>T series</t>
  </si>
  <si>
    <t>120 - 2515117 , 120 - 2515113</t>
  </si>
  <si>
    <t>tseries@tseries.net</t>
  </si>
  <si>
    <t>Audio Tapes/cassettes Mfrs &amp; Suppliers - Plot No-1, Film Centre, Noida , Noida, 201301, New Delhi, India</t>
  </si>
  <si>
    <t>Tanishq</t>
  </si>
  <si>
    <t>11 - 25917454 , 11 - 25917455</t>
  </si>
  <si>
    <t>12, Main Market, Rajouri Garden , New Delhi, 110027, New Delhi, India</t>
  </si>
  <si>
    <t>Tekson Books</t>
  </si>
  <si>
    <t>24617030, 24640649, 41646504, 41646505</t>
  </si>
  <si>
    <t>Teksons@del3.vsnl.net.in, Touch@teksons.com</t>
  </si>
  <si>
    <t>G-4,1st Flr, Part-I, Ndse - 110049</t>
  </si>
  <si>
    <t>Times Music</t>
  </si>
  <si>
    <t>Audio Tapes/cassettes Mfrs &amp; Suppliers 1st Floor, Times Building, Bahadur Shah Zafar M , New Delhi, 110002, U.t, India</t>
  </si>
  <si>
    <t>Todays Pens</t>
  </si>
  <si>
    <t>Writing Instruments 62,1st Flr, Rani Jhansi Road , New Delhi, 110055, U.t, India</t>
  </si>
  <si>
    <t>Tommy Hilfiger</t>
  </si>
  <si>
    <t>11 - 41027191 , 11 - 41027192</t>
  </si>
  <si>
    <t>F 46, Part 1, Next To Mango, South Extn , New Delhi, 110049, New Delhi, India</t>
  </si>
  <si>
    <t>toshiba</t>
  </si>
  <si>
    <t>91 - 11 - 23318422/9957</t>
  </si>
  <si>
    <t>6F, Dr. Gopal Das Bhawan, 28, Barakhamba Road, New Delhi - 110001</t>
  </si>
  <si>
    <t>ibibo Web Pvt Ltd</t>
  </si>
  <si>
    <t>(124) 6749000</t>
  </si>
  <si>
    <t>www.ibibo.com</t>
  </si>
  <si>
    <t>Vatika Towers, Ground Floor, Block-A, DLF Golf Course Road, Sector-54</t>
  </si>
  <si>
    <t>103 Udyog Vihar Phase I, Gurgaon</t>
  </si>
  <si>
    <t>CEAT Mahal 463, Dr Annie Besant Road, Worli Mumbai – 400 030</t>
  </si>
  <si>
    <t>SCO 34, Sector-14, Delhi Road, Gurgaon - 122 001, India</t>
  </si>
  <si>
    <t>240 Phase I, Udyog Vihar, Gurgaon</t>
  </si>
  <si>
    <t>Eicher House 12 Commercial Complex Greater Kailash – II New Delhi,  110 048</t>
  </si>
  <si>
    <t>Global Business Park Tower-B, 5th Floor Mehrauli Gurgaon Road Gurgaon,  122 002</t>
  </si>
  <si>
    <t>6th Floor, Tower “A” Global Business Park Mehrauli-Gugaon Road Gurgaon – 122 002 Haryana, India</t>
  </si>
  <si>
    <t>Number</t>
  </si>
  <si>
    <t>Power Grid Corporation of India</t>
  </si>
  <si>
    <t>Naresh (PR Dept.)</t>
  </si>
  <si>
    <t>naresh@powergridindia.com</t>
  </si>
  <si>
    <t>Shaheed Jeet Singh Marg New Delhi, Delhi 110016</t>
  </si>
  <si>
    <t>tryst'10</t>
  </si>
  <si>
    <t>SAIL</t>
  </si>
  <si>
    <t>Pritam S Purkayastha (AGM,Marketing)</t>
  </si>
  <si>
    <t>(011)22467360</t>
  </si>
  <si>
    <t>sailcaib@cal.vsnl.net.in</t>
  </si>
  <si>
    <t>Ispat Bhawan,Lodi Road, New Delhi – 110003</t>
  </si>
  <si>
    <t>mood i '09</t>
  </si>
  <si>
    <t>Oil &amp; Natural Gas Corporation Ltd.</t>
  </si>
  <si>
    <t>Swati</t>
  </si>
  <si>
    <t>9968282525, 011-22406762</t>
  </si>
  <si>
    <t>Jeevan Bharti Building,
Tower II,,124, Indira Chowk
New Delhi</t>
  </si>
  <si>
    <t>IIM L'09</t>
  </si>
  <si>
    <t>Bharat Heavy Electricals Ltd.(BHEL)</t>
  </si>
  <si>
    <t>Shakil Manocha</t>
  </si>
  <si>
    <t>011 26493561</t>
  </si>
  <si>
    <t>query@bhel.com</t>
  </si>
  <si>
    <t>BHEL House,
Siri Fort,
New Delhi</t>
  </si>
  <si>
    <t>tryst'10; DCE'10</t>
  </si>
  <si>
    <t>WAPCOS</t>
  </si>
  <si>
    <t>R.K. Gupta</t>
  </si>
  <si>
    <t>011-23313134</t>
  </si>
  <si>
    <t>wapcos@vsnl.com</t>
  </si>
  <si>
    <t>“Kailash”, 5th Floor,26, Kasturba Gandhi Marg,
 New Delhi</t>
  </si>
  <si>
    <t>GAIL</t>
  </si>
  <si>
    <t>Prabhat Singh</t>
  </si>
  <si>
    <t>11-26172580</t>
  </si>
  <si>
    <t>js0241@gail.co.in</t>
  </si>
  <si>
    <t>16 Bhikaiji Cama Place R.K puram 
New delhi</t>
  </si>
  <si>
    <t>Engineers India Ltd.</t>
  </si>
  <si>
    <t>Adil Feroze</t>
  </si>
  <si>
    <t>011-26762121</t>
  </si>
  <si>
    <t>af@eil.co.in</t>
  </si>
  <si>
    <t>1, Bhikaji Cama Place, E I House, R K Puram, Bhikaji Cama Place New Delhi</t>
  </si>
  <si>
    <t>National Thermal Power Corporation Ltd.</t>
  </si>
  <si>
    <t>P K Sinha (Add.GM)</t>
  </si>
  <si>
    <t>011-24368283</t>
  </si>
  <si>
    <t>NTPC Bhawan, SCOPE Complex, Institutional Area, Lodhi Road,New Delhi</t>
  </si>
  <si>
    <t>Hindustan Petroleum Corporation Limited</t>
  </si>
  <si>
    <t>Sushant Dhar (DGM)</t>
  </si>
  <si>
    <t>022-22863900</t>
  </si>
  <si>
    <t>sushantadhar@hpcl.co.in</t>
  </si>
  <si>
    <t>bombay office</t>
  </si>
  <si>
    <t>Indian Oil</t>
  </si>
  <si>
    <t>011 26518080</t>
  </si>
  <si>
    <t>Indian Oil Corporation Ltd,
Corporate Office,
3079/3,
J B Tito Marg,
Sadiq Nagar,
New Delhi</t>
  </si>
  <si>
    <t>IIM C'10; NSIT'10</t>
  </si>
  <si>
    <t>Power Finance Corporation Limited</t>
  </si>
  <si>
    <t>Shri M.K.Goel</t>
  </si>
  <si>
    <t>Urjanidhi, 1, Barakhamba Lane, Connaught Place, New Delhi</t>
  </si>
  <si>
    <t>bharat dynamics limited</t>
  </si>
  <si>
    <t>B S Prasad</t>
  </si>
  <si>
    <t>040-24340712</t>
  </si>
  <si>
    <t>bdbdl@ap.nic.in</t>
  </si>
  <si>
    <t>burn standard company</t>
  </si>
  <si>
    <t>Sri S.K.Chatterjee</t>
  </si>
  <si>
    <t>(033) 2448-8851, 09830906247</t>
  </si>
  <si>
    <t>104 AKASHDEEP 26, BARAKHAMBA ROAD</t>
  </si>
  <si>
    <t>Central Electronics India</t>
  </si>
  <si>
    <t>BRIJ PAL SINGH</t>
  </si>
  <si>
    <t>mmd@celsolar.com</t>
  </si>
  <si>
    <t>781, Desh bandhu gupta road, karol bagh</t>
  </si>
  <si>
    <t>Food Corporation of India</t>
  </si>
  <si>
    <t>Deepak Sinha</t>
  </si>
  <si>
    <t>43527407
9650958950</t>
  </si>
  <si>
    <t>Connaught Place Delhi</t>
  </si>
  <si>
    <t>ITI</t>
  </si>
  <si>
    <t>A.K.Sultan, Mr.Suresh</t>
  </si>
  <si>
    <t>91-80-25661231,</t>
  </si>
  <si>
    <t>asultan_crp@itiltd.co.in</t>
  </si>
  <si>
    <t>Pawan Hans Helicopter Ltd</t>
  </si>
  <si>
    <t>Sh. S. Machendranathan</t>
  </si>
  <si>
    <t>0120-2476700</t>
  </si>
  <si>
    <t>contact@pawanhans.co.in</t>
  </si>
  <si>
    <t>Safdarjung Airport Delhi Flying Club Rd, New Delhi</t>
  </si>
  <si>
    <t>Hindustan Shipyard Ltd.</t>
  </si>
  <si>
    <t>P.Appa Rao</t>
  </si>
  <si>
    <t>9247698481, 9493792206</t>
  </si>
  <si>
    <t>209 A Vikram Towers,16 Rajendra Place, Delhi</t>
  </si>
  <si>
    <t>Shipping Corporation of India Ltd.</t>
  </si>
  <si>
    <t>022-22026666</t>
  </si>
  <si>
    <t>given new number : 022-22023792</t>
  </si>
  <si>
    <t>Bombay,head office</t>
  </si>
  <si>
    <t>MakeMyTrip India Pvt Ltd</t>
  </si>
  <si>
    <t>(124) 4395000</t>
  </si>
  <si>
    <t>www.makemytrip.com</t>
  </si>
  <si>
    <t>Ceat</t>
  </si>
  <si>
    <t>91 22 2493 0621</t>
  </si>
  <si>
    <t>Daewoo motors</t>
  </si>
  <si>
    <t>(91)-(124)-4080227/4080228/4080229</t>
  </si>
  <si>
    <t>Delphi Automotive Systems</t>
  </si>
  <si>
    <t>0124-2439600/14</t>
  </si>
  <si>
    <t>Eicher</t>
  </si>
  <si>
    <t>91-11-29225521</t>
  </si>
  <si>
    <t>Ford</t>
  </si>
  <si>
    <t>91-124-5062212</t>
  </si>
  <si>
    <t>General Motors India Private Limited</t>
  </si>
  <si>
    <t>91-124-280 3333</t>
  </si>
  <si>
    <t>Camilin</t>
  </si>
  <si>
    <t>MUMBAI</t>
  </si>
  <si>
    <t>(91) 22 28360302 / 28366011 / 28216687</t>
  </si>
  <si>
    <t>Almondz Global Securities ltd</t>
  </si>
  <si>
    <t>3 Scindia House, IInd Floor, Janpath, New Delhi - 1</t>
  </si>
  <si>
    <t>011-41514666- 69</t>
  </si>
  <si>
    <t>Avigo Capital Partners</t>
  </si>
  <si>
    <t>503-504, DLF Place, A-4, District Centre, saket, New Delhi - 110017</t>
  </si>
  <si>
    <t>011-41531230-32</t>
  </si>
  <si>
    <t>www.avigocapital.com</t>
  </si>
  <si>
    <t>Axis credits inc</t>
  </si>
  <si>
    <t>L-2, UG Floor, Kanchan House, Karam Pura, Commercial Complex, Delhi -110015</t>
  </si>
  <si>
    <t>011-42481903</t>
  </si>
  <si>
    <t>Bajaj Capital LTD.</t>
  </si>
  <si>
    <t>Bajaj Capital ltd, bajaj house,97, Nehru place.</t>
  </si>
  <si>
    <t>011-66161111, 66272300-3</t>
  </si>
  <si>
    <t>Bengal &amp; Assam Company LTD.</t>
  </si>
  <si>
    <t>link house,3,bahadur shah zafar marg, delh - 110002</t>
  </si>
  <si>
    <t>011-23111112</t>
  </si>
  <si>
    <t>bonanza Portfolio ltd</t>
  </si>
  <si>
    <t>2/2 lakshmi insurance building, asaf ali road.</t>
  </si>
  <si>
    <t>011-30181290-94</t>
  </si>
  <si>
    <t>capital Trust Ltd</t>
  </si>
  <si>
    <t>capital trust house 47, community centre, Friends colony, delhi 110025</t>
  </si>
  <si>
    <t>011-41627007</t>
  </si>
  <si>
    <t>century Fin-Vest Pvt Ltd</t>
  </si>
  <si>
    <t>75, 2nd floor vijay chowk, laxmi Nagar -92</t>
  </si>
  <si>
    <t>011-22043700</t>
  </si>
  <si>
    <t>client Associates</t>
  </si>
  <si>
    <t>chimes,5th floor,61, sector 44, gurgaon, haryana 122003</t>
  </si>
  <si>
    <t>124-4995400</t>
  </si>
  <si>
    <t>corporate catalysts India Pvt Ltd</t>
  </si>
  <si>
    <t>KS House,118 shahpur, jat .delhi 110049</t>
  </si>
  <si>
    <t>011-41009999</t>
  </si>
  <si>
    <t>crimson Financial Services ltd</t>
  </si>
  <si>
    <t>1, Karam Pura shopping center, New Moti Nagar, New Deli -110015</t>
  </si>
  <si>
    <t>011-41427681-88</t>
  </si>
  <si>
    <t>delhi financial co-operation</t>
  </si>
  <si>
    <t>Plot no. 37-38 pankha road, institutional area, D. Block Janaka puri, Delhi-58</t>
  </si>
  <si>
    <t>011-28525035, 28525036</t>
  </si>
  <si>
    <t>Deutsche Postbank Home Finance Ltd.</t>
  </si>
  <si>
    <t>201, 2nd Floor, Vipul Agotra, MG Road, Gurgaon Haryana</t>
  </si>
  <si>
    <t>124- 4724100</t>
  </si>
  <si>
    <t>Escorts Finance Ltd (nanda Group)</t>
  </si>
  <si>
    <t>15/5 mathura road, Faridabad,Haryana</t>
  </si>
  <si>
    <t>129-2284911</t>
  </si>
  <si>
    <t>Financial Eyes India Ltd.</t>
  </si>
  <si>
    <t>f-58/1 Okhla Industrial Area Phase I</t>
  </si>
  <si>
    <t>011 -40537610</t>
  </si>
  <si>
    <t>Futures First Info Services Pvt Ltd</t>
  </si>
  <si>
    <t>10, First Floor, Vipul Square, B-Block, Sushant Lok -I ,</t>
  </si>
  <si>
    <t>124- 3928600</t>
  </si>
  <si>
    <t>ICRA Ltd</t>
  </si>
  <si>
    <t>Buliding No. - 8, Tower A, Seccond Floor, DLF Cyber, City Phase 2.</t>
  </si>
  <si>
    <t>124- 4545300</t>
  </si>
  <si>
    <t>ICFI Ltd</t>
  </si>
  <si>
    <t>ICFI Tower, 61, Nehru Place, PB No.- 4499</t>
  </si>
  <si>
    <t>011-41792800, 41732000</t>
  </si>
  <si>
    <t>Rail India Technical &amp; Economic Services Ltd. (RITES)</t>
  </si>
  <si>
    <t>ms moolchandani</t>
  </si>
  <si>
    <t>0124-2818141</t>
  </si>
  <si>
    <t>RITES BHAWAN,1, Sector 29, Gurgaon</t>
  </si>
  <si>
    <t>Airports Authority of India</t>
  </si>
  <si>
    <t>harbhajan singh</t>
  </si>
  <si>
    <t>Rajiv Gandhi Bhawan,
Safdarjung Airport, 
New Delhi</t>
  </si>
  <si>
    <t>Indian Railways Construction Co. Ltd (IRCON)</t>
  </si>
  <si>
    <t>Anupam Ban</t>
  </si>
  <si>
    <t>C-4, District Centre, Saket, New Delhi</t>
  </si>
  <si>
    <t>Bharat Earth Movers Ltd.</t>
  </si>
  <si>
    <t>DR. M. NELLAIAPPAN</t>
  </si>
  <si>
    <t>80 22963501</t>
  </si>
  <si>
    <t>HMT machine tools ltd</t>
  </si>
  <si>
    <t>011-2336 4108</t>
  </si>
  <si>
    <t>Bharat Petroleum Ltd.</t>
  </si>
  <si>
    <t>hemant kirloskar</t>
  </si>
  <si>
    <t>0120-2474369</t>
  </si>
  <si>
    <t>PTC</t>
  </si>
  <si>
    <t>-11-41659500, 41659127</t>
  </si>
  <si>
    <t>national disaster management authority</t>
  </si>
  <si>
    <t>jk sinha</t>
  </si>
  <si>
    <t>jksinha@ndma.gov.in</t>
  </si>
  <si>
    <t>nbcc</t>
  </si>
  <si>
    <t>011 - 24367314 - 17, 24367022</t>
  </si>
  <si>
    <t>NBCC BHAWAN, LODHI RD</t>
  </si>
  <si>
    <t>hpp</t>
  </si>
  <si>
    <t>Mr. divyankur</t>
  </si>
  <si>
    <t>91 120 4699111</t>
  </si>
  <si>
    <t>G-21, Sec-63, Noida</t>
  </si>
  <si>
    <t>National steel and agro industries ltd.</t>
  </si>
  <si>
    <t>(91 11) 23241140-41-42,
09810818550</t>
  </si>
  <si>
    <t>national research development corporation</t>
  </si>
  <si>
    <t>Govind Sharma</t>
  </si>
  <si>
    <t>0120-2633265-ext 216,
 9910496549,</t>
  </si>
  <si>
    <t>coal india ltd.</t>
  </si>
  <si>
    <t>A C Verma</t>
  </si>
  <si>
    <t>5th Floor, Core-I &amp; II, Scope MinarLaxmi Nagar District CentreLaxmi Nagar, New Delhi</t>
  </si>
  <si>
    <t>HPCL</t>
  </si>
  <si>
    <t>120 4634500</t>
  </si>
  <si>
    <t>7th Floor, Core II, North Tower, SCOPE Minar, Laxmi Nagar, New Delhi</t>
  </si>
  <si>
    <t>HBL power systems</t>
  </si>
  <si>
    <t>rashid</t>
  </si>
  <si>
    <t>124- 4783 333 
124- 4783 322</t>
  </si>
  <si>
    <t>No. 247, Patpadganj Industrial Area,Delhi,</t>
  </si>
  <si>
    <t>drdo</t>
  </si>
  <si>
    <t>uma gupta</t>
  </si>
  <si>
    <t>national instruments</t>
  </si>
  <si>
    <t>080 41190000</t>
  </si>
  <si>
    <t>agilent technologies</t>
  </si>
  <si>
    <t>anuj sharma</t>
  </si>
  <si>
    <t>124 486 4207</t>
  </si>
  <si>
    <t>anuj_sharma@agilent.com</t>
  </si>
  <si>
    <t>New Bharat Refractories Limited</t>
  </si>
  <si>
    <t>R. P. Shrivastava</t>
  </si>
  <si>
    <t>Fertilizer Corporation Of India Ltd.</t>
  </si>
  <si>
    <t>k.l. rao</t>
  </si>
  <si>
    <t>91-0120-2530023</t>
  </si>
  <si>
    <t>A 14, Noida, Sector 1,Noida</t>
  </si>
  <si>
    <t>Heavy Engineering Corpn. Limited</t>
  </si>
  <si>
    <t>hscl</t>
  </si>
  <si>
    <t>23310427/23312841</t>
  </si>
  <si>
    <t>8A, Vandhana, 11, Tolstoy Marg, New Delhi</t>
  </si>
  <si>
    <t>Projects &amp; Development India Limited</t>
  </si>
  <si>
    <t>-120-2529 842/43/47/</t>
  </si>
  <si>
    <t>Tyre Corporation of India Limited</t>
  </si>
  <si>
    <t>4850/24, Ansari Road
Daryaganj, New Delhi</t>
  </si>
  <si>
    <t>Oil India ltd</t>
  </si>
  <si>
    <t>0120 - 2488333 to 2488347</t>
  </si>
  <si>
    <t>oilindia@oilindia.in</t>
  </si>
  <si>
    <t>Plot No. 19, Near Film City,Sector 16A, Noida</t>
  </si>
  <si>
    <t>BSNL</t>
  </si>
  <si>
    <t>011 23327117</t>
  </si>
  <si>
    <t>Bharat Sanchar Bhavan
Harish Chandra Mathur Lane
Janpath, New Delhi</t>
  </si>
  <si>
    <t>Canon India</t>
  </si>
  <si>
    <t>0124-5160011</t>
  </si>
  <si>
    <t>Casio</t>
  </si>
  <si>
    <t>Delhi</t>
  </si>
  <si>
    <t>91-11-51054321</t>
  </si>
  <si>
    <t>Electrolux</t>
  </si>
  <si>
    <t>Gurgaon</t>
  </si>
  <si>
    <t>(91)-124-280-3250/280-3260</t>
  </si>
  <si>
    <t>Escotel</t>
  </si>
  <si>
    <t>11 - 55607700 , 11 - 51679100</t>
  </si>
  <si>
    <t>GE</t>
  </si>
  <si>
    <t>11 - 51555100</t>
  </si>
  <si>
    <t>Ushafone</t>
  </si>
  <si>
    <t>91 124 2883100</t>
  </si>
  <si>
    <t>Big Leap</t>
  </si>
  <si>
    <t>Mumbai</t>
  </si>
  <si>
    <t>22018138 , 22083367</t>
  </si>
  <si>
    <t>naukri.com</t>
  </si>
  <si>
    <t>nfo Edge (India) Ltd. B-77/B-56, Sector-5, Noida-201301.</t>
  </si>
  <si>
    <t>120- 4303300/ 4303400.</t>
  </si>
  <si>
    <t>Reynolds</t>
  </si>
  <si>
    <t>Reynold India Private LimitedContact Person : Mr. S. RakshitAddress : C-38 &amp; 39, Sector 2Noida, ttar Pradesh, 201 301, India</t>
  </si>
  <si>
    <t>(91)-(120)-4252000 / 3053055</t>
  </si>
  <si>
    <t>Timex</t>
  </si>
  <si>
    <t>Logix Techno Park, Tower-B, 5th Floor, Plot No 5, Sector-127,  Taj Expressway,  Noida</t>
  </si>
  <si>
    <t>91-120-3041300</t>
  </si>
  <si>
    <t>9/1B, Qutub Institutional AreaAruna Asaf Ali Marg del -67</t>
  </si>
  <si>
    <t>Business Standard</t>
  </si>
  <si>
    <t>Nehru House 4, Bahadur Shah Zafar Marg, New Delhi -110 002</t>
  </si>
  <si>
    <t>23720202/23739840</t>
  </si>
  <si>
    <t>Discovery</t>
  </si>
  <si>
    <t>Karamjit Dua</t>
  </si>
  <si>
    <t>91-11-5149 1137</t>
  </si>
  <si>
    <t>dishtv</t>
  </si>
  <si>
    <t>FC - 19, Sector 16 A, Film City, Noida,</t>
  </si>
  <si>
    <t>0120-4443474 or 1860-180-3474</t>
  </si>
  <si>
    <t>NDTV</t>
  </si>
  <si>
    <t>Mr. Rajiv Mathur Company Secretary W-17, Greater Kailash-I New Delhi-110048</t>
  </si>
  <si>
    <t>91-11-51577800</t>
  </si>
  <si>
    <t>Coaching Centre</t>
  </si>
  <si>
    <t>CONTACT PERSON</t>
  </si>
  <si>
    <t>Details of person</t>
  </si>
  <si>
    <t>Telephone#</t>
  </si>
  <si>
    <t>E-mail</t>
  </si>
  <si>
    <t>ADDRESS</t>
  </si>
  <si>
    <t>Remarks/Status</t>
  </si>
  <si>
    <t>"The Chopras" n&amp;n Chopra Consultants Pvt. Ltd,</t>
  </si>
  <si>
    <t>4160 8466, 26414164/65, FAX - 26280361</t>
  </si>
  <si>
    <t>theteam@chopraconsultants.com, www.chopraconsultants.com</t>
  </si>
  <si>
    <t>1006 Chiranjiv Towers, 43 Nehru Place, New Delhi - 110019</t>
  </si>
  <si>
    <t>Achievers Point,</t>
  </si>
  <si>
    <t>91-30825133, 91-9899004123, 91-9873904123</t>
  </si>
  <si>
    <t>www.achieverspoint.com</t>
  </si>
  <si>
    <t>1497, Wazir Nagar, Opp-Defence Colony ICICI Bank, New Delhi-110003</t>
  </si>
  <si>
    <t>Achievers' Academy,</t>
  </si>
  <si>
    <t>7073022, 7073025</t>
  </si>
  <si>
    <t>AIMS</t>
  </si>
  <si>
    <t>4100758, 4100759</t>
  </si>
  <si>
    <t>13, Satyaniketan,</t>
  </si>
  <si>
    <t>ajiram and Ravi IAS Study Centre</t>
  </si>
  <si>
    <t>25820000, 25734058, 98-100-87996</t>
  </si>
  <si>
    <t>enquiry@vajiramandravi.com</t>
  </si>
  <si>
    <t>Apex IAS Academ</t>
  </si>
  <si>
    <t>Ascent's 2IIM</t>
  </si>
  <si>
    <t>prep@2iim.com</t>
  </si>
  <si>
    <t>Best Education Centre</t>
  </si>
  <si>
    <t>6414247, 6221959, 6416487</t>
  </si>
  <si>
    <t>C-134, Greater Kailash-I,</t>
  </si>
  <si>
    <t>Brills School of Management</t>
  </si>
  <si>
    <t>6842484, 6322964, 6322965</t>
  </si>
  <si>
    <t>E-18, lajpat nagar 3</t>
  </si>
  <si>
    <t>Bulls Eye,</t>
  </si>
  <si>
    <t>delhi@hitbullseye.com</t>
  </si>
  <si>
    <t>Career Education</t>
  </si>
  <si>
    <t>6534431, 6534437</t>
  </si>
  <si>
    <t>C-1/G, Green Park Extn.</t>
  </si>
  <si>
    <t>Career Forum</t>
  </si>
  <si>
    <t>25555494, 9818550475</t>
  </si>
  <si>
    <t>careerforum@careerforum.in</t>
  </si>
  <si>
    <t>Career Launcher</t>
  </si>
  <si>
    <t>91-11-41615343</t>
  </si>
  <si>
    <t>Email: se@careerlauncher.com</t>
  </si>
  <si>
    <t>Building No-N5, Rear Flat at 2nd Floor , South Ex Part-1, Bajrang House,</t>
  </si>
  <si>
    <t>Career Path</t>
  </si>
  <si>
    <t>30913651, 9891361490</t>
  </si>
  <si>
    <t>Flat No. 304, A / 12, 13 Ansal Building Comm. Complex, Mukherjee Nagagr, Near Chawla Restaurant,</t>
  </si>
  <si>
    <t>Career Plus</t>
  </si>
  <si>
    <t>27652829, 27654588,</t>
  </si>
  <si>
    <t>www.careerplusgroup.com</t>
  </si>
  <si>
    <t>302/A37-38-39.III Floor, Ansal Building Commercial Complex, (Near Batra Cinema) Mukherjee Nagar, Delhi-110009</t>
  </si>
  <si>
    <t>Career Point</t>
  </si>
  <si>
    <t>011-7240105, 7457211 (wrong no.)</t>
  </si>
  <si>
    <t>2324, Hudson Lines, Behind Syndicate Bank, King way Camp, Delhi-9.</t>
  </si>
  <si>
    <t>Chanakya IAS Academy</t>
  </si>
  <si>
    <t>26156170, 26156176, 26141570</t>
  </si>
  <si>
    <t>6, Poorvi Marg, Vasant Vihar</t>
  </si>
  <si>
    <t>Council for American Education (CAE)</t>
  </si>
  <si>
    <t>24330007, 41552577, 24330509</t>
  </si>
  <si>
    <t>A-409, Defence Colony, New Delhi</t>
  </si>
  <si>
    <t>Panasia</t>
  </si>
  <si>
    <t>011-46585351</t>
  </si>
  <si>
    <t>rajnish.del@panasialine.com</t>
  </si>
  <si>
    <t>TATA SKY</t>
  </si>
  <si>
    <t>1860 208 6633</t>
  </si>
  <si>
    <t>Future World</t>
  </si>
  <si>
    <t>011-65198395</t>
  </si>
  <si>
    <t>store.cp@futureworldindia.co.in</t>
  </si>
  <si>
    <t>Union Bank</t>
  </si>
  <si>
    <t>022-22892530</t>
  </si>
  <si>
    <t>hema.rajan@unionbankofindia.com</t>
  </si>
  <si>
    <t>Radio 92.7</t>
  </si>
  <si>
    <t>Rajat Duggal</t>
  </si>
  <si>
    <t>Radio 95</t>
  </si>
  <si>
    <t>Radio City</t>
  </si>
  <si>
    <t>Varsha</t>
  </si>
  <si>
    <t>41615248 extn: 104</t>
  </si>
  <si>
    <t>Red FM</t>
  </si>
  <si>
    <t>Tamagna Ghosh</t>
  </si>
  <si>
    <t>Star</t>
  </si>
  <si>
    <t>Cable Television 1, 21/b, Sector 5, Sanpada , Navimumbai, 400705, Maharashtra, India</t>
  </si>
  <si>
    <t>Tatasky</t>
  </si>
  <si>
    <t>Christabelle Noronha, vice president (media)</t>
  </si>
  <si>
    <t>91 (22) 6665 8282</t>
  </si>
  <si>
    <t>world space radio</t>
  </si>
  <si>
    <t>WorldSpace India Pvt Ltd, E-20, Hauz Khas Market, New Delhi-110016</t>
  </si>
  <si>
    <t>011 41722335</t>
  </si>
  <si>
    <t>Zee</t>
  </si>
  <si>
    <t>135, Dr. Annie Besant Road, Worli, Mumbai 400 018, India</t>
  </si>
  <si>
    <t>91 22 6697 1234</t>
  </si>
  <si>
    <t>Hughes</t>
  </si>
  <si>
    <t>Plot 31, Electronic City Sector 18 Gurgaon 122015</t>
  </si>
  <si>
    <t>91 - 124 - 6346666 / 6455555</t>
  </si>
  <si>
    <t>Indiatimes</t>
  </si>
  <si>
    <t>I World Tower, DLF City Phase V (Opp DLF Golf Course) Gurgaon, Haryana - 122002</t>
  </si>
  <si>
    <t>91- 124 - 418 7000</t>
  </si>
  <si>
    <t>Lacoste</t>
  </si>
  <si>
    <t>Unit 408, 4th floor, Tower B Signature Tower, South City 1 NH 8 Gurgaon - 01</t>
  </si>
  <si>
    <t>91 124 508 2535</t>
  </si>
  <si>
    <t>Liberty</t>
  </si>
  <si>
    <t>Liberty India Trans Travel Pvt. Ltd.Plot No. 7, Sector - 32, Institutional Area,Gurgaon, Haryana - 22001</t>
  </si>
  <si>
    <t>91 124 5037987</t>
  </si>
  <si>
    <t>Microsoft</t>
  </si>
  <si>
    <t>9th Floor, Tower A, DLF Cyber Greens DLF Cyber Citi, Sector 25A Gurgaon 122 002</t>
  </si>
  <si>
    <t>91-124-4158000 / 2567000</t>
  </si>
  <si>
    <t>msn</t>
  </si>
  <si>
    <t>9Th Flr,Tower-A, Dlf Cyber Citi, Sec-25a,Ph-III, Gurgaon - 122001</t>
  </si>
  <si>
    <t>951244158000, 951242567000</t>
  </si>
  <si>
    <t>Nokia</t>
  </si>
  <si>
    <t>5F,Cybergreen,Building No.A&amp;B,Cybercity, DLF - II,Gurgaon Haryana -122002</t>
  </si>
  <si>
    <t>91-1244199000</t>
  </si>
  <si>
    <t>Pantaloon</t>
  </si>
  <si>
    <t>2nd Flr, Plot No. 82, Sector 32, Near NIIT Corp. Office, Gurgaon Haryana 122 001</t>
  </si>
  <si>
    <t>91 124-464 1000</t>
  </si>
  <si>
    <t>pizza hut</t>
  </si>
  <si>
    <t>yum! restaurants international 12th Floor, Tower D Global Business Park Gurgaon</t>
  </si>
  <si>
    <t>0124-4025100</t>
  </si>
  <si>
    <t>ranbaxy</t>
  </si>
  <si>
    <t>Plot No. 90, Sector 32 Gurgaon - 122001 (Haryana), India</t>
  </si>
  <si>
    <t>91-124-4135000</t>
  </si>
  <si>
    <t>Sparandi</t>
  </si>
  <si>
    <t>12, Mgf Metropolitan Mall, M G Road, Gurgaon , Gurgaon, 122001, New Delhi, India</t>
  </si>
  <si>
    <t>124 - 4049321 , 124 - 4017138</t>
  </si>
  <si>
    <t>Swatch</t>
  </si>
  <si>
    <t>MGF Metropolitan Mall Ground Floor, Mehrauli Rd Gurgaon 122002</t>
  </si>
  <si>
    <t>91 124 510 1268</t>
  </si>
  <si>
    <t>TOI</t>
  </si>
  <si>
    <t>World Tower, DLF City Phase V (Opp DLF Golf Course) Gurgaon, Haryana - 122002</t>
  </si>
  <si>
    <t>Email Id</t>
  </si>
  <si>
    <t>Delhi Education Centre,</t>
  </si>
  <si>
    <t>9811132045, 26861142</t>
  </si>
  <si>
    <t>analystdec@rediffmail.com</t>
  </si>
  <si>
    <t>15-A, Jia Sarai, Near IIT Main Gate Hauz Khas</t>
  </si>
  <si>
    <t>Delhi Public College of Competitions</t>
  </si>
  <si>
    <t>5787660, 5815795</t>
  </si>
  <si>
    <t>5B, Pusa Road</t>
  </si>
  <si>
    <t>Destination IAS Academy</t>
  </si>
  <si>
    <t>9868080491, 9818329854, 9868338235</t>
  </si>
  <si>
    <t>B-12, Commercial Complex Mukherjee Nagar</t>
  </si>
  <si>
    <t>Disha IAS Academy</t>
  </si>
  <si>
    <t>55640506 / 7, 9818327090,</t>
  </si>
  <si>
    <t>the_isa_academy@yahoo.com</t>
  </si>
  <si>
    <t>Edstar GMAT Preparation</t>
  </si>
  <si>
    <t>41674227, 41674281</t>
  </si>
  <si>
    <t>402-403, Ansal Towers, 38, Nehru Place, New Delhi - 19</t>
  </si>
  <si>
    <t>Erose School of Management</t>
  </si>
  <si>
    <t>6512948, 6511348</t>
  </si>
  <si>
    <t>59D, Kalu Sarai, sarva priya vihar</t>
  </si>
  <si>
    <t>FFSC</t>
  </si>
  <si>
    <t>011-51642082/83, 26173373</t>
  </si>
  <si>
    <t>fashionstudy@yahoo.com</t>
  </si>
  <si>
    <t>M-161/1A, GAUTAM NAGAR, NEW DELHI-49</t>
  </si>
  <si>
    <t>Gyan Bindu Academy</t>
  </si>
  <si>
    <t>26562008, 9313033000</t>
  </si>
  <si>
    <t>www.gyanbinduacademy.com</t>
  </si>
  <si>
    <t>28-A/11A,(Ground Floor),Jia Sarai, (Near IIT Hauz Khas) New Delhi-110016</t>
  </si>
  <si>
    <t>Hamdard Study Circle</t>
  </si>
  <si>
    <t>2604 8848</t>
  </si>
  <si>
    <t>hpsdelhi@ndf.vsnl.net.in</t>
  </si>
  <si>
    <t>Jamia Hamdard University Talimabad, Sangam Vihar New Delhi - 110 062</t>
  </si>
  <si>
    <t>IAS Era</t>
  </si>
  <si>
    <t>1/17, Roop Nagar, G.T. Karnal Road, (Near Shakti Nagar Chowk),</t>
  </si>
  <si>
    <t>IES ACADEMY</t>
  </si>
  <si>
    <t>011 - 26537570, 9810958290,</t>
  </si>
  <si>
    <t>25 , Jia Sarai, Near IIT, Hauz Khas,</t>
  </si>
  <si>
    <t>IES Made Easy</t>
  </si>
  <si>
    <t>26560862, 0-9810541651</t>
  </si>
  <si>
    <t>www.iesmadeeasy.org</t>
  </si>
  <si>
    <t>25-A, Ber Sarai, Opp. Old J.N.U Campus, New Delhi</t>
  </si>
  <si>
    <t>IMS</t>
  </si>
  <si>
    <t>delhi@imsindia.com</t>
  </si>
  <si>
    <t>101-A Ashoka Estate Building Barakhamba Road</t>
  </si>
  <si>
    <t>Indo Scottish Study Circle</t>
  </si>
  <si>
    <t>24640283, 55650547</t>
  </si>
  <si>
    <t>974, Dakha Plaza, Arya Samaj Road, Karol Bagh New Delhi - 110005</t>
  </si>
  <si>
    <t>Innovative Training Place (ITP)</t>
  </si>
  <si>
    <t>26229692, 26439658</t>
  </si>
  <si>
    <t>mailitp@yahoo.com , www.itpstudyabroad.com</t>
  </si>
  <si>
    <t>N - 33 KalKaji, New Delhi</t>
  </si>
  <si>
    <t>ISEN</t>
  </si>
  <si>
    <t>26846200, 51591528</t>
  </si>
  <si>
    <t>O-11 A, First Floor,</t>
  </si>
  <si>
    <t>Jamboree GMAT Preparation</t>
  </si>
  <si>
    <t>65654789/90, 26330336</t>
  </si>
  <si>
    <t>www.jamboreeindia.com</t>
  </si>
  <si>
    <t>9 - AB, Taimoor Nagar, New Friends Colony, New Delhi</t>
  </si>
  <si>
    <t>Krishna Reddy's IAS Study Point (KRISP)</t>
  </si>
  <si>
    <t>www.krispias.com</t>
  </si>
  <si>
    <t>jagjivan Vidya Bhavan, Link Road, Opp. Jhandewalan, Karol Bagh,</t>
  </si>
  <si>
    <t>Manya Group</t>
  </si>
  <si>
    <t>40500900-99</t>
  </si>
  <si>
    <t>www.manyagroup.com</t>
  </si>
  <si>
    <t>Manya Group, B-7/ 2, Ground Floor, Okhla Industrial Area, Phase-II, New Delhi - 110020</t>
  </si>
  <si>
    <t>Meridian Courses</t>
  </si>
  <si>
    <t>011-6856955, 011-7258382</t>
  </si>
  <si>
    <t>25-A, Bersarai, Near Old JNU Campus, New Delhi-110 016</t>
  </si>
  <si>
    <t>National Insti of Comp Studies</t>
  </si>
  <si>
    <t>26198983, 258334399, 98111258524</t>
  </si>
  <si>
    <t>106, 1ST FLOOR, LAXMAN PLAZA, D-211, MUNIRKA, OPP. SUBWAY, NEW DELHI-110067</t>
  </si>
  <si>
    <t>Neelkanth</t>
  </si>
  <si>
    <t>5172228, 5172229</t>
  </si>
  <si>
    <t>neelkanth_institute@yahoo.co.in</t>
  </si>
  <si>
    <t>BUILDING NO.13, 1ST FLOOR, MAIN MARKET, MOTINAGAR, NEW DELHI-15</t>
  </si>
  <si>
    <t>New Vidyarthy Institute</t>
  </si>
  <si>
    <t>5469117, 9811063986</t>
  </si>
  <si>
    <t>A2/42, Rajouri Garden</t>
  </si>
  <si>
    <t>Novex Academy,</t>
  </si>
  <si>
    <t>5819000, 5819088</t>
  </si>
  <si>
    <t>Origin IAS Study Centre</t>
  </si>
  <si>
    <t>30974550, 9891620683</t>
  </si>
  <si>
    <t>dkumarorigin@hotmail.com</t>
  </si>
  <si>
    <t>Princeton Review GMAT Preparation, North Campus</t>
  </si>
  <si>
    <t>27412119, 27412271, 30976725</t>
  </si>
  <si>
    <t>2271, 1st Floor, Hudson Lane (Behind Khalsa College), North Campus, New Delhi.</t>
  </si>
  <si>
    <t>iTrust Financial Advisor Pvt Ltd</t>
  </si>
  <si>
    <t>345, Udyog Vihar Phase 2</t>
  </si>
  <si>
    <t>124-4780222</t>
  </si>
  <si>
    <t>www.itrust.in</t>
  </si>
  <si>
    <t>JayPee Capital Services Ltd.</t>
  </si>
  <si>
    <t>114,11th Floor , Naurang House, 21, KG marg</t>
  </si>
  <si>
    <t>011-66303030</t>
  </si>
  <si>
    <t>www.jaypeecapital.com</t>
  </si>
  <si>
    <t>Mansuc Securities and Finance Ltd</t>
  </si>
  <si>
    <t>mansukh house, Plot no. - 6, Opposite Mothe Dairy, Patparganj road, Pandav Nagar</t>
  </si>
  <si>
    <t>011-30211800, 22484122</t>
  </si>
  <si>
    <t>ww.moneysukh.com</t>
  </si>
  <si>
    <t>Oscar Investments Ltd</t>
  </si>
  <si>
    <t>55, Hanuman Road, Connaught Place</t>
  </si>
  <si>
    <t>011-23346875, 23347435</t>
  </si>
  <si>
    <t>www.oscarinvestments.org</t>
  </si>
  <si>
    <t>Perfect Capital Services Ltd</t>
  </si>
  <si>
    <t>T- 24 A Perfect House,Green Park Extension</t>
  </si>
  <si>
    <t>011-26108333</t>
  </si>
  <si>
    <t>DELHI</t>
  </si>
  <si>
    <t>Senjam Raj Shekhar</t>
  </si>
  <si>
    <t>91-124- 4666028</t>
  </si>
  <si>
    <t>raj.senjam@bharti.in</t>
  </si>
  <si>
    <t>Idea cellular</t>
  </si>
  <si>
    <t>Shivanjali Singh</t>
  </si>
  <si>
    <t>91-9911005955</t>
  </si>
  <si>
    <t>Reliance Communication</t>
  </si>
  <si>
    <t>Freddy Castro</t>
  </si>
  <si>
    <t>91 9321925648,</t>
  </si>
  <si>
    <t>frederick.castro@relianceada.com</t>
  </si>
  <si>
    <t>VodafonE</t>
  </si>
  <si>
    <t>011-26388851, 09811098110</t>
  </si>
  <si>
    <t>bharti Cellular</t>
  </si>
  <si>
    <t>0124 4552222</t>
  </si>
  <si>
    <t>aircel</t>
  </si>
  <si>
    <t>mr gurdeep singh</t>
  </si>
  <si>
    <t>uninor</t>
  </si>
  <si>
    <t>tata docomo</t>
  </si>
  <si>
    <t>dolphin</t>
  </si>
  <si>
    <t>tata indicom</t>
  </si>
  <si>
    <t>mts</t>
  </si>
  <si>
    <t>virgin</t>
  </si>
  <si>
    <t>011 600166</t>
  </si>
  <si>
    <t>FUJIFILM India Pvt Ltd</t>
  </si>
  <si>
    <t>6 Floor,Universal Trade Tower, Gurgaon Sohna Road Gurgaon 122101,Haryana</t>
  </si>
  <si>
    <t>(124) 4325500</t>
  </si>
  <si>
    <t> contact@fujifilmindia.com </t>
  </si>
  <si>
    <t>Apple</t>
  </si>
  <si>
    <t>Noida</t>
  </si>
  <si>
    <t>01202516820-22</t>
  </si>
  <si>
    <t>AV computers</t>
  </si>
  <si>
    <t>Howrah</t>
  </si>
  <si>
    <t>Princeton Test-Prep</t>
  </si>
  <si>
    <t>24330007, 51552577, 24330509</t>
  </si>
  <si>
    <t>caend@vsnl.com</t>
  </si>
  <si>
    <t>A-409, Defence Colony,</t>
  </si>
  <si>
    <t>PT</t>
  </si>
  <si>
    <t>011-41510891, 41510892, 41510893</t>
  </si>
  <si>
    <t>ptdelhicorp@pteducation.com</t>
  </si>
  <si>
    <t>214-17, NAURANG HOUSE, OPP. HINDUSTAN TIMES BLDG., 21, KASTURBA GANDHI MARG,</t>
  </si>
  <si>
    <t>PV Rao</t>
  </si>
  <si>
    <t>6100455, 6100525</t>
  </si>
  <si>
    <t>Rakesh Bhardwaj</t>
  </si>
  <si>
    <t>26105216, 26181946</t>
  </si>
  <si>
    <t>705, Somdutt Chamber-II9, Bhikaji Cama Place</t>
  </si>
  <si>
    <t>Ramaswamy's IAS Academ</t>
  </si>
  <si>
    <t>55447337, 9312265261, 9899166996</t>
  </si>
  <si>
    <t>wamyias@yahoo.co.in</t>
  </si>
  <si>
    <t>2324 (Basement), Hudson Lines Kingsway Camp,</t>
  </si>
  <si>
    <t>RAOs Study</t>
  </si>
  <si>
    <t>6164499, 6187799, 6164949</t>
  </si>
  <si>
    <t>409, MUNIRKA, OPP. VASANT VIHAR BUS DEPOT, NEW DELHI-110 067</t>
  </si>
  <si>
    <t>Rau's IAS Study Circle</t>
  </si>
  <si>
    <t>23317293, 23318135, 23318136, 65391202</t>
  </si>
  <si>
    <t>contact@rauias.com</t>
  </si>
  <si>
    <t>309, Kanchunjunga Building, 18 Barakhamba Road, Connaught Place, New Delhi - 110001</t>
  </si>
  <si>
    <t>Redwood</t>
  </si>
  <si>
    <t>23367497/98, 23367687</t>
  </si>
  <si>
    <t>65, 2ND FLOOR, (ABOVE GAYLORD RESTAURANT), REGAL BUILDING, CONNAUGHT PLACE, NEW DELHI-1</t>
  </si>
  <si>
    <t>Roots Education</t>
  </si>
  <si>
    <t>Mr.Abhishek Sharma</t>
  </si>
  <si>
    <t>41828858, 59, 91-11-9311067479</t>
  </si>
  <si>
    <t>contact@rootseducation.com</t>
  </si>
  <si>
    <t>44, Kalu Sarai, Near IIT Flyover,Sarvapriya Vihar, New Delhi - 16</t>
  </si>
  <si>
    <t>Sai Ram IAS Academy</t>
  </si>
  <si>
    <t>sai_ramias@indiatimes.com</t>
  </si>
  <si>
    <t>11/6B, Aptec Building, Shanti Chambers Opp. Telephone Exchange, Pusa Road</t>
  </si>
  <si>
    <t>Sankalp Study Circle</t>
  </si>
  <si>
    <t>56031436, 0-98119-59493</t>
  </si>
  <si>
    <t>sankalpias@rediffmail.com</t>
  </si>
  <si>
    <t>1820, Sai Complex, 2nd Floor, Gurudwara Road, Karol Bagh</t>
  </si>
  <si>
    <t>Shar Study Circle</t>
  </si>
  <si>
    <t>26528213, 26529998, 9818652587</t>
  </si>
  <si>
    <t>call @sharstudycircle.com</t>
  </si>
  <si>
    <t>28, Jia Sarai, Near IIT,</t>
  </si>
  <si>
    <t>Shristi Study Circle</t>
  </si>
  <si>
    <t>2718372, 6167349</t>
  </si>
  <si>
    <t>F- 128/3, Mohammadpur,</t>
  </si>
  <si>
    <t>SNTPC- Sachdeva New P.T. College</t>
  </si>
  <si>
    <t>30917683, 30917590, 25848070</t>
  </si>
  <si>
    <t>contactus@sachdevacollege.com</t>
  </si>
  <si>
    <t>29, South Patel Nagar New Delhi - 110008</t>
  </si>
  <si>
    <t>Study Concepts</t>
  </si>
  <si>
    <t>6323386/87/6323828, 9810143554</t>
  </si>
  <si>
    <t>L-103, LAJPAT NAGAR-II, NEW DELHI-24</t>
  </si>
  <si>
    <t>Tathagat</t>
  </si>
  <si>
    <t>Mr Rajat Kumar</t>
  </si>
  <si>
    <t>4358693, 49580694, 9891147846</t>
  </si>
  <si>
    <t>204 2 Floor New House Bara Khamba Road, Metro Station, Barakhamba Rd, Delhi - 110001</t>
  </si>
  <si>
    <t>TIME,</t>
  </si>
  <si>
    <t>24121153/26132231</t>
  </si>
  <si>
    <t>delhi@time4education.com</t>
  </si>
  <si>
    <t>123-124, Satya Niketan, 1st floor opp Venky</t>
  </si>
  <si>
    <t>Indian Bank</t>
  </si>
  <si>
    <t>044-28134300</t>
  </si>
  <si>
    <t>indmail@indianbank.co.in</t>
  </si>
  <si>
    <t>Godrej</t>
  </si>
  <si>
    <t>011-65507191</t>
  </si>
  <si>
    <t>info@godrej.com</t>
  </si>
  <si>
    <t>Paradise  tours and travels</t>
  </si>
  <si>
    <t>www.paradiseindia.net</t>
  </si>
  <si>
    <t>Dekhoduniya.com</t>
  </si>
  <si>
    <t>International Management Institute</t>
  </si>
  <si>
    <t>Indian Institute of Foreign Trade</t>
  </si>
  <si>
    <t>ansal institute of technology</t>
  </si>
  <si>
    <t>Synergy</t>
  </si>
  <si>
    <t>Mr. Mohit</t>
  </si>
  <si>
    <t>011-40519999, 91-9310808847, 91-9310536519</t>
  </si>
  <si>
    <t>HUDCO</t>
  </si>
  <si>
    <t>हडको भवन भारत पर्यावास केन्द्र लोधी रोड, नई दिल्ली-110003, भारत</t>
  </si>
  <si>
    <t>24649610-27</t>
  </si>
  <si>
    <t>hudco@hudco.org</t>
  </si>
  <si>
    <t>shopnineteen</t>
  </si>
  <si>
    <t>sumit chandok</t>
  </si>
  <si>
    <t>sumit.chandok@shopnineteen.xom</t>
  </si>
  <si>
    <t>Central Marketing Floor 6, 7, Core-6 SCOPE Complex, Lodhi Road New Delhi - 110 003</t>
  </si>
  <si>
    <t>BPCL, Bijwasan, New Delhi 110 061.</t>
  </si>
  <si>
    <t>BHEL</t>
  </si>
  <si>
    <t>BHEL House, Siri Fort, New Delhi - 110049, India.</t>
  </si>
  <si>
    <t>91 11 26001010</t>
  </si>
  <si>
    <t>Statesman House, B-148 Barakhamba Road  New Delhi-110 001</t>
  </si>
  <si>
    <t>Tel. 23732424</t>
  </si>
  <si>
    <t>Castrol</t>
  </si>
  <si>
    <t>5th Floor, East Tower, Bhishmapitamah Marg, Pragati Tower, NBCC Bldg., Lodhi Road, New Delhi 110 003</t>
  </si>
  <si>
    <t>91 11 24365025</t>
  </si>
  <si>
    <t>EIL(Engineers India Limited )</t>
  </si>
  <si>
    <t>Engineers India Bhawan 1, Bhikaiji Cama Place RK Puram New Delhi - 110066</t>
  </si>
  <si>
    <t>011-26102121</t>
  </si>
  <si>
    <t>eil.mktg@eil.co.in</t>
  </si>
  <si>
    <t>IOCL</t>
  </si>
  <si>
    <t>1 Indian Oil Bhawan, , New Delhi, 110016, U.t, India</t>
  </si>
  <si>
    <t>Bandra Kurla Complex, Bandra (E) , Mumbai, 400051, Maharashtra, India</t>
  </si>
  <si>
    <t>gmmktgnd@bol.net.in</t>
  </si>
  <si>
    <t>National Fertilizers Ltd.</t>
  </si>
  <si>
    <t>Shri Anil Kumar Sharma General Manager (I/c)</t>
  </si>
  <si>
    <t>0120-2411726(O)</t>
  </si>
  <si>
    <t>anilsharma@nfl.co.in</t>
  </si>
  <si>
    <t>National Film Development Committee (NDFC)</t>
  </si>
  <si>
    <t>Mr. SunitTandon General Manager,NFDC,4th Floor,Soochna Bhavan, Phase – 1,C.G.O.Complex, Lodhi Road,del -03</t>
  </si>
  <si>
    <t>91 11 2436 9462 / 63</t>
  </si>
  <si>
    <t>NPCC</t>
  </si>
  <si>
    <t>Address: 67-68, Sector 25, Faridabad, 121004, Haryana</t>
  </si>
  <si>
    <t>91-129-2231269/60/71, 5061306/2307</t>
  </si>
  <si>
    <t>info@npccindia.com</t>
  </si>
  <si>
    <t>11 - 24360100 , 11 - 24361626</t>
  </si>
  <si>
    <t>Cryogenic Food Processing Pvt Ltd</t>
  </si>
  <si>
    <t>46, Rama Road</t>
  </si>
  <si>
    <t>(11) 25152065</t>
  </si>
  <si>
    <t>Dalmia Continental Pvt Ltd</t>
  </si>
  <si>
    <t>10, Darya Ganj</t>
  </si>
  <si>
    <t>(11) 23246198</t>
  </si>
  <si>
    <t>Danisco India Pvt Ltd</t>
  </si>
  <si>
    <t>DLF Corporate Park, 5th Floor, Block 4 B, Phase - III</t>
  </si>
  <si>
    <t>(124) 4061510</t>
  </si>
  <si>
    <t>Dev Bhumi Cold Chain Ltd</t>
  </si>
  <si>
    <t>17&amp;18 ,ip Bhawan, New Sabzi Mandi, Azadpur</t>
  </si>
  <si>
    <t>(11) 47125555</t>
  </si>
  <si>
    <t>Devyani Food Industries Pvt Ltd</t>
  </si>
  <si>
    <t>Plot No.31, Sec-44, Near Jindal House, Opp.Apprial House</t>
  </si>
  <si>
    <t>(124) 4643100 4643200</t>
  </si>
  <si>
    <t>polaroid</t>
  </si>
  <si>
    <t>instant cameras (main)</t>
  </si>
  <si>
    <t>902 A,global business park,tower-B,mehrauli,gurgaon</t>
  </si>
  <si>
    <t>ACE Communication</t>
  </si>
  <si>
    <t>internet and telecommunication service provider</t>
  </si>
  <si>
    <t>Mr Amit Arora</t>
  </si>
  <si>
    <t>(91)-(11)-27354708, 32939787, 30303838</t>
  </si>
  <si>
    <t>151, Kapil Vihar,NR Metro Pillar No-353, Pitampura, Delhi - 110088</t>
  </si>
  <si>
    <t>Pearl Tele Communication and Electronic (P) Limited</t>
  </si>
  <si>
    <t>inverter , ups and batteries</t>
  </si>
  <si>
    <t>91-11-51622334 , 51622335, 51622336, 51622337</t>
  </si>
  <si>
    <t>91 A, Amrit Puri B, East of Kailash 
New Delhi - 110 065</t>
  </si>
  <si>
    <t>inalsa</t>
  </si>
  <si>
    <t>Irons, Geysers, Chimneys, Vaccum Cleaner, Emergency Light, food processing equipments</t>
  </si>
  <si>
    <t>Mr Nitin Gupta,Mr Rakesh Beera(Asst General Manager)</t>
  </si>
  <si>
    <t>91)-(120)-4016226 , 4016200, 4016227, 4016228</t>
  </si>
  <si>
    <t>C-196,1ST FLR, Sec-63, Noida Sector-63, Noida - 201306</t>
  </si>
  <si>
    <t>eScan</t>
  </si>
  <si>
    <t>IT software</t>
  </si>
  <si>
    <t>MS Shalini</t>
  </si>
  <si>
    <t>11)-46586185, 46586486, 46586187 , 9136403812</t>
  </si>
  <si>
    <t>A-10, 3RD Floor,, Lajpat Nagar 2, Delhi - 110024</t>
  </si>
  <si>
    <t>Quick Heal Tech PVT LTD</t>
  </si>
  <si>
    <t>91)-(11)-49801100</t>
  </si>
  <si>
    <t>801-803, West End Mall, Janak Puri, Delhi - 110058</t>
  </si>
  <si>
    <t>Targus Technologies Pvt Ltd</t>
  </si>
  <si>
    <t>Mr Kamal Khanna,MS Neha Aggarwal</t>
  </si>
  <si>
    <t>91)-(124)-4742300 , 9953325752</t>
  </si>
  <si>
    <t>218, PH-4, Udhyog Vihar, Gurgaon, Gurgaon - 122002</t>
  </si>
  <si>
    <t>i luv</t>
  </si>
  <si>
    <t>200 Feet Road, Kolathur,</t>
  </si>
  <si>
    <t>itech-india</t>
  </si>
  <si>
    <t>91-44- 2650 3257 / 2650 3258 / 32024736</t>
  </si>
  <si>
    <t>sales@iTech-India.com</t>
  </si>
  <si>
    <t>PKM Towers</t>
  </si>
  <si>
    <t>Mercury Solutions Ltd</t>
  </si>
  <si>
    <t>Ms Shakti</t>
  </si>
  <si>
    <t>91)-(124)-3084060 , 47028548, 27605967 , 9871759111</t>
  </si>
  <si>
    <t>Sco-22,Basement,Sec-14, Nr Payal Cinema, Old Delhi Gurgaon Rd, Gurgaon, Gurgaon - 122001</t>
  </si>
  <si>
    <t>satguide</t>
  </si>
  <si>
    <t>022 – 26611051/ 2 /3</t>
  </si>
  <si>
    <t>nsmauto@grasimpex.com</t>
  </si>
  <si>
    <t>Tata Tele Services Ltd</t>
  </si>
  <si>
    <t>91)-(11)-66552303 , 66552316, 66558628</t>
  </si>
  <si>
    <t>N-10, Inner Circle, Cp, Delhi - 110001</t>
  </si>
  <si>
    <t>Tech Com Systems</t>
  </si>
  <si>
    <t>106,Krishna Palace, Nr Sohna Chowk, Gurgaon, Gurgaon</t>
  </si>
  <si>
    <t>Techcom Solution</t>
  </si>
  <si>
    <t>Mr Inderjeet Verma(proprietor)</t>
  </si>
  <si>
    <t>9212210768 , 9891210320</t>
  </si>
  <si>
    <t>Shop No 6,Ist Floor,, Opp Nirankari Bhawan, Main Patodi Chowk, Gurgaon, Gurgaon - 122001</t>
  </si>
  <si>
    <t>The Mobile Store</t>
  </si>
  <si>
    <t>Shop No B-1,GRD FLR, Opp Hotel Marina, Inner Circle, CP, Delhi - 110001</t>
  </si>
  <si>
    <t>Instapower Ltd.</t>
  </si>
  <si>
    <t>led lighting solutions</t>
  </si>
  <si>
    <t>Mr. Abhijit Rai / Satyajit Vaish</t>
  </si>
  <si>
    <t>91-11-26015000 , 9811333691</t>
  </si>
  <si>
    <t>S-19, Panchshila Park
New Delhi - 110 017</t>
  </si>
  <si>
    <t xml:space="preserve">Star Poker </t>
  </si>
  <si>
    <t>JK Cement</t>
  </si>
  <si>
    <t>011 49220000</t>
  </si>
  <si>
    <t>Anime ride</t>
  </si>
  <si>
    <t>animeforever247@gmail.com</t>
  </si>
  <si>
    <t>Rediff.com</t>
  </si>
  <si>
    <t>Mandar Narvekar</t>
  </si>
  <si>
    <t>Corp comm</t>
  </si>
  <si>
    <t>22-24449144 extn 138</t>
  </si>
  <si>
    <t>Guruji.com</t>
  </si>
  <si>
    <t>Binda</t>
  </si>
  <si>
    <t>marketing dept</t>
  </si>
  <si>
    <t>80-40713800</t>
  </si>
  <si>
    <t>binda@guruji.com</t>
  </si>
  <si>
    <t>Justdial</t>
  </si>
  <si>
    <t>Mr. Subramaniam</t>
  </si>
  <si>
    <t>22-2888 4060 / 6677 9999 / 39808795</t>
  </si>
  <si>
    <t>subu@justdial.com</t>
  </si>
  <si>
    <t>Indiagames.com</t>
  </si>
  <si>
    <t>Vishal Gondal</t>
  </si>
  <si>
    <t>Founder and CEO</t>
  </si>
  <si>
    <t>22-5201127</t>
  </si>
  <si>
    <t>vishal@indiagames.com</t>
  </si>
  <si>
    <t>eYantra</t>
  </si>
  <si>
    <t>Divya</t>
  </si>
  <si>
    <t>080 32923386</t>
  </si>
  <si>
    <t>divya.nair@eyantra.net</t>
  </si>
  <si>
    <t>SlideShare</t>
  </si>
  <si>
    <t>Rashmi Sinha</t>
  </si>
  <si>
    <t>CEO</t>
  </si>
  <si>
    <t>ebay India</t>
  </si>
  <si>
    <t>Deepa Thomas</t>
  </si>
  <si>
    <t>Senior Manager - Corporate Communications &amp; Pop Culture</t>
  </si>
  <si>
    <t>22 66690000</t>
  </si>
  <si>
    <t>ezeego1.com</t>
  </si>
  <si>
    <t>Thomas C Thottathil</t>
  </si>
  <si>
    <t>Head-corp comm</t>
  </si>
  <si>
    <t>thomasct@ezeego1.com</t>
  </si>
  <si>
    <t>Bata</t>
  </si>
  <si>
    <t>Bata India Ltd Bata House – 418/02 Gurgaon Mahrauli Road, Sector 17 122 002 Gurgaon, Haryana</t>
  </si>
  <si>
    <t>91 124 5120100</t>
  </si>
  <si>
    <t>JAMBOREE</t>
  </si>
  <si>
    <t>Manisha</t>
  </si>
  <si>
    <t>Compaq</t>
  </si>
  <si>
    <t>Networking Nityanand Complex, Camp , Pune, 411001, Maharashtra, India</t>
  </si>
  <si>
    <t>20 - 26122989</t>
  </si>
  <si>
    <t>Fast Track</t>
  </si>
  <si>
    <t>A3, Flat No 6 Sarita Vihar Off Sinhagad Road Pune - 411030</t>
  </si>
  <si>
    <t>91-20-24331217</t>
  </si>
  <si>
    <t>Kaya</t>
  </si>
  <si>
    <t/>
  </si>
  <si>
    <t>20 - 27291818</t>
  </si>
  <si>
    <t>Onida</t>
  </si>
  <si>
    <t>Electronic Eqpts/components/accessories/supplies 3-1-23/c, R P Road , Secunderabad, 500003, Andhra Pradesh, India</t>
  </si>
  <si>
    <t>40 - 27899622</t>
  </si>
  <si>
    <t>2-1-177, General Bazar, M G Road , Secunderabad, 500003, Andhra Pradesh, India</t>
  </si>
  <si>
    <t>Philips</t>
  </si>
  <si>
    <t>Electrical Appliances - Pb No 79 Midc Industrial Area, 3 Thane Belapur Road, Thane (W) , Thane, 400601, Maharashtra</t>
  </si>
  <si>
    <t>Provogue</t>
  </si>
  <si>
    <t>2 &amp; 3, Madhav Kunj, 270, S.v.patel Road, Borivli (W) , Mumbai, 400092, Maharashtra, India</t>
  </si>
  <si>
    <t>rediff.com</t>
  </si>
  <si>
    <t>91-22-24449144</t>
  </si>
  <si>
    <t>UCB</t>
  </si>
  <si>
    <t>504, Peninsula Towers Peninsula Corporate Park Ganpatrao Kadam Marg Lower Parel mumbai - 13</t>
  </si>
  <si>
    <t>91/22/6655-0202</t>
  </si>
  <si>
    <t>Café Turtle</t>
  </si>
  <si>
    <t>N 8, Greater Kailash, Greater Kailash, New Delhi </t>
  </si>
  <si>
    <t>011 29245641</t>
  </si>
  <si>
    <t>Urban Café</t>
  </si>
  <si>
    <t>9999968575, 011-41097150</t>
  </si>
  <si>
    <t>Hard rock café</t>
  </si>
  <si>
    <t>Bajaj Capital</t>
  </si>
  <si>
    <t>Star Mobitel</t>
  </si>
  <si>
    <t>Electronics</t>
  </si>
  <si>
    <t>46464646/41515151</t>
  </si>
  <si>
    <t>G-26,2nd Flr, Part-1, Ndse,New dELHI</t>
  </si>
  <si>
    <t>FRAMEBOXX</t>
  </si>
  <si>
    <t>JAM</t>
  </si>
  <si>
    <t>Vibes</t>
  </si>
  <si>
    <t>galorebay optix india</t>
  </si>
  <si>
    <t>25999973/25991288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</si>
</sst>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37">
    <font>
      <sz val="10.0"/>
      <color rgb="FF000000"/>
      <name val="Arial"/>
    </font>
    <font>
      <b/>
      <sz val="12.0"/>
      <name val="Arial"/>
    </font>
    <font>
      <b/>
      <sz val="12.0"/>
      <color rgb="FF000000"/>
      <name val="Arial"/>
    </font>
    <font>
      <sz val="10.0"/>
      <name val="Arial"/>
    </font>
    <font>
      <sz val="10.0"/>
      <color rgb="FF222222"/>
      <name val="Arial"/>
    </font>
    <font>
      <u/>
      <sz val="11.0"/>
      <color rgb="FF000000"/>
      <name val="Calibri"/>
    </font>
    <font>
      <sz val="10.0"/>
      <color rgb="FF000000"/>
      <name val="Verdana"/>
    </font>
    <font>
      <u/>
      <sz val="10.0"/>
      <color rgb="FF000000"/>
      <name val="Verdana"/>
    </font>
    <font>
      <u/>
      <sz val="10.0"/>
      <color rgb="FF0000FF"/>
      <name val="Arial"/>
    </font>
    <font>
      <sz val="11.0"/>
      <color rgb="FF3D3D3D"/>
      <name val="Arial"/>
    </font>
    <font>
      <u/>
      <sz val="11.0"/>
      <color rgb="FF0000FF"/>
      <name val="Calibri"/>
    </font>
    <font>
      <b/>
      <sz val="10.0"/>
      <name val="Arial"/>
    </font>
    <font>
      <b/>
      <sz val="10.0"/>
      <color rgb="FF000000"/>
      <name val="Arial"/>
    </font>
    <font>
      <u/>
      <sz val="10.0"/>
      <color rgb="FF0000FF"/>
      <name val="Arial"/>
    </font>
    <font>
      <sz val="11.0"/>
      <name val="Belleza"/>
    </font>
    <font>
      <u/>
      <sz val="10.0"/>
      <color rgb="FF0000FF"/>
      <name val="Arial"/>
    </font>
    <font>
      <sz val="11.0"/>
      <name val="Calibri"/>
    </font>
    <font>
      <sz val="10.0"/>
      <color rgb="FF324143"/>
      <name val="Verdana"/>
    </font>
    <font>
      <b/>
      <sz val="11.0"/>
      <color rgb="FF000000"/>
      <name val="Arial"/>
    </font>
    <font/>
    <font>
      <sz val="11.0"/>
      <name val="Arial"/>
    </font>
    <font>
      <u/>
      <sz val="11.0"/>
      <color rgb="FF0000D4"/>
      <name val="Arial"/>
    </font>
    <font>
      <u/>
      <sz val="10.0"/>
      <color rgb="FF0000D4"/>
      <name val="Arial"/>
    </font>
    <font>
      <sz val="10.0"/>
      <color rgb="FF333333"/>
      <name val="Arial"/>
    </font>
    <font>
      <sz val="11.0"/>
      <name val="Tahoma"/>
    </font>
    <font>
      <sz val="9.0"/>
      <name val="Tahoma"/>
    </font>
    <font>
      <sz val="9.0"/>
      <name val="Helvetica Neue"/>
    </font>
    <font>
      <sz val="9.0"/>
      <name val="Verdana"/>
    </font>
    <font>
      <sz val="9.0"/>
      <name val="Arial"/>
    </font>
    <font>
      <sz val="8.0"/>
      <color rgb="FF000000"/>
      <name val="Verdana"/>
    </font>
    <font>
      <sz val="8.0"/>
      <name val="Verdana"/>
    </font>
    <font>
      <b/>
      <sz val="11.0"/>
      <name val="Arial"/>
    </font>
    <font>
      <sz val="10.0"/>
      <name val="Fontdiner Swanky"/>
    </font>
    <font>
      <sz val="11.0"/>
      <color rgb="FF000000"/>
      <name val="Arial"/>
    </font>
    <font>
      <sz val="10.0"/>
      <color rgb="FF808080"/>
      <name val="Arial"/>
    </font>
    <font>
      <sz val="12.0"/>
      <color rgb="FFC0C0C0"/>
      <name val="Trebuchet MS"/>
    </font>
    <font>
      <sz val="13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0" fillId="0" fontId="2" numFmtId="0" xfId="0" applyFont="1"/>
    <xf borderId="1" fillId="2" fontId="3" numFmtId="0" xfId="0" applyAlignment="1" applyBorder="1" applyFont="1">
      <alignment horizontal="left" shrinkToFit="0" wrapText="1"/>
    </xf>
    <xf borderId="1" fillId="2" fontId="3" numFmtId="0" xfId="0" applyAlignment="1" applyBorder="1" applyFont="1">
      <alignment shrinkToFit="0" wrapText="1"/>
    </xf>
    <xf borderId="2" fillId="0" fontId="0" numFmtId="0" xfId="0" applyBorder="1" applyFont="1"/>
    <xf borderId="0" fillId="0" fontId="0" numFmtId="0" xfId="0" applyFont="1"/>
    <xf borderId="1" fillId="2" fontId="3" numFmtId="0" xfId="0" applyAlignment="1" applyBorder="1" applyFont="1">
      <alignment horizontal="right" shrinkToFit="0" wrapText="1"/>
    </xf>
    <xf borderId="1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1" fillId="0" fontId="4" numFmtId="0" xfId="0" applyBorder="1" applyFont="1"/>
    <xf borderId="1" fillId="0" fontId="5" numFmtId="0" xfId="0" applyBorder="1" applyFont="1"/>
    <xf borderId="4" fillId="0" fontId="4" numFmtId="0" xfId="0" applyBorder="1" applyFont="1"/>
    <xf borderId="1" fillId="0" fontId="6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/>
    </xf>
    <xf borderId="1" fillId="2" fontId="3" numFmtId="0" xfId="0" applyBorder="1" applyFont="1"/>
    <xf borderId="1" fillId="2" fontId="0" numFmtId="0" xfId="0" applyBorder="1" applyFont="1"/>
    <xf borderId="1" fillId="0" fontId="0" numFmtId="0" xfId="0" applyAlignment="1" applyBorder="1" applyFont="1">
      <alignment shrinkToFit="0" wrapText="1"/>
    </xf>
    <xf borderId="5" fillId="0" fontId="0" numFmtId="0" xfId="0" applyBorder="1" applyFont="1"/>
    <xf borderId="1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6" fillId="2" fontId="3" numFmtId="0" xfId="0" applyAlignment="1" applyBorder="1" applyFont="1">
      <alignment horizontal="left"/>
    </xf>
    <xf borderId="7" fillId="2" fontId="0" numFmtId="0" xfId="0" applyBorder="1" applyFont="1"/>
    <xf borderId="6" fillId="2" fontId="3" numFmtId="0" xfId="0" applyBorder="1" applyFont="1"/>
    <xf borderId="1" fillId="2" fontId="3" numFmtId="0" xfId="0" applyAlignment="1" applyBorder="1" applyFont="1">
      <alignment horizontal="right"/>
    </xf>
    <xf borderId="8" fillId="2" fontId="3" numFmtId="0" xfId="0" applyAlignment="1" applyBorder="1" applyFont="1">
      <alignment horizontal="left"/>
    </xf>
    <xf borderId="8" fillId="2" fontId="3" numFmtId="0" xfId="0" applyBorder="1" applyFont="1"/>
    <xf borderId="9" fillId="2" fontId="3" numFmtId="0" xfId="0" applyAlignment="1" applyBorder="1" applyFont="1">
      <alignment horizontal="left"/>
    </xf>
    <xf borderId="1" fillId="2" fontId="8" numFmtId="0" xfId="0" applyAlignment="1" applyBorder="1" applyFont="1">
      <alignment horizontal="left"/>
    </xf>
    <xf borderId="1" fillId="0" fontId="9" numFmtId="0" xfId="0" applyBorder="1" applyFont="1"/>
    <xf borderId="1" fillId="0" fontId="3" numFmtId="0" xfId="0" applyAlignment="1" applyBorder="1" applyFont="1">
      <alignment horizontal="center"/>
    </xf>
    <xf borderId="1" fillId="0" fontId="10" numFmtId="0" xfId="0" applyBorder="1" applyFont="1"/>
    <xf borderId="1" fillId="0" fontId="6" numFmtId="0" xfId="0" applyAlignment="1" applyBorder="1" applyFont="1">
      <alignment horizontal="center" shrinkToFit="0" wrapText="1"/>
    </xf>
    <xf borderId="1" fillId="2" fontId="11" numFmtId="0" xfId="0" applyAlignment="1" applyBorder="1" applyFont="1">
      <alignment horizontal="center"/>
    </xf>
    <xf borderId="0" fillId="0" fontId="12" numFmtId="0" xfId="0" applyFont="1"/>
    <xf borderId="1" fillId="2" fontId="3" numFmtId="164" xfId="0" applyAlignment="1" applyBorder="1" applyFont="1" applyNumberFormat="1">
      <alignment horizontal="left"/>
    </xf>
    <xf borderId="1" fillId="0" fontId="13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14" numFmtId="0" xfId="0" applyAlignment="1" applyBorder="1" applyFont="1">
      <alignment horizontal="left"/>
    </xf>
    <xf borderId="1" fillId="0" fontId="15" numFmtId="0" xfId="0" applyAlignment="1" applyBorder="1" applyFont="1">
      <alignment horizontal="center"/>
    </xf>
    <xf borderId="1" fillId="0" fontId="16" numFmtId="0" xfId="0" applyAlignment="1" applyBorder="1" applyFont="1">
      <alignment horizontal="left"/>
    </xf>
    <xf borderId="1" fillId="0" fontId="3" numFmtId="0" xfId="0" applyAlignment="1" applyBorder="1" applyFont="1">
      <alignment horizontal="center" vertical="center"/>
    </xf>
    <xf borderId="1" fillId="0" fontId="17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left"/>
    </xf>
    <xf borderId="1" fillId="2" fontId="2" numFmtId="0" xfId="0" applyBorder="1" applyFont="1"/>
    <xf borderId="0" fillId="0" fontId="6" numFmtId="0" xfId="0" applyAlignment="1" applyFont="1">
      <alignment shrinkToFit="0" wrapText="1"/>
    </xf>
    <xf borderId="1" fillId="0" fontId="18" numFmtId="0" xfId="0" applyBorder="1" applyFont="1"/>
    <xf borderId="2" fillId="0" fontId="18" numFmtId="0" xfId="0" applyAlignment="1" applyBorder="1" applyFont="1">
      <alignment horizontal="center"/>
    </xf>
    <xf borderId="5" fillId="0" fontId="19" numFmtId="0" xfId="0" applyBorder="1" applyFont="1"/>
    <xf borderId="1" fillId="2" fontId="20" numFmtId="0" xfId="0" applyAlignment="1" applyBorder="1" applyFont="1">
      <alignment horizontal="left"/>
    </xf>
    <xf borderId="1" fillId="2" fontId="20" numFmtId="0" xfId="0" applyBorder="1" applyFont="1"/>
    <xf borderId="1" fillId="2" fontId="20" numFmtId="0" xfId="0" applyAlignment="1" applyBorder="1" applyFont="1">
      <alignment horizontal="right"/>
    </xf>
    <xf borderId="1" fillId="0" fontId="21" numFmtId="0" xfId="0" applyAlignment="1" applyBorder="1" applyFont="1">
      <alignment shrinkToFit="0" wrapText="1"/>
    </xf>
    <xf borderId="1" fillId="0" fontId="22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1"/>
    </xf>
    <xf borderId="1" fillId="0" fontId="2" numFmtId="0" xfId="0" applyBorder="1" applyFont="1"/>
    <xf borderId="1" fillId="0" fontId="6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/>
    </xf>
    <xf borderId="5" fillId="0" fontId="2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1" fillId="0" fontId="24" numFmtId="0" xfId="0" applyAlignment="1" applyBorder="1" applyFont="1">
      <alignment horizontal="left"/>
    </xf>
    <xf borderId="1" fillId="0" fontId="25" numFmtId="0" xfId="0" applyAlignment="1" applyBorder="1" applyFont="1">
      <alignment horizontal="left"/>
    </xf>
    <xf borderId="1" fillId="0" fontId="26" numFmtId="0" xfId="0" applyAlignment="1" applyBorder="1" applyFont="1">
      <alignment horizontal="left"/>
    </xf>
    <xf borderId="0" fillId="0" fontId="3" numFmtId="0" xfId="0" applyFont="1"/>
    <xf borderId="0" fillId="0" fontId="1" numFmtId="0" xfId="0" applyAlignment="1" applyFont="1">
      <alignment horizontal="center"/>
    </xf>
    <xf borderId="1" fillId="0" fontId="27" numFmtId="0" xfId="0" applyAlignment="1" applyBorder="1" applyFont="1">
      <alignment horizontal="left"/>
    </xf>
    <xf borderId="1" fillId="0" fontId="28" numFmtId="0" xfId="0" applyAlignment="1" applyBorder="1" applyFont="1">
      <alignment horizontal="left"/>
    </xf>
    <xf borderId="1" fillId="0" fontId="29" numFmtId="0" xfId="0" applyAlignment="1" applyBorder="1" applyFont="1">
      <alignment shrinkToFit="0" vertical="center" wrapText="1"/>
    </xf>
    <xf borderId="1" fillId="0" fontId="30" numFmtId="0" xfId="0" applyAlignment="1" applyBorder="1" applyFont="1">
      <alignment shrinkToFit="0" vertical="center" wrapText="1"/>
    </xf>
    <xf borderId="1" fillId="0" fontId="29" numFmtId="0" xfId="0" applyAlignment="1" applyBorder="1" applyFont="1">
      <alignment shrinkToFit="0" wrapText="1"/>
    </xf>
    <xf borderId="1" fillId="0" fontId="31" numFmtId="0" xfId="0" applyAlignment="1" applyBorder="1" applyFont="1">
      <alignment horizontal="left"/>
    </xf>
    <xf borderId="1" fillId="0" fontId="32" numFmtId="0" xfId="0" applyAlignment="1" applyBorder="1" applyFont="1">
      <alignment horizontal="center"/>
    </xf>
    <xf borderId="1" fillId="0" fontId="33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vertical="top" wrapText="1"/>
    </xf>
    <xf borderId="1" fillId="0" fontId="34" numFmtId="0" xfId="0" applyAlignment="1" applyBorder="1" applyFont="1">
      <alignment shrinkToFit="0" wrapText="1"/>
    </xf>
    <xf borderId="1" fillId="0" fontId="35" numFmtId="0" xfId="0" applyAlignment="1" applyBorder="1" applyFont="1">
      <alignment shrinkToFit="0" wrapText="1"/>
    </xf>
    <xf borderId="1" fillId="0" fontId="3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info@focuswithtokas.com" TargetMode="External"/><Relationship Id="rId2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ogear.com/buy/distributor/" TargetMode="External"/><Relationship Id="rId2" Type="http://schemas.openxmlformats.org/officeDocument/2006/relationships/hyperlink" Target="mailto:info@muzenly.co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xigo.com/otik-food-plaza-new-delhi-india-contact-phone-number-ne-1716734" TargetMode="External"/><Relationship Id="rId2" Type="http://schemas.openxmlformats.org/officeDocument/2006/relationships/hyperlink" Target="mailto:info@connectindia.org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ydala.com/" TargetMode="External"/><Relationship Id="rId2" Type="http://schemas.openxmlformats.org/officeDocument/2006/relationships/hyperlink" Target="http://myntra.com/" TargetMode="External"/><Relationship Id="rId3" Type="http://schemas.openxmlformats.org/officeDocument/2006/relationships/hyperlink" Target="http://bestylish.com/" TargetMode="External"/><Relationship Id="rId4" Type="http://schemas.openxmlformats.org/officeDocument/2006/relationships/hyperlink" Target="http://savaari.com/" TargetMode="External"/><Relationship Id="rId9" Type="http://schemas.openxmlformats.org/officeDocument/2006/relationships/drawing" Target="../drawings/worksheetdrawing4.xml"/><Relationship Id="rId5" Type="http://schemas.openxmlformats.org/officeDocument/2006/relationships/hyperlink" Target="http://upto75.com/" TargetMode="External"/><Relationship Id="rId6" Type="http://schemas.openxmlformats.org/officeDocument/2006/relationships/hyperlink" Target="http://jabong.com/" TargetMode="External"/><Relationship Id="rId7" Type="http://schemas.openxmlformats.org/officeDocument/2006/relationships/hyperlink" Target="http://naaptol.com/" TargetMode="External"/><Relationship Id="rId8" Type="http://schemas.openxmlformats.org/officeDocument/2006/relationships/hyperlink" Target="http://indiaplaza.com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achieverspoint.com/" TargetMode="External"/><Relationship Id="rId2" Type="http://schemas.openxmlformats.org/officeDocument/2006/relationships/hyperlink" Target="http://www.careerplusgroup.com/" TargetMode="External"/><Relationship Id="rId3" Type="http://schemas.openxmlformats.org/officeDocument/2006/relationships/hyperlink" Target="mailto:rajnish.del@panasialine.com" TargetMode="External"/><Relationship Id="rId4" Type="http://schemas.openxmlformats.org/officeDocument/2006/relationships/hyperlink" Target="mailto:store.cp@futureworldindia.co.in" TargetMode="External"/><Relationship Id="rId5" Type="http://schemas.openxmlformats.org/officeDocument/2006/relationships/hyperlink" Target="mailto:hema.rajan@unionbankofindia.com" TargetMode="External"/><Relationship Id="rId6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gyanbinduacademy.com/" TargetMode="External"/><Relationship Id="rId2" Type="http://schemas.openxmlformats.org/officeDocument/2006/relationships/hyperlink" Target="http://www.iesmadeeasy.org/" TargetMode="External"/><Relationship Id="rId3" Type="http://schemas.openxmlformats.org/officeDocument/2006/relationships/hyperlink" Target="http://www.jamboreeindia.com/" TargetMode="External"/><Relationship Id="rId4" Type="http://schemas.openxmlformats.org/officeDocument/2006/relationships/hyperlink" Target="http://www.krispias.com/" TargetMode="External"/><Relationship Id="rId5" Type="http://schemas.openxmlformats.org/officeDocument/2006/relationships/hyperlink" Target="http://www.manyagroup.com/" TargetMode="External"/><Relationship Id="rId6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info@godrej.com" TargetMode="External"/><Relationship Id="rId2" Type="http://schemas.openxmlformats.org/officeDocument/2006/relationships/hyperlink" Target="http://www.paradiseindia.net/" TargetMode="External"/><Relationship Id="rId3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43.13"/>
    <col customWidth="1" min="3" max="3" width="30.38"/>
    <col customWidth="1" min="4" max="4" width="41.63"/>
    <col customWidth="1" min="5" max="5" width="32.0"/>
    <col customWidth="1" min="6" max="7" width="14.38"/>
    <col customWidth="1" min="8" max="8" width="42.38"/>
    <col customWidth="1" min="9" max="29" width="14.38"/>
  </cols>
  <sheetData>
    <row r="1" ht="6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95.25" customHeight="1">
      <c r="A2" s="4" t="s">
        <v>9</v>
      </c>
      <c r="B2" s="4" t="s">
        <v>10</v>
      </c>
      <c r="C2" s="5"/>
      <c r="D2" s="4" t="s">
        <v>11</v>
      </c>
      <c r="E2" s="5"/>
      <c r="F2" s="5"/>
      <c r="G2" s="5"/>
      <c r="H2" s="4" t="s">
        <v>12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90.0" customHeight="1">
      <c r="A3" s="4" t="s">
        <v>13</v>
      </c>
      <c r="B3" s="4" t="s">
        <v>14</v>
      </c>
      <c r="C3" s="4" t="s">
        <v>15</v>
      </c>
      <c r="D3" s="8">
        <v>6.6006233E7</v>
      </c>
      <c r="E3" s="4" t="s">
        <v>16</v>
      </c>
      <c r="F3" s="4" t="s">
        <v>17</v>
      </c>
      <c r="G3" s="5"/>
      <c r="H3" s="4" t="s">
        <v>18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89.25" customHeight="1">
      <c r="A4" s="4" t="s">
        <v>19</v>
      </c>
      <c r="B4" s="4" t="s">
        <v>20</v>
      </c>
      <c r="C4" s="4" t="s">
        <v>21</v>
      </c>
      <c r="D4" s="5"/>
      <c r="E4" s="4" t="s">
        <v>22</v>
      </c>
      <c r="F4" s="5"/>
      <c r="G4" s="5"/>
      <c r="H4" s="4" t="s">
        <v>23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87.75" customHeight="1">
      <c r="A5" s="4" t="s">
        <v>24</v>
      </c>
      <c r="B5" s="4" t="s">
        <v>25</v>
      </c>
      <c r="C5" s="4" t="s">
        <v>26</v>
      </c>
      <c r="D5" s="5"/>
      <c r="E5" s="4" t="s">
        <v>22</v>
      </c>
      <c r="F5" s="5"/>
      <c r="G5" s="5"/>
      <c r="H5" s="4" t="s">
        <v>27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96.0" customHeight="1">
      <c r="A6" s="4" t="s">
        <v>28</v>
      </c>
      <c r="B6" s="4" t="s">
        <v>29</v>
      </c>
      <c r="C6" s="5"/>
      <c r="D6" s="4" t="s">
        <v>22</v>
      </c>
      <c r="E6" s="5"/>
      <c r="F6" s="5"/>
      <c r="G6" s="5"/>
      <c r="H6" s="4" t="s">
        <v>30</v>
      </c>
      <c r="I6" s="9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ht="79.5" customHeight="1">
      <c r="A7" s="4" t="s">
        <v>31</v>
      </c>
      <c r="B7" s="4" t="s">
        <v>32</v>
      </c>
      <c r="C7" s="4" t="s">
        <v>33</v>
      </c>
      <c r="D7" s="8">
        <v>9.811669166E9</v>
      </c>
      <c r="E7" s="5"/>
      <c r="F7" s="5"/>
      <c r="G7" s="5"/>
      <c r="H7" s="4" t="s">
        <v>34</v>
      </c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89.25" customHeight="1">
      <c r="A8" s="4" t="s">
        <v>35</v>
      </c>
      <c r="B8" s="4" t="s">
        <v>36</v>
      </c>
      <c r="C8" s="4" t="s">
        <v>37</v>
      </c>
      <c r="D8" s="5"/>
      <c r="E8" s="4" t="s">
        <v>22</v>
      </c>
      <c r="F8" s="5"/>
      <c r="G8" s="5"/>
      <c r="H8" s="4" t="s">
        <v>38</v>
      </c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75.0" customHeight="1">
      <c r="A9" s="4" t="s">
        <v>39</v>
      </c>
      <c r="B9" s="4" t="s">
        <v>36</v>
      </c>
      <c r="C9" s="4" t="s">
        <v>40</v>
      </c>
      <c r="D9" s="4" t="s">
        <v>41</v>
      </c>
      <c r="E9" s="4" t="s">
        <v>42</v>
      </c>
      <c r="F9" s="4" t="s">
        <v>43</v>
      </c>
      <c r="G9" s="4" t="s">
        <v>44</v>
      </c>
      <c r="H9" s="4" t="s">
        <v>45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73.5" customHeight="1">
      <c r="A10" s="4" t="s">
        <v>46</v>
      </c>
      <c r="B10" s="4" t="s">
        <v>36</v>
      </c>
      <c r="C10" s="5"/>
      <c r="D10" s="4" t="s">
        <v>47</v>
      </c>
      <c r="E10" s="5"/>
      <c r="F10" s="4" t="s">
        <v>48</v>
      </c>
      <c r="G10" s="5"/>
      <c r="H10" s="4" t="s">
        <v>49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73.5" customHeight="1">
      <c r="A11" s="4" t="s">
        <v>50</v>
      </c>
      <c r="B11" s="4" t="s">
        <v>51</v>
      </c>
      <c r="C11" s="5"/>
      <c r="D11" s="5"/>
      <c r="E11" s="5"/>
      <c r="F11" s="5"/>
      <c r="G11" s="5"/>
      <c r="H11" s="5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90.0" customHeight="1">
      <c r="A12" s="4" t="s">
        <v>52</v>
      </c>
      <c r="B12" s="4" t="s">
        <v>53</v>
      </c>
      <c r="C12" s="4" t="s">
        <v>54</v>
      </c>
      <c r="D12" s="4" t="s">
        <v>55</v>
      </c>
      <c r="E12" s="5"/>
      <c r="F12" s="5"/>
      <c r="G12" s="5"/>
      <c r="H12" s="4" t="s">
        <v>56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78.75" customHeight="1">
      <c r="A13" s="4" t="s">
        <v>57</v>
      </c>
      <c r="B13" s="4" t="s">
        <v>58</v>
      </c>
      <c r="C13" s="4" t="s">
        <v>59</v>
      </c>
      <c r="D13" s="4" t="s">
        <v>60</v>
      </c>
      <c r="E13" s="5"/>
      <c r="F13" s="5"/>
      <c r="G13" s="5"/>
      <c r="H13" s="4" t="s">
        <v>61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89.25" customHeight="1">
      <c r="A14" s="4" t="s">
        <v>62</v>
      </c>
      <c r="B14" s="4" t="s">
        <v>63</v>
      </c>
      <c r="C14" s="4" t="s">
        <v>64</v>
      </c>
      <c r="D14" s="4" t="s">
        <v>65</v>
      </c>
      <c r="E14" s="5"/>
      <c r="F14" s="4" t="s">
        <v>66</v>
      </c>
      <c r="G14" s="5"/>
      <c r="H14" s="4" t="s">
        <v>67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89.25" customHeight="1">
      <c r="A15" s="4" t="s">
        <v>68</v>
      </c>
      <c r="B15" s="4" t="s">
        <v>69</v>
      </c>
      <c r="C15" s="5"/>
      <c r="D15" s="8">
        <v>2.3271698E7</v>
      </c>
      <c r="E15" s="5"/>
      <c r="F15" s="5"/>
      <c r="G15" s="5"/>
      <c r="H15" s="4" t="s">
        <v>70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89.25" customHeight="1">
      <c r="A16" s="4" t="s">
        <v>71</v>
      </c>
      <c r="B16" s="4" t="s">
        <v>72</v>
      </c>
      <c r="C16" s="4" t="s">
        <v>73</v>
      </c>
      <c r="D16" s="4" t="s">
        <v>74</v>
      </c>
      <c r="E16" s="5"/>
      <c r="F16" s="5"/>
      <c r="G16" s="5"/>
      <c r="H16" s="4" t="s">
        <v>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9" t="s">
        <v>76</v>
      </c>
      <c r="B17" s="9"/>
      <c r="C17" s="9"/>
      <c r="D17" s="12" t="s">
        <v>77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7"/>
      <c r="V17" s="7"/>
      <c r="W17" s="7"/>
      <c r="X17" s="7"/>
      <c r="Y17" s="7"/>
      <c r="Z17" s="7"/>
      <c r="AA17" s="7"/>
      <c r="AB17" s="7"/>
      <c r="AC17" s="7"/>
    </row>
    <row r="18" ht="15.75" customHeight="1">
      <c r="A18" s="9" t="s">
        <v>78</v>
      </c>
      <c r="B18" s="9"/>
      <c r="C18" s="13" t="s">
        <v>79</v>
      </c>
      <c r="D18" s="12" t="s">
        <v>80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7"/>
      <c r="V18" s="7"/>
      <c r="W18" s="7"/>
      <c r="X18" s="7"/>
      <c r="Y18" s="7"/>
      <c r="Z18" s="7"/>
      <c r="AA18" s="7"/>
      <c r="AB18" s="7"/>
      <c r="AC18" s="7"/>
    </row>
    <row r="19" ht="15.75" customHeight="1">
      <c r="A19" s="11" t="s">
        <v>81</v>
      </c>
      <c r="B19" s="11"/>
      <c r="C19" s="11"/>
      <c r="D19" s="14" t="s">
        <v>82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7"/>
      <c r="W19" s="7"/>
      <c r="X19" s="7"/>
      <c r="Y19" s="7"/>
      <c r="Z19" s="7"/>
      <c r="AA19" s="7"/>
      <c r="AB19" s="7"/>
      <c r="AC19" s="7"/>
    </row>
    <row r="20" ht="15.75" customHeight="1">
      <c r="A20" s="15" t="s">
        <v>83</v>
      </c>
      <c r="B20" s="15" t="s">
        <v>84</v>
      </c>
      <c r="C20" s="15" t="s">
        <v>85</v>
      </c>
      <c r="D20" s="15">
        <v>9.310002867E9</v>
      </c>
      <c r="E20" s="16" t="str">
        <f>HYPERLINK("mailto:suniluniyal@pteducation.com","suniluniyal@pteducation.com")</f>
        <v>suniluniyal@pteducation.com</v>
      </c>
      <c r="F20" s="17"/>
      <c r="G20" s="18"/>
      <c r="H20" s="1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ht="15.75" customHeight="1">
      <c r="A21" s="15" t="s">
        <v>86</v>
      </c>
      <c r="B21" s="15" t="s">
        <v>84</v>
      </c>
      <c r="C21" s="15" t="s">
        <v>87</v>
      </c>
      <c r="D21" s="15" t="s">
        <v>88</v>
      </c>
      <c r="E21" s="15" t="s">
        <v>84</v>
      </c>
      <c r="F21" s="18"/>
      <c r="G21" s="18"/>
      <c r="H21" s="1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ht="15.75" customHeight="1">
      <c r="A22" s="15" t="s">
        <v>89</v>
      </c>
      <c r="B22" s="15" t="s">
        <v>84</v>
      </c>
      <c r="C22" s="15" t="s">
        <v>90</v>
      </c>
      <c r="D22" s="15" t="s">
        <v>91</v>
      </c>
      <c r="E22" s="15" t="s">
        <v>84</v>
      </c>
      <c r="F22" s="17"/>
      <c r="G22" s="18"/>
      <c r="H22" s="1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ht="15.75" customHeight="1">
      <c r="A23" s="15" t="s">
        <v>92</v>
      </c>
      <c r="B23" s="15" t="s">
        <v>84</v>
      </c>
      <c r="C23" s="15" t="s">
        <v>93</v>
      </c>
      <c r="D23" s="15">
        <v>9.999010677E9</v>
      </c>
      <c r="E23" s="15"/>
      <c r="F23" s="19"/>
      <c r="G23" s="19"/>
      <c r="H23" s="1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ht="15.75" customHeight="1">
      <c r="A24" s="15" t="s">
        <v>94</v>
      </c>
      <c r="B24" s="15" t="s">
        <v>84</v>
      </c>
      <c r="C24" s="15" t="s">
        <v>95</v>
      </c>
      <c r="D24" s="15" t="s">
        <v>96</v>
      </c>
      <c r="E24" s="15" t="s">
        <v>97</v>
      </c>
      <c r="F24" s="9"/>
      <c r="G24" s="9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ht="15.75" customHeight="1">
      <c r="A25" s="15" t="s">
        <v>98</v>
      </c>
      <c r="B25" s="15" t="s">
        <v>84</v>
      </c>
      <c r="C25" s="15" t="s">
        <v>99</v>
      </c>
      <c r="D25" s="15" t="s">
        <v>100</v>
      </c>
      <c r="E25" s="15" t="s">
        <v>101</v>
      </c>
      <c r="F25" s="9"/>
      <c r="G25" s="9"/>
      <c r="H25" s="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ht="15.75" customHeight="1">
      <c r="A26" s="15" t="s">
        <v>102</v>
      </c>
      <c r="B26" s="15" t="s">
        <v>84</v>
      </c>
      <c r="C26" s="15" t="s">
        <v>103</v>
      </c>
      <c r="D26" s="15" t="s">
        <v>104</v>
      </c>
      <c r="E26" s="15" t="s">
        <v>105</v>
      </c>
      <c r="F26" s="9"/>
      <c r="G26" s="9"/>
      <c r="H26" s="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ht="15.75" customHeight="1">
      <c r="A27" s="15" t="s">
        <v>106</v>
      </c>
      <c r="B27" s="15" t="s">
        <v>84</v>
      </c>
      <c r="C27" s="15" t="s">
        <v>84</v>
      </c>
      <c r="D27" s="15" t="s">
        <v>107</v>
      </c>
      <c r="E27" s="15" t="s">
        <v>84</v>
      </c>
      <c r="F27" s="9"/>
      <c r="G27" s="9"/>
      <c r="H27" s="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ht="15.75" customHeight="1">
      <c r="A28" s="15" t="s">
        <v>108</v>
      </c>
      <c r="B28" s="15" t="s">
        <v>84</v>
      </c>
      <c r="C28" s="15" t="s">
        <v>84</v>
      </c>
      <c r="D28" s="15" t="s">
        <v>109</v>
      </c>
      <c r="E28" s="15" t="s">
        <v>110</v>
      </c>
      <c r="F28" s="9"/>
      <c r="G28" s="9"/>
      <c r="H28" s="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ht="15.75" customHeight="1">
      <c r="A29" s="15" t="s">
        <v>111</v>
      </c>
      <c r="B29" s="15" t="s">
        <v>84</v>
      </c>
      <c r="C29" s="15" t="s">
        <v>84</v>
      </c>
      <c r="D29" s="15" t="s">
        <v>112</v>
      </c>
      <c r="E29" s="15" t="s">
        <v>84</v>
      </c>
      <c r="F29" s="9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ht="15.75" customHeight="1">
      <c r="A30" s="15" t="s">
        <v>113</v>
      </c>
      <c r="B30" s="15" t="s">
        <v>84</v>
      </c>
      <c r="C30" s="15" t="s">
        <v>84</v>
      </c>
      <c r="D30" s="15" t="str">
        <f>(91-11)-66131000</f>
        <v>-66130920</v>
      </c>
      <c r="E30" s="15" t="s">
        <v>84</v>
      </c>
      <c r="F30" s="9"/>
      <c r="G30" s="9"/>
      <c r="H30" s="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ht="15.75" customHeight="1">
      <c r="A31" s="15" t="s">
        <v>114</v>
      </c>
      <c r="B31" s="15" t="s">
        <v>84</v>
      </c>
      <c r="C31" s="15" t="s">
        <v>84</v>
      </c>
      <c r="D31" s="15" t="s">
        <v>115</v>
      </c>
      <c r="E31" s="15" t="s">
        <v>84</v>
      </c>
      <c r="F31" s="9"/>
      <c r="G31" s="9"/>
      <c r="H31" s="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ht="15.75" customHeight="1">
      <c r="A32" s="15" t="s">
        <v>116</v>
      </c>
      <c r="B32" s="15" t="s">
        <v>84</v>
      </c>
      <c r="C32" s="15" t="s">
        <v>84</v>
      </c>
      <c r="D32" s="15">
        <v>9.910233557E9</v>
      </c>
      <c r="E32" s="15" t="s">
        <v>84</v>
      </c>
      <c r="F32" s="9"/>
      <c r="G32" s="9"/>
      <c r="H32" s="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ht="15.75" customHeight="1">
      <c r="A33" s="15" t="s">
        <v>117</v>
      </c>
      <c r="B33" s="15" t="s">
        <v>84</v>
      </c>
      <c r="C33" s="15" t="s">
        <v>84</v>
      </c>
      <c r="D33" s="15">
        <v>9.971048188E9</v>
      </c>
      <c r="E33" s="15" t="s">
        <v>118</v>
      </c>
      <c r="F33" s="9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ht="15.75" customHeight="1">
      <c r="A34" s="15" t="s">
        <v>119</v>
      </c>
      <c r="B34" s="15" t="s">
        <v>84</v>
      </c>
      <c r="C34" s="15" t="s">
        <v>84</v>
      </c>
      <c r="D34" s="15" t="s">
        <v>120</v>
      </c>
      <c r="E34" s="16" t="str">
        <f>HYPERLINK("mailto:corporate.communications@intl.pepsico.com","corporate.communications@intl.pepsico.com")</f>
        <v>corporate.communications@intl.pepsico.com</v>
      </c>
      <c r="F34" s="9"/>
      <c r="G34" s="9"/>
      <c r="H34" s="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ht="15.75" customHeight="1">
      <c r="A35" s="15" t="s">
        <v>121</v>
      </c>
      <c r="B35" s="15" t="s">
        <v>84</v>
      </c>
      <c r="C35" s="15" t="s">
        <v>84</v>
      </c>
      <c r="D35" s="15" t="s">
        <v>122</v>
      </c>
      <c r="E35" s="16" t="str">
        <f>HYPERLINK("mailto:richa.aggarwal@spykar.com","richa.aggarwal@spykar.com")</f>
        <v>richa.aggarwal@spykar.com</v>
      </c>
      <c r="F35" s="9"/>
      <c r="G35" s="9"/>
      <c r="H35" s="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ht="15.75" customHeight="1">
      <c r="A36" s="15" t="s">
        <v>123</v>
      </c>
      <c r="B36" s="15" t="s">
        <v>124</v>
      </c>
      <c r="C36" s="20"/>
      <c r="D36" s="15" t="s">
        <v>125</v>
      </c>
      <c r="E36" s="9"/>
      <c r="F36" s="21"/>
      <c r="G36" s="9"/>
      <c r="H36" s="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ht="15.75" customHeight="1">
      <c r="A37" s="15" t="s">
        <v>126</v>
      </c>
      <c r="B37" s="15" t="s">
        <v>127</v>
      </c>
      <c r="C37" s="20"/>
      <c r="D37" s="15" t="s">
        <v>84</v>
      </c>
      <c r="E37" s="9"/>
      <c r="F37" s="9"/>
      <c r="G37" s="9"/>
      <c r="H37" s="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ht="15.75" customHeight="1">
      <c r="A38" s="15" t="s">
        <v>128</v>
      </c>
      <c r="B38" s="15" t="s">
        <v>129</v>
      </c>
      <c r="C38" s="20"/>
      <c r="D38" s="15" t="s">
        <v>130</v>
      </c>
      <c r="E38" s="9"/>
      <c r="F38" s="9"/>
      <c r="G38" s="9"/>
      <c r="H38" s="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ht="15.75" customHeight="1">
      <c r="A39" s="15" t="s">
        <v>131</v>
      </c>
      <c r="B39" s="15" t="s">
        <v>132</v>
      </c>
      <c r="C39" s="20"/>
      <c r="D39" s="15" t="s">
        <v>133</v>
      </c>
      <c r="E39" s="9"/>
      <c r="F39" s="9"/>
      <c r="G39" s="9"/>
      <c r="H39" s="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ht="15.75" customHeight="1">
      <c r="A40" s="15" t="s">
        <v>134</v>
      </c>
      <c r="B40" s="15" t="s">
        <v>135</v>
      </c>
      <c r="C40" s="20"/>
      <c r="D40" s="15" t="s">
        <v>136</v>
      </c>
      <c r="E40" s="9"/>
      <c r="F40" s="9"/>
      <c r="G40" s="9"/>
      <c r="H40" s="9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ht="15.75" customHeight="1">
      <c r="A41" s="15" t="s">
        <v>137</v>
      </c>
      <c r="B41" s="15" t="s">
        <v>138</v>
      </c>
      <c r="C41" s="20"/>
      <c r="D41" s="15" t="s">
        <v>139</v>
      </c>
      <c r="E41" s="9"/>
      <c r="F41" s="9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ht="15.75" customHeight="1">
      <c r="A42" s="15" t="s">
        <v>140</v>
      </c>
      <c r="B42" s="15" t="s">
        <v>141</v>
      </c>
      <c r="C42" s="20"/>
      <c r="D42" s="15"/>
      <c r="E42" s="9"/>
      <c r="F42" s="9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</sheetData>
  <hyperlinks>
    <hyperlink r:id="rId1" ref="C18"/>
  </hyperlinks>
  <printOptions/>
  <pageMargins bottom="0.75" footer="0.0" header="0.0" left="0.7" right="0.7" top="0.75"/>
  <pageSetup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25"/>
    <col customWidth="1" min="2" max="2" width="32.13"/>
    <col customWidth="1" min="3" max="3" width="21.13"/>
    <col customWidth="1" min="4" max="4" width="43.5"/>
    <col customWidth="1" min="5" max="5" width="31.38"/>
    <col customWidth="1" min="6" max="6" width="78.13"/>
    <col customWidth="1" min="7" max="7" width="23.63"/>
    <col customWidth="1" min="8" max="22" width="14.38"/>
  </cols>
  <sheetData>
    <row r="1" ht="54.7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5</v>
      </c>
      <c r="F1" s="22" t="s">
        <v>7</v>
      </c>
      <c r="G1" s="22" t="s">
        <v>755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ht="35.25" customHeight="1">
      <c r="A2" s="17" t="s">
        <v>1143</v>
      </c>
      <c r="B2" s="17" t="s">
        <v>1144</v>
      </c>
      <c r="C2" s="18"/>
      <c r="D2" s="28">
        <v>1.242562345E9</v>
      </c>
      <c r="E2" s="18"/>
      <c r="F2" s="17" t="s">
        <v>1145</v>
      </c>
      <c r="G2" s="19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ht="46.5" customHeight="1">
      <c r="A3" s="17" t="s">
        <v>1146</v>
      </c>
      <c r="B3" s="17" t="s">
        <v>1147</v>
      </c>
      <c r="C3" s="17" t="s">
        <v>1148</v>
      </c>
      <c r="D3" s="17" t="s">
        <v>1149</v>
      </c>
      <c r="E3" s="18"/>
      <c r="F3" s="17" t="s">
        <v>1150</v>
      </c>
      <c r="G3" s="19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ht="57.0" customHeight="1">
      <c r="A4" s="17" t="s">
        <v>1151</v>
      </c>
      <c r="B4" s="17" t="s">
        <v>1152</v>
      </c>
      <c r="C4" s="18"/>
      <c r="D4" s="17" t="s">
        <v>1153</v>
      </c>
      <c r="E4" s="18"/>
      <c r="F4" s="17" t="s">
        <v>1154</v>
      </c>
      <c r="G4" s="19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ht="51.75" customHeight="1">
      <c r="A5" s="17" t="s">
        <v>1155</v>
      </c>
      <c r="B5" s="17" t="s">
        <v>1156</v>
      </c>
      <c r="C5" s="17" t="s">
        <v>1157</v>
      </c>
      <c r="D5" s="17" t="s">
        <v>1158</v>
      </c>
      <c r="E5" s="18"/>
      <c r="F5" s="17" t="s">
        <v>1159</v>
      </c>
      <c r="G5" s="19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ht="65.25" customHeight="1">
      <c r="A6" s="17" t="s">
        <v>1160</v>
      </c>
      <c r="B6" s="17" t="s">
        <v>1161</v>
      </c>
      <c r="C6" s="17" t="s">
        <v>1162</v>
      </c>
      <c r="D6" s="17" t="s">
        <v>1163</v>
      </c>
      <c r="E6" s="18"/>
      <c r="F6" s="17" t="s">
        <v>1164</v>
      </c>
      <c r="G6" s="19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ht="49.5" customHeight="1">
      <c r="A7" s="17" t="s">
        <v>1165</v>
      </c>
      <c r="B7" s="17" t="s">
        <v>1161</v>
      </c>
      <c r="C7" s="18"/>
      <c r="D7" s="17" t="s">
        <v>1166</v>
      </c>
      <c r="E7" s="18"/>
      <c r="F7" s="17" t="s">
        <v>1167</v>
      </c>
      <c r="G7" s="19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ht="66.75" customHeight="1">
      <c r="A8" s="17" t="s">
        <v>1168</v>
      </c>
      <c r="B8" s="18"/>
      <c r="C8" s="17" t="s">
        <v>1169</v>
      </c>
      <c r="D8" s="17" t="s">
        <v>1170</v>
      </c>
      <c r="E8" s="18"/>
      <c r="F8" s="17" t="s">
        <v>1171</v>
      </c>
      <c r="G8" s="19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ht="48.0" customHeight="1">
      <c r="A9" s="17" t="s">
        <v>1172</v>
      </c>
      <c r="B9" s="18"/>
      <c r="C9" s="18"/>
      <c r="D9" s="18"/>
      <c r="E9" s="18"/>
      <c r="F9" s="17" t="s">
        <v>1173</v>
      </c>
      <c r="G9" s="19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ht="54.75" customHeight="1">
      <c r="A10" s="17" t="s">
        <v>1174</v>
      </c>
      <c r="B10" s="18"/>
      <c r="C10" s="18"/>
      <c r="D10" s="17" t="s">
        <v>1175</v>
      </c>
      <c r="E10" s="17" t="s">
        <v>1176</v>
      </c>
      <c r="F10" s="17" t="s">
        <v>1177</v>
      </c>
      <c r="G10" s="19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ht="56.25" customHeight="1">
      <c r="A11" s="17" t="s">
        <v>1178</v>
      </c>
      <c r="B11" s="18"/>
      <c r="C11" s="17" t="s">
        <v>1179</v>
      </c>
      <c r="D11" s="17" t="s">
        <v>1180</v>
      </c>
      <c r="E11" s="18"/>
      <c r="F11" s="17" t="s">
        <v>1181</v>
      </c>
      <c r="G11" s="19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ht="49.5" customHeight="1">
      <c r="A12" s="17" t="s">
        <v>1182</v>
      </c>
      <c r="B12" s="18"/>
      <c r="C12" s="18"/>
      <c r="D12" s="17" t="s">
        <v>1183</v>
      </c>
      <c r="E12" s="17" t="s">
        <v>1184</v>
      </c>
      <c r="F12" s="18"/>
      <c r="G12" s="19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ht="48.75" customHeight="1">
      <c r="A13" s="17" t="s">
        <v>1185</v>
      </c>
      <c r="B13" s="18"/>
      <c r="C13" s="18"/>
      <c r="D13" s="17" t="s">
        <v>1186</v>
      </c>
      <c r="E13" s="18"/>
      <c r="F13" s="17" t="s">
        <v>1187</v>
      </c>
      <c r="G13" s="19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ht="54.75" customHeight="1">
      <c r="A14" s="17" t="s">
        <v>1188</v>
      </c>
      <c r="B14" s="18"/>
      <c r="C14" s="18"/>
      <c r="D14" s="28">
        <v>9.810294392E9</v>
      </c>
      <c r="E14" s="18"/>
      <c r="F14" s="17" t="s">
        <v>1189</v>
      </c>
      <c r="G14" s="19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ht="38.25" customHeight="1">
      <c r="A15" s="17" t="s">
        <v>1190</v>
      </c>
      <c r="B15" s="18"/>
      <c r="C15" s="17" t="s">
        <v>1191</v>
      </c>
      <c r="D15" s="17" t="s">
        <v>1192</v>
      </c>
      <c r="E15" s="18"/>
      <c r="F15" s="17" t="s">
        <v>1193</v>
      </c>
      <c r="G15" s="19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ht="36.75" customHeight="1">
      <c r="A16" s="17" t="s">
        <v>1194</v>
      </c>
      <c r="B16" s="18"/>
      <c r="C16" s="18"/>
      <c r="D16" s="18"/>
      <c r="E16" s="18"/>
      <c r="F16" s="17" t="s">
        <v>1195</v>
      </c>
      <c r="G16" s="19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ht="15.75" customHeight="1">
      <c r="A17" s="17" t="s">
        <v>1196</v>
      </c>
      <c r="B17" s="17" t="s">
        <v>1197</v>
      </c>
      <c r="C17" s="17" t="s">
        <v>1198</v>
      </c>
      <c r="D17" s="17" t="s">
        <v>1199</v>
      </c>
      <c r="E17" s="18"/>
      <c r="F17" s="17" t="s">
        <v>1200</v>
      </c>
      <c r="G17" s="19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ht="15.75" customHeight="1">
      <c r="A18" s="9" t="s">
        <v>1201</v>
      </c>
      <c r="B18" s="9"/>
      <c r="C18" s="18"/>
      <c r="D18" s="77">
        <v>9.163077777E9</v>
      </c>
      <c r="E18" s="18"/>
      <c r="F18" s="17"/>
      <c r="G18" s="9"/>
    </row>
    <row r="19" ht="15.75" customHeight="1">
      <c r="A19" s="9" t="s">
        <v>1202</v>
      </c>
      <c r="B19" s="9"/>
      <c r="C19" s="18"/>
      <c r="D19" s="73" t="s">
        <v>1203</v>
      </c>
      <c r="E19" s="17"/>
      <c r="F19" s="18"/>
      <c r="G19" s="9"/>
    </row>
    <row r="20" ht="15.75" customHeight="1">
      <c r="A20" s="9" t="s">
        <v>1204</v>
      </c>
      <c r="B20" s="9"/>
      <c r="C20" s="18"/>
      <c r="D20" s="9"/>
      <c r="E20" s="78" t="s">
        <v>1205</v>
      </c>
      <c r="F20" s="17"/>
      <c r="G20" s="9"/>
    </row>
    <row r="21" ht="15.75" customHeight="1">
      <c r="A21" s="20" t="s">
        <v>1206</v>
      </c>
      <c r="B21" s="20" t="s">
        <v>1207</v>
      </c>
      <c r="C21" s="20" t="s">
        <v>1208</v>
      </c>
      <c r="D21" s="20" t="s">
        <v>1209</v>
      </c>
      <c r="E21" s="20"/>
      <c r="F21" s="17"/>
      <c r="G21" s="9"/>
    </row>
    <row r="22" ht="15.75" customHeight="1">
      <c r="A22" s="20" t="s">
        <v>1210</v>
      </c>
      <c r="B22" s="20" t="s">
        <v>1211</v>
      </c>
      <c r="C22" s="20" t="s">
        <v>1212</v>
      </c>
      <c r="D22" s="20" t="s">
        <v>1213</v>
      </c>
      <c r="E22" s="20" t="s">
        <v>1214</v>
      </c>
      <c r="F22" s="17"/>
      <c r="G22" s="9"/>
    </row>
    <row r="23" ht="15.75" customHeight="1">
      <c r="A23" s="79" t="s">
        <v>1215</v>
      </c>
      <c r="B23" s="79" t="s">
        <v>1216</v>
      </c>
      <c r="C23" s="20"/>
      <c r="D23" s="79" t="s">
        <v>1217</v>
      </c>
      <c r="E23" s="79" t="s">
        <v>1218</v>
      </c>
      <c r="F23" s="9"/>
      <c r="G23" s="9"/>
    </row>
    <row r="24" ht="15.75" customHeight="1">
      <c r="A24" s="79" t="s">
        <v>1219</v>
      </c>
      <c r="B24" s="79" t="s">
        <v>1220</v>
      </c>
      <c r="C24" s="79" t="s">
        <v>1221</v>
      </c>
      <c r="D24" s="79" t="s">
        <v>1222</v>
      </c>
      <c r="E24" s="79" t="s">
        <v>1223</v>
      </c>
      <c r="F24" s="9"/>
      <c r="G24" s="9"/>
    </row>
    <row r="25" ht="15.75" customHeight="1">
      <c r="A25" s="79" t="s">
        <v>1224</v>
      </c>
      <c r="B25" s="79" t="s">
        <v>1225</v>
      </c>
      <c r="C25" s="20"/>
      <c r="D25" s="79" t="s">
        <v>1226</v>
      </c>
      <c r="E25" s="79" t="s">
        <v>1227</v>
      </c>
      <c r="F25" s="9"/>
      <c r="G25" s="9"/>
    </row>
    <row r="26" ht="15.75" customHeight="1">
      <c r="A26" s="79" t="s">
        <v>1228</v>
      </c>
      <c r="B26" s="79" t="s">
        <v>1229</v>
      </c>
      <c r="C26" s="79" t="s">
        <v>1230</v>
      </c>
      <c r="D26" s="79">
        <v>1.140548185E9</v>
      </c>
      <c r="E26" s="20"/>
      <c r="F26" s="9"/>
      <c r="G26" s="9"/>
    </row>
    <row r="27" ht="15.75" customHeight="1">
      <c r="A27" s="79" t="s">
        <v>1231</v>
      </c>
      <c r="B27" s="79" t="s">
        <v>1232</v>
      </c>
      <c r="C27" s="79" t="s">
        <v>1233</v>
      </c>
      <c r="D27" s="79" t="s">
        <v>1234</v>
      </c>
      <c r="E27" s="20"/>
      <c r="F27" s="9"/>
      <c r="G27" s="9"/>
    </row>
    <row r="28" ht="15.75" customHeight="1">
      <c r="A28" s="79" t="s">
        <v>1235</v>
      </c>
      <c r="B28" s="79" t="s">
        <v>1236</v>
      </c>
      <c r="C28" s="79" t="s">
        <v>1237</v>
      </c>
      <c r="D28" s="79">
        <v>9.820191042E9</v>
      </c>
      <c r="E28" s="79" t="s">
        <v>1238</v>
      </c>
      <c r="F28" s="9"/>
      <c r="G28" s="9"/>
    </row>
    <row r="29" ht="15.75" customHeight="1">
      <c r="A29" s="20" t="s">
        <v>1239</v>
      </c>
      <c r="B29" s="20" t="s">
        <v>1240</v>
      </c>
      <c r="C29" s="20"/>
      <c r="D29" s="20" t="s">
        <v>1241</v>
      </c>
      <c r="E29" s="48"/>
      <c r="F29" s="9"/>
      <c r="G29" s="9"/>
    </row>
    <row r="30" ht="15.75" customHeight="1">
      <c r="A30" s="15" t="s">
        <v>1242</v>
      </c>
      <c r="B30" s="15" t="s">
        <v>84</v>
      </c>
      <c r="C30" s="15" t="s">
        <v>1243</v>
      </c>
      <c r="D30" s="15">
        <v>6.4510543E7</v>
      </c>
      <c r="E30" s="48"/>
      <c r="F30" s="9"/>
      <c r="G30" s="9"/>
    </row>
    <row r="31" ht="30.0" customHeight="1">
      <c r="A31" s="62" t="s">
        <v>1244</v>
      </c>
      <c r="B31" s="62" t="s">
        <v>1245</v>
      </c>
      <c r="C31" s="20"/>
      <c r="D31" s="62" t="s">
        <v>1246</v>
      </c>
      <c r="E31" s="48"/>
      <c r="F31" s="9"/>
      <c r="G31" s="9"/>
    </row>
    <row r="32" ht="36.0" customHeight="1">
      <c r="A32" s="62" t="s">
        <v>1247</v>
      </c>
      <c r="B32" s="62" t="s">
        <v>1248</v>
      </c>
      <c r="C32" s="20"/>
      <c r="D32" s="62" t="s">
        <v>1249</v>
      </c>
      <c r="E32" s="48"/>
      <c r="F32" s="9"/>
      <c r="G32" s="9"/>
    </row>
    <row r="33" ht="4.5" customHeight="1">
      <c r="A33" s="62" t="s">
        <v>1250</v>
      </c>
      <c r="B33" s="62" t="s">
        <v>1251</v>
      </c>
      <c r="C33" s="20"/>
      <c r="D33" s="62" t="s">
        <v>1252</v>
      </c>
      <c r="E33" s="48"/>
      <c r="F33" s="9"/>
      <c r="G33" s="9"/>
    </row>
    <row r="34" ht="39.75" customHeight="1">
      <c r="A34" s="62" t="s">
        <v>1253</v>
      </c>
      <c r="B34" s="62" t="s">
        <v>1254</v>
      </c>
      <c r="C34" s="20"/>
      <c r="D34" s="62" t="s">
        <v>1255</v>
      </c>
      <c r="E34" s="48"/>
      <c r="F34" s="9"/>
      <c r="G34" s="9"/>
    </row>
    <row r="35" ht="47.25" customHeight="1">
      <c r="A35" s="62" t="s">
        <v>1251</v>
      </c>
      <c r="B35" s="62" t="s">
        <v>1256</v>
      </c>
      <c r="C35" s="20"/>
      <c r="D35" s="62">
        <v>6.6320473E7</v>
      </c>
      <c r="E35" s="48"/>
      <c r="F35" s="9"/>
      <c r="G35" s="9"/>
    </row>
    <row r="36" ht="15.75" customHeight="1">
      <c r="A36" s="15" t="s">
        <v>1257</v>
      </c>
      <c r="B36" s="15" t="s">
        <v>1258</v>
      </c>
      <c r="C36" s="20"/>
      <c r="D36" s="15">
        <v>2.76003E7</v>
      </c>
      <c r="E36" s="48"/>
      <c r="F36" s="9"/>
      <c r="G36" s="9"/>
    </row>
    <row r="37" ht="15.75" customHeight="1">
      <c r="A37" s="15" t="s">
        <v>1259</v>
      </c>
      <c r="B37" s="15" t="s">
        <v>1260</v>
      </c>
      <c r="C37" s="20"/>
      <c r="D37" s="15">
        <v>2.8086378E7</v>
      </c>
      <c r="E37" s="48"/>
      <c r="F37" s="9"/>
      <c r="G37" s="9"/>
    </row>
    <row r="38" ht="15.75" customHeight="1">
      <c r="A38" s="15" t="s">
        <v>1261</v>
      </c>
      <c r="B38" s="15" t="s">
        <v>1251</v>
      </c>
      <c r="C38" s="20"/>
      <c r="D38" s="15" t="s">
        <v>1262</v>
      </c>
      <c r="E38" s="48"/>
      <c r="F38" s="9"/>
      <c r="G38" s="9"/>
    </row>
    <row r="39" ht="15.75" customHeight="1">
      <c r="A39" s="15" t="s">
        <v>1263</v>
      </c>
      <c r="B39" s="15" t="s">
        <v>1264</v>
      </c>
      <c r="C39" s="20"/>
      <c r="D39" s="15" t="s">
        <v>1265</v>
      </c>
      <c r="E39" s="48"/>
      <c r="F39" s="9"/>
      <c r="G39" s="9"/>
    </row>
    <row r="40" ht="15.75" customHeight="1">
      <c r="A40" s="15" t="s">
        <v>1266</v>
      </c>
      <c r="B40" s="80" t="s">
        <v>1267</v>
      </c>
      <c r="C40" s="20"/>
      <c r="D40" s="80" t="s">
        <v>1268</v>
      </c>
      <c r="E40" s="48"/>
      <c r="F40" s="9"/>
      <c r="G40" s="9"/>
    </row>
    <row r="41" ht="15.75" customHeight="1">
      <c r="A41" s="15" t="s">
        <v>1269</v>
      </c>
      <c r="B41" s="20"/>
      <c r="C41" s="20"/>
      <c r="D41" s="81" t="s">
        <v>1270</v>
      </c>
      <c r="E41" s="48"/>
      <c r="F41" s="9"/>
      <c r="G41" s="9"/>
    </row>
    <row r="42" ht="15.75" customHeight="1">
      <c r="A42" s="15" t="s">
        <v>1271</v>
      </c>
      <c r="B42" s="20"/>
      <c r="C42" s="20"/>
      <c r="D42" s="82" t="str">
        <f>((91-11)-4715)-8888</f>
        <v>-13523</v>
      </c>
      <c r="E42" s="48"/>
      <c r="F42" s="9"/>
      <c r="G42" s="9"/>
    </row>
    <row r="43" ht="15.75" customHeight="1">
      <c r="A43" s="15" t="s">
        <v>1272</v>
      </c>
      <c r="B43" s="20"/>
      <c r="C43" s="20"/>
      <c r="D43" s="15">
        <v>2.6476638E7</v>
      </c>
      <c r="E43" s="48"/>
      <c r="F43" s="9"/>
      <c r="G43" s="9"/>
    </row>
    <row r="44" ht="15.75" customHeight="1">
      <c r="A44" s="15" t="s">
        <v>1273</v>
      </c>
      <c r="B44" s="15" t="s">
        <v>1274</v>
      </c>
      <c r="C44" s="15" t="s">
        <v>1275</v>
      </c>
      <c r="D44" s="83" t="s">
        <v>1276</v>
      </c>
      <c r="E44" s="48"/>
      <c r="F44" s="9"/>
      <c r="G44" s="9"/>
    </row>
    <row r="45" ht="15.75" customHeight="1">
      <c r="A45" s="15" t="s">
        <v>1277</v>
      </c>
      <c r="B45" s="15" t="s">
        <v>84</v>
      </c>
      <c r="C45" s="15" t="s">
        <v>84</v>
      </c>
      <c r="D45" s="15">
        <v>9.11124653026E11</v>
      </c>
      <c r="E45" s="15" t="s">
        <v>84</v>
      </c>
      <c r="F45" s="9"/>
      <c r="G45" s="9"/>
    </row>
    <row r="46" ht="15.75" customHeight="1">
      <c r="A46" s="15" t="s">
        <v>1278</v>
      </c>
      <c r="B46" s="15" t="s">
        <v>84</v>
      </c>
      <c r="C46" s="15" t="s">
        <v>84</v>
      </c>
      <c r="D46" s="15">
        <v>2.230484002E9</v>
      </c>
      <c r="E46" s="15" t="s">
        <v>84</v>
      </c>
      <c r="F46" s="9"/>
      <c r="G46" s="9"/>
    </row>
    <row r="47" ht="15.75" customHeight="1">
      <c r="A47" s="15" t="s">
        <v>1279</v>
      </c>
      <c r="B47" s="15" t="s">
        <v>84</v>
      </c>
      <c r="C47" s="15" t="s">
        <v>84</v>
      </c>
      <c r="D47" s="15">
        <v>4.1656607E7</v>
      </c>
      <c r="E47" s="16" t="str">
        <f>HYPERLINK("mailto:mohanty.anupam@vibes.co.in","mohanty.anupam@vibes.co.in")</f>
        <v>mohanty.anupam@vibes.co.in</v>
      </c>
      <c r="F47" s="9"/>
      <c r="G47" s="9"/>
    </row>
    <row r="48" ht="15.75" customHeight="1">
      <c r="A48" s="15" t="s">
        <v>1280</v>
      </c>
      <c r="B48" s="15" t="s">
        <v>84</v>
      </c>
      <c r="C48" s="15" t="s">
        <v>84</v>
      </c>
      <c r="D48" s="15" t="s">
        <v>1281</v>
      </c>
      <c r="E48" s="16" t="str">
        <f>HYPERLINK("mailto:doi_optix@yahoo.co.in","doi_optix@yahoo.co.in")</f>
        <v>doi_optix@yahoo.co.in</v>
      </c>
      <c r="F48" s="9"/>
      <c r="G48" s="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75"/>
    <col customWidth="1" min="2" max="2" width="54.88"/>
    <col customWidth="1" min="3" max="3" width="32.25"/>
    <col customWidth="1" min="4" max="4" width="61.38"/>
    <col customWidth="1" min="5" max="5" width="26.63"/>
    <col customWidth="1" min="6" max="7" width="14.38"/>
    <col customWidth="1" min="8" max="8" width="93.63"/>
    <col customWidth="1" min="9" max="24" width="14.38"/>
  </cols>
  <sheetData>
    <row r="1" ht="57.0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ht="57.0" customHeight="1">
      <c r="A2" s="17" t="s">
        <v>142</v>
      </c>
      <c r="B2" s="17" t="s">
        <v>143</v>
      </c>
      <c r="C2" s="17" t="s">
        <v>144</v>
      </c>
      <c r="D2" s="17" t="s">
        <v>145</v>
      </c>
      <c r="E2" s="18"/>
      <c r="F2" s="18"/>
      <c r="G2" s="18"/>
      <c r="H2" s="25" t="s">
        <v>146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ht="60.0" customHeight="1">
      <c r="A3" s="17" t="s">
        <v>147</v>
      </c>
      <c r="B3" s="17" t="s">
        <v>148</v>
      </c>
      <c r="C3" s="17" t="s">
        <v>149</v>
      </c>
      <c r="D3" s="17" t="s">
        <v>150</v>
      </c>
      <c r="E3" s="18"/>
      <c r="F3" s="18"/>
      <c r="G3" s="18"/>
      <c r="H3" s="25" t="s">
        <v>151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ht="63.75" customHeight="1">
      <c r="A4" s="17" t="s">
        <v>152</v>
      </c>
      <c r="B4" s="17" t="s">
        <v>148</v>
      </c>
      <c r="C4" s="17" t="s">
        <v>153</v>
      </c>
      <c r="D4" s="17" t="s">
        <v>154</v>
      </c>
      <c r="E4" s="18"/>
      <c r="F4" s="18"/>
      <c r="G4" s="18"/>
      <c r="H4" s="25" t="s">
        <v>155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ht="75.0" customHeight="1">
      <c r="A5" s="17" t="s">
        <v>156</v>
      </c>
      <c r="B5" s="18"/>
      <c r="C5" s="18"/>
      <c r="D5" s="18"/>
      <c r="E5" s="17" t="s">
        <v>157</v>
      </c>
      <c r="F5" s="17" t="s">
        <v>158</v>
      </c>
      <c r="G5" s="18"/>
      <c r="H5" s="25" t="s">
        <v>159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ht="69.0" customHeight="1">
      <c r="A6" s="17" t="s">
        <v>160</v>
      </c>
      <c r="B6" s="17" t="s">
        <v>161</v>
      </c>
      <c r="C6" s="18"/>
      <c r="D6" s="18"/>
      <c r="E6" s="18"/>
      <c r="F6" s="18"/>
      <c r="G6" s="18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ht="58.5" customHeight="1">
      <c r="A7" s="17" t="s">
        <v>162</v>
      </c>
      <c r="B7" s="17" t="s">
        <v>163</v>
      </c>
      <c r="C7" s="18"/>
      <c r="D7" s="17" t="s">
        <v>164</v>
      </c>
      <c r="E7" s="18"/>
      <c r="F7" s="17" t="s">
        <v>165</v>
      </c>
      <c r="G7" s="18"/>
      <c r="H7" s="25" t="s">
        <v>166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ht="66.75" customHeight="1">
      <c r="A8" s="17" t="s">
        <v>167</v>
      </c>
      <c r="B8" s="17" t="s">
        <v>168</v>
      </c>
      <c r="C8" s="17" t="s">
        <v>169</v>
      </c>
      <c r="D8" s="17" t="s">
        <v>170</v>
      </c>
      <c r="E8" s="18"/>
      <c r="F8" s="18"/>
      <c r="G8" s="18"/>
      <c r="H8" s="25" t="s">
        <v>171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ht="58.5" customHeight="1">
      <c r="A9" s="17" t="s">
        <v>131</v>
      </c>
      <c r="B9" s="17" t="s">
        <v>168</v>
      </c>
      <c r="C9" s="17" t="s">
        <v>172</v>
      </c>
      <c r="D9" s="28">
        <v>9.873338372E9</v>
      </c>
      <c r="E9" s="17" t="s">
        <v>173</v>
      </c>
      <c r="F9" s="17" t="s">
        <v>174</v>
      </c>
      <c r="G9" s="17" t="s">
        <v>175</v>
      </c>
      <c r="H9" s="25" t="s">
        <v>176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ht="60.0" customHeight="1">
      <c r="A10" s="17" t="s">
        <v>177</v>
      </c>
      <c r="B10" s="17" t="s">
        <v>168</v>
      </c>
      <c r="C10" s="17" t="s">
        <v>178</v>
      </c>
      <c r="D10" s="17" t="s">
        <v>179</v>
      </c>
      <c r="E10" s="17" t="s">
        <v>180</v>
      </c>
      <c r="F10" s="18"/>
      <c r="G10" s="18"/>
      <c r="H10" s="25" t="s">
        <v>181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ht="48.75" customHeight="1">
      <c r="A11" s="17" t="s">
        <v>182</v>
      </c>
      <c r="B11" s="17" t="s">
        <v>183</v>
      </c>
      <c r="C11" s="17" t="s">
        <v>184</v>
      </c>
      <c r="D11" s="17" t="s">
        <v>185</v>
      </c>
      <c r="E11" s="17" t="s">
        <v>186</v>
      </c>
      <c r="F11" s="18"/>
      <c r="G11" s="18"/>
      <c r="H11" s="25" t="s">
        <v>187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ht="51.75" customHeight="1">
      <c r="A12" s="17" t="s">
        <v>188</v>
      </c>
      <c r="B12" s="17" t="s">
        <v>183</v>
      </c>
      <c r="C12" s="18"/>
      <c r="D12" s="18"/>
      <c r="E12" s="17" t="s">
        <v>189</v>
      </c>
      <c r="F12" s="18"/>
      <c r="G12" s="18"/>
      <c r="H12" s="25" t="s">
        <v>190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ht="52.5" customHeight="1">
      <c r="A13" s="17" t="s">
        <v>191</v>
      </c>
      <c r="B13" s="17" t="s">
        <v>192</v>
      </c>
      <c r="C13" s="18"/>
      <c r="D13" s="17" t="s">
        <v>193</v>
      </c>
      <c r="E13" s="17" t="s">
        <v>194</v>
      </c>
      <c r="F13" s="17" t="s">
        <v>195</v>
      </c>
      <c r="G13" s="18"/>
      <c r="H13" s="25" t="s">
        <v>196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ht="56.25" customHeight="1">
      <c r="A14" s="17" t="s">
        <v>197</v>
      </c>
      <c r="B14" s="17" t="s">
        <v>198</v>
      </c>
      <c r="C14" s="17" t="s">
        <v>199</v>
      </c>
      <c r="D14" s="17" t="s">
        <v>200</v>
      </c>
      <c r="E14" s="18"/>
      <c r="F14" s="18"/>
      <c r="G14" s="18"/>
      <c r="H14" s="25" t="s">
        <v>201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ht="55.5" customHeight="1">
      <c r="A15" s="17" t="s">
        <v>202</v>
      </c>
      <c r="B15" s="17" t="s">
        <v>203</v>
      </c>
      <c r="C15" s="18"/>
      <c r="D15" s="17" t="s">
        <v>204</v>
      </c>
      <c r="E15" s="18"/>
      <c r="F15" s="18"/>
      <c r="G15" s="18"/>
      <c r="H15" s="25" t="s">
        <v>205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ht="39.75" customHeight="1">
      <c r="A16" s="29" t="s">
        <v>206</v>
      </c>
      <c r="B16" s="29" t="s">
        <v>207</v>
      </c>
      <c r="C16" s="29" t="s">
        <v>208</v>
      </c>
      <c r="D16" s="29" t="s">
        <v>209</v>
      </c>
      <c r="E16" s="30"/>
      <c r="F16" s="30"/>
      <c r="G16" s="30"/>
      <c r="H16" s="31" t="s">
        <v>210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ht="56.25" customHeight="1">
      <c r="A17" s="17" t="s">
        <v>211</v>
      </c>
      <c r="B17" s="32" t="s">
        <v>212</v>
      </c>
      <c r="C17" s="17" t="s">
        <v>213</v>
      </c>
      <c r="D17" s="18"/>
      <c r="E17" s="18"/>
      <c r="F17" s="18"/>
      <c r="G17" s="18"/>
      <c r="H17" s="1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15.75" customHeight="1">
      <c r="A18" s="9" t="s">
        <v>214</v>
      </c>
      <c r="B18" s="26"/>
      <c r="C18" s="33" t="s">
        <v>215</v>
      </c>
      <c r="D18" s="34" t="s">
        <v>216</v>
      </c>
      <c r="E18" s="18"/>
      <c r="F18" s="18"/>
      <c r="G18" s="18"/>
      <c r="H18" s="17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ht="15.75" customHeight="1">
      <c r="A19" s="9" t="s">
        <v>217</v>
      </c>
      <c r="B19" s="26"/>
      <c r="C19" s="9"/>
      <c r="D19" s="34" t="s">
        <v>218</v>
      </c>
      <c r="E19" s="18"/>
      <c r="F19" s="18"/>
      <c r="G19" s="18"/>
      <c r="H19" s="17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ht="15.75" customHeight="1">
      <c r="A20" s="9" t="s">
        <v>219</v>
      </c>
      <c r="B20" s="26"/>
      <c r="C20" s="35" t="s">
        <v>220</v>
      </c>
      <c r="D20" s="34">
        <v>9.82018142E9</v>
      </c>
      <c r="E20" s="18"/>
      <c r="F20" s="18"/>
      <c r="G20" s="18"/>
      <c r="H20" s="17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ht="15.75" customHeight="1">
      <c r="A21" s="15" t="s">
        <v>221</v>
      </c>
      <c r="B21" s="15" t="s">
        <v>84</v>
      </c>
      <c r="C21" s="15" t="s">
        <v>222</v>
      </c>
      <c r="D21" s="36">
        <v>9.810028805E9</v>
      </c>
      <c r="E21" s="15" t="s">
        <v>84</v>
      </c>
      <c r="F21" s="19"/>
      <c r="G21" s="19"/>
      <c r="H21" s="19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ht="15.75" customHeight="1">
      <c r="A22" s="15" t="s">
        <v>223</v>
      </c>
      <c r="B22" s="15" t="s">
        <v>84</v>
      </c>
      <c r="C22" s="15" t="s">
        <v>224</v>
      </c>
      <c r="D22" s="36">
        <v>9.899899888E9</v>
      </c>
      <c r="E22" s="15" t="s">
        <v>84</v>
      </c>
      <c r="F22" s="19"/>
      <c r="G22" s="19"/>
      <c r="H22" s="19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5.75" customHeight="1">
      <c r="A23" s="15" t="s">
        <v>225</v>
      </c>
      <c r="B23" s="15" t="s">
        <v>84</v>
      </c>
      <c r="C23" s="15" t="s">
        <v>84</v>
      </c>
      <c r="D23" s="36">
        <v>9.987261212E9</v>
      </c>
      <c r="E23" s="15" t="s">
        <v>84</v>
      </c>
      <c r="F23" s="19"/>
      <c r="G23" s="19"/>
      <c r="H23" s="19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ht="15.75" customHeight="1">
      <c r="A24" s="15" t="s">
        <v>226</v>
      </c>
      <c r="B24" s="15" t="s">
        <v>84</v>
      </c>
      <c r="C24" s="15" t="s">
        <v>227</v>
      </c>
      <c r="D24" s="36">
        <v>4.5604E7</v>
      </c>
      <c r="E24" s="15" t="s">
        <v>228</v>
      </c>
      <c r="F24" s="19"/>
      <c r="G24" s="19"/>
      <c r="H24" s="19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5.75" customHeight="1">
      <c r="A25" s="15" t="s">
        <v>229</v>
      </c>
      <c r="B25" s="15" t="s">
        <v>84</v>
      </c>
      <c r="C25" s="15" t="s">
        <v>84</v>
      </c>
      <c r="D25" s="36" t="s">
        <v>230</v>
      </c>
      <c r="E25" s="15" t="s">
        <v>84</v>
      </c>
      <c r="F25" s="19"/>
      <c r="G25" s="19"/>
      <c r="H25" s="19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ht="15.75" customHeight="1">
      <c r="A26" s="15" t="s">
        <v>231</v>
      </c>
      <c r="B26" s="15" t="s">
        <v>84</v>
      </c>
      <c r="C26" s="15" t="s">
        <v>84</v>
      </c>
      <c r="D26" s="36" t="s">
        <v>232</v>
      </c>
      <c r="E26" s="15" t="s">
        <v>84</v>
      </c>
      <c r="F26" s="19"/>
      <c r="G26" s="19"/>
      <c r="H26" s="19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5.75" customHeight="1">
      <c r="A27" s="15" t="s">
        <v>233</v>
      </c>
      <c r="B27" s="15" t="s">
        <v>84</v>
      </c>
      <c r="C27" s="15" t="s">
        <v>84</v>
      </c>
      <c r="D27" s="36">
        <v>9.716098935E9</v>
      </c>
      <c r="E27" s="15" t="s">
        <v>84</v>
      </c>
      <c r="F27" s="19"/>
      <c r="G27" s="19"/>
      <c r="H27" s="1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ht="15.75" customHeight="1">
      <c r="A28" s="15" t="s">
        <v>234</v>
      </c>
      <c r="B28" s="15" t="s">
        <v>84</v>
      </c>
      <c r="C28" s="15" t="s">
        <v>84</v>
      </c>
      <c r="D28" s="36">
        <v>4.7041122E7</v>
      </c>
      <c r="E28" s="15" t="s">
        <v>84</v>
      </c>
      <c r="F28" s="19"/>
      <c r="G28" s="19"/>
      <c r="H28" s="1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5.75" customHeight="1">
      <c r="A29" s="15" t="s">
        <v>235</v>
      </c>
      <c r="B29" s="15" t="s">
        <v>84</v>
      </c>
      <c r="C29" s="15" t="s">
        <v>84</v>
      </c>
      <c r="D29" s="36">
        <v>9.136955955E9</v>
      </c>
      <c r="E29" s="15" t="s">
        <v>84</v>
      </c>
      <c r="F29" s="19"/>
      <c r="G29" s="19"/>
      <c r="H29" s="19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15.75" customHeight="1">
      <c r="A30" s="15" t="s">
        <v>236</v>
      </c>
      <c r="B30" s="15" t="s">
        <v>84</v>
      </c>
      <c r="C30" s="15" t="s">
        <v>84</v>
      </c>
      <c r="D30" s="36" t="s">
        <v>237</v>
      </c>
      <c r="E30" s="15" t="s">
        <v>84</v>
      </c>
      <c r="F30" s="19"/>
      <c r="G30" s="19"/>
      <c r="H30" s="19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5.75" customHeight="1">
      <c r="A31" s="15" t="s">
        <v>238</v>
      </c>
      <c r="B31" s="15" t="s">
        <v>84</v>
      </c>
      <c r="C31" s="15" t="s">
        <v>239</v>
      </c>
      <c r="D31" s="36" t="s">
        <v>240</v>
      </c>
      <c r="E31" s="16" t="str">
        <f>HYPERLINK("mailto:dutta.a.2@pg.com","dutta.a.2@pg.com")</f>
        <v>dutta.a.2@pg.com</v>
      </c>
      <c r="F31" s="19"/>
      <c r="G31" s="19"/>
      <c r="H31" s="19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ht="15.75" customHeight="1">
      <c r="A32" s="15" t="s">
        <v>241</v>
      </c>
      <c r="B32" s="15" t="s">
        <v>84</v>
      </c>
      <c r="C32" s="15" t="s">
        <v>84</v>
      </c>
      <c r="D32" s="36" t="s">
        <v>242</v>
      </c>
      <c r="E32" s="16" t="str">
        <f>HYPERLINK("mailto:care@virginmobile.in","care@virginmobile.in")</f>
        <v>care@virginmobile.in</v>
      </c>
      <c r="F32" s="19"/>
      <c r="G32" s="19"/>
      <c r="H32" s="19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5.75" customHeight="1">
      <c r="A33" s="15" t="s">
        <v>243</v>
      </c>
      <c r="B33" s="15" t="s">
        <v>84</v>
      </c>
      <c r="C33" s="15" t="s">
        <v>84</v>
      </c>
      <c r="D33" s="36" t="s">
        <v>244</v>
      </c>
      <c r="E33" s="16" t="str">
        <f>HYPERLINK("mailto:marketing@spicemobile.in","marketing@spicemobile.in")</f>
        <v>marketing@spicemobile.in</v>
      </c>
      <c r="F33" s="19"/>
      <c r="G33" s="19"/>
      <c r="H33" s="19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5.75" customHeight="1">
      <c r="A34" s="15" t="s">
        <v>245</v>
      </c>
      <c r="B34" s="15" t="s">
        <v>84</v>
      </c>
      <c r="C34" s="15" t="s">
        <v>246</v>
      </c>
      <c r="D34" s="36" t="s">
        <v>247</v>
      </c>
      <c r="E34" s="15" t="s">
        <v>84</v>
      </c>
      <c r="F34" s="19"/>
      <c r="G34" s="19"/>
      <c r="H34" s="19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15.75" customHeight="1">
      <c r="A35" s="15" t="s">
        <v>248</v>
      </c>
      <c r="B35" s="15" t="s">
        <v>84</v>
      </c>
      <c r="C35" s="15" t="s">
        <v>84</v>
      </c>
      <c r="D35" s="36" t="s">
        <v>249</v>
      </c>
      <c r="E35" s="15" t="s">
        <v>84</v>
      </c>
      <c r="F35" s="19"/>
      <c r="G35" s="19"/>
      <c r="H35" s="19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15.75" customHeight="1">
      <c r="A36" s="15" t="s">
        <v>250</v>
      </c>
      <c r="B36" s="15" t="s">
        <v>84</v>
      </c>
      <c r="C36" s="15" t="s">
        <v>84</v>
      </c>
      <c r="D36" s="36" t="s">
        <v>251</v>
      </c>
      <c r="E36" s="16" t="str">
        <f>HYPERLINK("mailto:info@americantouristerindia.com","info@americantouristerindia.com")</f>
        <v>info@americantouristerindia.com</v>
      </c>
      <c r="F36" s="19"/>
      <c r="G36" s="19"/>
      <c r="H36" s="19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15.75" customHeight="1">
      <c r="A37" s="15" t="s">
        <v>252</v>
      </c>
      <c r="B37" s="15" t="s">
        <v>84</v>
      </c>
      <c r="C37" s="15" t="s">
        <v>84</v>
      </c>
      <c r="D37" s="36" t="s">
        <v>253</v>
      </c>
      <c r="E37" s="16" t="str">
        <f>HYPERLINK("mailto:customercare.india@avon.com","customercare.india@avon.com")</f>
        <v>customercare.india@avon.com</v>
      </c>
      <c r="F37" s="19"/>
      <c r="G37" s="19"/>
      <c r="H37" s="19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15.75" customHeight="1">
      <c r="A38" s="15" t="s">
        <v>254</v>
      </c>
      <c r="B38" s="20"/>
      <c r="C38" s="20"/>
      <c r="D38" s="36" t="s">
        <v>255</v>
      </c>
      <c r="E38" s="20"/>
      <c r="F38" s="19"/>
      <c r="G38" s="19"/>
      <c r="H38" s="19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ht="15.75" customHeight="1">
      <c r="A39" s="15" t="s">
        <v>256</v>
      </c>
      <c r="B39" s="15" t="s">
        <v>84</v>
      </c>
      <c r="C39" s="15" t="s">
        <v>84</v>
      </c>
      <c r="D39" s="36" t="s">
        <v>257</v>
      </c>
      <c r="E39" s="16" t="str">
        <f>HYPERLINK("mailto:arunhn@jkbschool.org","arunhn@jkbschool.org")</f>
        <v>arunhn@jkbschool.org</v>
      </c>
      <c r="F39" s="19"/>
      <c r="G39" s="19"/>
      <c r="H39" s="19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ht="15.75" customHeight="1">
      <c r="A40" s="15" t="s">
        <v>258</v>
      </c>
      <c r="B40" s="15" t="s">
        <v>84</v>
      </c>
      <c r="C40" s="15" t="s">
        <v>84</v>
      </c>
      <c r="D40" s="36" t="s">
        <v>84</v>
      </c>
      <c r="E40" s="16" t="str">
        <f>HYPERLINK("mailto:deepakbb1@rediffmail.com","deepakbb1@rediffmail.com ")</f>
        <v>deepakbb1@rediffmail.com </v>
      </c>
      <c r="F40" s="19"/>
      <c r="G40" s="19"/>
      <c r="H40" s="19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ht="15.75" customHeight="1">
      <c r="A41" s="15" t="s">
        <v>259</v>
      </c>
      <c r="B41" s="15" t="s">
        <v>84</v>
      </c>
      <c r="C41" s="15" t="s">
        <v>84</v>
      </c>
      <c r="D41" s="36" t="s">
        <v>84</v>
      </c>
      <c r="E41" s="16" t="str">
        <f>HYPERLINK("mailto:Dhruv@iifp.in","Dhruv@iifp.in")</f>
        <v>Dhruv@iifp.in</v>
      </c>
      <c r="F41" s="19"/>
      <c r="G41" s="19"/>
      <c r="H41" s="19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ht="15.75" customHeight="1">
      <c r="A42" s="15" t="s">
        <v>94</v>
      </c>
      <c r="B42" s="15" t="s">
        <v>84</v>
      </c>
      <c r="C42" s="15" t="s">
        <v>84</v>
      </c>
      <c r="D42" s="36" t="s">
        <v>84</v>
      </c>
      <c r="E42" s="15" t="s">
        <v>84</v>
      </c>
      <c r="F42" s="19"/>
      <c r="G42" s="19"/>
      <c r="H42" s="19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ht="15.75" customHeight="1">
      <c r="A43" s="15" t="s">
        <v>260</v>
      </c>
      <c r="B43" s="15" t="s">
        <v>84</v>
      </c>
      <c r="C43" s="15" t="s">
        <v>84</v>
      </c>
      <c r="D43" s="36" t="s">
        <v>84</v>
      </c>
      <c r="E43" s="15" t="s">
        <v>84</v>
      </c>
      <c r="F43" s="19"/>
      <c r="G43" s="19"/>
      <c r="H43" s="19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</sheetData>
  <hyperlinks>
    <hyperlink r:id="rId1" ref="B17"/>
    <hyperlink r:id="rId2" ref="C20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13"/>
    <col customWidth="1" min="2" max="2" width="36.0"/>
    <col customWidth="1" min="3" max="3" width="37.25"/>
    <col customWidth="1" min="4" max="4" width="56.25"/>
    <col customWidth="1" min="5" max="11" width="14.38"/>
  </cols>
  <sheetData>
    <row r="1" ht="15.75" customHeight="1">
      <c r="A1" s="37" t="s">
        <v>261</v>
      </c>
      <c r="B1" s="37" t="s">
        <v>262</v>
      </c>
      <c r="C1" s="37" t="s">
        <v>263</v>
      </c>
      <c r="D1" s="37" t="s">
        <v>264</v>
      </c>
      <c r="E1" s="37" t="s">
        <v>265</v>
      </c>
      <c r="F1" s="38"/>
      <c r="G1" s="38"/>
      <c r="H1" s="38"/>
      <c r="I1" s="38"/>
      <c r="J1" s="38"/>
      <c r="K1" s="38"/>
    </row>
    <row r="2" ht="15.75" customHeight="1">
      <c r="A2" s="17" t="s">
        <v>266</v>
      </c>
      <c r="B2" s="17" t="s">
        <v>267</v>
      </c>
      <c r="C2" s="17" t="s">
        <v>268</v>
      </c>
      <c r="D2" s="17" t="s">
        <v>269</v>
      </c>
      <c r="E2" s="17"/>
    </row>
    <row r="3" ht="15.75" customHeight="1">
      <c r="A3" s="17" t="s">
        <v>270</v>
      </c>
      <c r="B3" s="17" t="s">
        <v>271</v>
      </c>
      <c r="C3" s="18"/>
      <c r="D3" s="18"/>
      <c r="E3" s="17"/>
    </row>
    <row r="4" ht="15.75" customHeight="1">
      <c r="A4" s="17" t="s">
        <v>272</v>
      </c>
      <c r="B4" s="17" t="s">
        <v>273</v>
      </c>
      <c r="C4" s="17" t="s">
        <v>274</v>
      </c>
      <c r="D4" s="18"/>
      <c r="E4" s="17"/>
    </row>
    <row r="5" ht="15.75" customHeight="1">
      <c r="A5" s="17" t="s">
        <v>275</v>
      </c>
      <c r="B5" s="17" t="s">
        <v>276</v>
      </c>
      <c r="C5" s="18"/>
      <c r="D5" s="18"/>
      <c r="E5" s="17"/>
    </row>
    <row r="6" ht="15.75" customHeight="1">
      <c r="A6" s="17" t="s">
        <v>277</v>
      </c>
      <c r="B6" s="17" t="s">
        <v>278</v>
      </c>
      <c r="C6" s="18"/>
      <c r="D6" s="18"/>
      <c r="E6" s="17"/>
    </row>
    <row r="7" ht="15.75" customHeight="1">
      <c r="A7" s="17" t="s">
        <v>279</v>
      </c>
      <c r="B7" s="18"/>
      <c r="C7" s="18"/>
      <c r="D7" s="18"/>
      <c r="E7" s="18"/>
    </row>
    <row r="8" ht="15.75" customHeight="1">
      <c r="A8" s="17" t="s">
        <v>280</v>
      </c>
      <c r="B8" s="17" t="s">
        <v>281</v>
      </c>
      <c r="C8" s="18"/>
      <c r="D8" s="18"/>
      <c r="E8" s="18"/>
    </row>
    <row r="9" ht="15.75" customHeight="1">
      <c r="A9" s="17" t="s">
        <v>282</v>
      </c>
      <c r="B9" s="17" t="s">
        <v>283</v>
      </c>
      <c r="C9" s="18"/>
      <c r="D9" s="17" t="s">
        <v>284</v>
      </c>
      <c r="E9" s="17"/>
    </row>
    <row r="10" ht="15.75" customHeight="1">
      <c r="A10" s="17" t="s">
        <v>285</v>
      </c>
      <c r="B10" s="17" t="s">
        <v>286</v>
      </c>
      <c r="C10" s="18"/>
      <c r="D10" s="18"/>
      <c r="E10" s="17"/>
    </row>
    <row r="11" ht="15.75" customHeight="1">
      <c r="A11" s="17" t="s">
        <v>287</v>
      </c>
      <c r="B11" s="39">
        <v>9.81191860898119E19</v>
      </c>
      <c r="C11" s="17" t="s">
        <v>288</v>
      </c>
      <c r="D11" s="17" t="s">
        <v>289</v>
      </c>
      <c r="E11" s="17"/>
    </row>
    <row r="12" ht="15.75" customHeight="1">
      <c r="A12" s="17" t="s">
        <v>290</v>
      </c>
      <c r="B12" s="17" t="s">
        <v>291</v>
      </c>
      <c r="C12" s="18"/>
      <c r="D12" s="17" t="s">
        <v>292</v>
      </c>
      <c r="E12" s="17"/>
    </row>
    <row r="13" ht="15.75" customHeight="1">
      <c r="A13" s="17" t="s">
        <v>293</v>
      </c>
      <c r="B13" s="17" t="s">
        <v>294</v>
      </c>
      <c r="C13" s="18"/>
      <c r="D13" s="18"/>
      <c r="E13" s="17"/>
    </row>
    <row r="14" ht="15.75" customHeight="1">
      <c r="A14" s="17" t="s">
        <v>295</v>
      </c>
      <c r="B14" s="17" t="s">
        <v>296</v>
      </c>
      <c r="C14" s="18"/>
      <c r="D14" s="18"/>
      <c r="E14" s="17"/>
    </row>
    <row r="15" ht="15.75" customHeight="1">
      <c r="A15" s="9" t="s">
        <v>297</v>
      </c>
      <c r="B15" s="40" t="s">
        <v>298</v>
      </c>
      <c r="C15" s="9"/>
      <c r="D15" s="9"/>
      <c r="E15" s="9"/>
    </row>
    <row r="16" ht="15.75" customHeight="1">
      <c r="A16" s="9" t="s">
        <v>299</v>
      </c>
      <c r="B16" s="41" t="s">
        <v>300</v>
      </c>
      <c r="C16" s="9"/>
      <c r="D16" s="9"/>
      <c r="E16" s="9"/>
    </row>
    <row r="17" ht="15.75" customHeight="1">
      <c r="A17" s="9" t="s">
        <v>301</v>
      </c>
      <c r="B17" s="42" t="s">
        <v>302</v>
      </c>
      <c r="C17" s="9"/>
      <c r="D17" s="43" t="s">
        <v>303</v>
      </c>
      <c r="E17" s="9"/>
    </row>
    <row r="18" ht="15.75" customHeight="1">
      <c r="A18" s="9" t="s">
        <v>304</v>
      </c>
      <c r="B18" s="44">
        <v>1.2039158E9</v>
      </c>
      <c r="C18" s="9"/>
      <c r="D18" s="45" t="s">
        <v>305</v>
      </c>
      <c r="E18" s="9"/>
    </row>
    <row r="19" ht="15.75" customHeight="1">
      <c r="A19" s="9" t="s">
        <v>306</v>
      </c>
      <c r="B19" s="12" t="s">
        <v>307</v>
      </c>
      <c r="C19" s="9"/>
      <c r="D19" s="9"/>
      <c r="E19" s="9"/>
    </row>
    <row r="20" ht="15.75" customHeight="1">
      <c r="A20" s="9" t="s">
        <v>308</v>
      </c>
      <c r="B20" s="12" t="s">
        <v>309</v>
      </c>
      <c r="C20" s="9"/>
      <c r="D20" s="9"/>
      <c r="E20" s="9"/>
    </row>
    <row r="21" ht="15.75" customHeight="1">
      <c r="A21" s="9" t="s">
        <v>310</v>
      </c>
      <c r="B21" s="12" t="s">
        <v>311</v>
      </c>
      <c r="C21" s="9"/>
      <c r="D21" s="9"/>
      <c r="E21" s="9"/>
    </row>
    <row r="22" ht="15.75" customHeight="1">
      <c r="A22" s="9" t="s">
        <v>312</v>
      </c>
      <c r="B22" s="12" t="s">
        <v>313</v>
      </c>
      <c r="C22" s="9"/>
      <c r="D22" s="46" t="s">
        <v>314</v>
      </c>
      <c r="E22" s="9"/>
    </row>
    <row r="23" ht="15.75" customHeight="1">
      <c r="A23" s="15" t="s">
        <v>315</v>
      </c>
      <c r="B23" s="47">
        <v>9.818284148E9</v>
      </c>
      <c r="C23" s="15" t="s">
        <v>316</v>
      </c>
      <c r="D23" s="9"/>
      <c r="E23" s="9"/>
    </row>
    <row r="24" ht="15.75" customHeight="1">
      <c r="A24" s="47" t="s">
        <v>317</v>
      </c>
      <c r="B24" s="47">
        <v>2.5587164E7</v>
      </c>
      <c r="C24" s="48"/>
      <c r="D24" s="48"/>
      <c r="E24" s="9"/>
    </row>
    <row r="25" ht="15.75" customHeight="1">
      <c r="A25" s="47" t="s">
        <v>318</v>
      </c>
      <c r="B25" s="47" t="s">
        <v>319</v>
      </c>
      <c r="C25" s="48"/>
      <c r="D25" s="48"/>
      <c r="E25" s="9"/>
    </row>
    <row r="26" ht="15.75" customHeight="1">
      <c r="A26" s="47" t="s">
        <v>320</v>
      </c>
      <c r="B26" s="47" t="s">
        <v>321</v>
      </c>
      <c r="C26" s="48"/>
      <c r="D26" s="48"/>
      <c r="E26" s="9"/>
    </row>
    <row r="27" ht="15.75" customHeight="1">
      <c r="A27" s="47" t="s">
        <v>182</v>
      </c>
      <c r="B27" s="47">
        <v>4.1248987E7</v>
      </c>
      <c r="C27" s="48"/>
      <c r="D27" s="48"/>
      <c r="E27" s="9"/>
    </row>
    <row r="28" ht="15.75" customHeight="1">
      <c r="A28" s="47" t="s">
        <v>322</v>
      </c>
      <c r="B28" s="47">
        <v>2.5273025E7</v>
      </c>
      <c r="C28" s="48"/>
      <c r="D28" s="48"/>
      <c r="E28" s="9"/>
    </row>
    <row r="29" ht="15.75" customHeight="1">
      <c r="A29" s="47" t="s">
        <v>323</v>
      </c>
      <c r="B29" s="47" t="s">
        <v>324</v>
      </c>
      <c r="C29" s="48"/>
      <c r="D29" s="36" t="s">
        <v>325</v>
      </c>
      <c r="E29" s="9"/>
    </row>
    <row r="30" ht="15.75" customHeight="1">
      <c r="A30" s="47" t="s">
        <v>326</v>
      </c>
      <c r="B30" s="47" t="s">
        <v>327</v>
      </c>
      <c r="C30" s="48"/>
      <c r="D30" s="36" t="s">
        <v>328</v>
      </c>
      <c r="E30" s="9"/>
    </row>
    <row r="31" ht="15.75" customHeight="1">
      <c r="A31" s="47" t="s">
        <v>329</v>
      </c>
      <c r="B31" s="47" t="s">
        <v>330</v>
      </c>
      <c r="C31" s="48"/>
      <c r="D31" s="36" t="s">
        <v>331</v>
      </c>
      <c r="E31" s="9"/>
    </row>
    <row r="32" ht="15.75" customHeight="1">
      <c r="A32" s="47" t="s">
        <v>332</v>
      </c>
      <c r="B32" s="47" t="s">
        <v>333</v>
      </c>
      <c r="C32" s="48"/>
      <c r="D32" s="36" t="s">
        <v>334</v>
      </c>
      <c r="E32" s="9"/>
    </row>
    <row r="33" ht="15.75" customHeight="1">
      <c r="A33" s="47" t="s">
        <v>335</v>
      </c>
      <c r="B33" s="47">
        <v>2.3357832E7</v>
      </c>
      <c r="C33" s="48"/>
      <c r="D33" s="48"/>
      <c r="E33" s="9"/>
    </row>
    <row r="34" ht="15.75" customHeight="1">
      <c r="A34" s="47" t="s">
        <v>336</v>
      </c>
      <c r="B34" s="47" t="s">
        <v>337</v>
      </c>
      <c r="C34" s="48"/>
      <c r="D34" s="36" t="s">
        <v>338</v>
      </c>
      <c r="E34" s="9"/>
    </row>
    <row r="35" ht="15.75" customHeight="1">
      <c r="A35" s="47" t="s">
        <v>339</v>
      </c>
      <c r="B35" s="47" t="s">
        <v>340</v>
      </c>
      <c r="C35" s="48"/>
      <c r="D35" s="48"/>
      <c r="E35" s="9"/>
    </row>
    <row r="36" ht="15.75" customHeight="1">
      <c r="A36" s="47" t="s">
        <v>341</v>
      </c>
      <c r="B36" s="47">
        <v>2.4995093E7</v>
      </c>
      <c r="C36" s="48"/>
      <c r="D36" s="48"/>
      <c r="E36" s="9"/>
    </row>
    <row r="37" ht="15.75" customHeight="1">
      <c r="A37" s="47" t="s">
        <v>342</v>
      </c>
      <c r="B37" s="47" t="s">
        <v>343</v>
      </c>
      <c r="C37" s="48"/>
      <c r="D37" s="48"/>
      <c r="E37" s="9"/>
    </row>
    <row r="38" ht="15.75" customHeight="1">
      <c r="A38" s="47" t="s">
        <v>344</v>
      </c>
      <c r="B38" s="47" t="s">
        <v>345</v>
      </c>
      <c r="C38" s="48"/>
      <c r="D38" s="48"/>
      <c r="E38" s="9"/>
    </row>
    <row r="39" ht="15.75" customHeight="1">
      <c r="A39" s="47" t="s">
        <v>346</v>
      </c>
      <c r="B39" s="47" t="s">
        <v>347</v>
      </c>
      <c r="C39" s="48"/>
      <c r="D39" s="48"/>
      <c r="E39" s="9"/>
    </row>
    <row r="40" ht="15.75" customHeight="1">
      <c r="A40" s="47" t="s">
        <v>348</v>
      </c>
      <c r="B40" s="47" t="s">
        <v>349</v>
      </c>
      <c r="C40" s="48"/>
      <c r="D40" s="48"/>
      <c r="E40" s="9"/>
    </row>
    <row r="41" ht="15.75" customHeight="1">
      <c r="A41" s="47" t="s">
        <v>350</v>
      </c>
      <c r="B41" s="47" t="s">
        <v>351</v>
      </c>
      <c r="C41" s="48"/>
      <c r="D41" s="48"/>
      <c r="E41" s="9"/>
    </row>
    <row r="42" ht="15.75" customHeight="1">
      <c r="A42" s="47" t="s">
        <v>352</v>
      </c>
      <c r="B42" s="47" t="s">
        <v>353</v>
      </c>
      <c r="C42" s="48"/>
      <c r="D42" s="36" t="s">
        <v>354</v>
      </c>
      <c r="E42" s="9"/>
    </row>
    <row r="43" ht="15.75" customHeight="1">
      <c r="A43" s="47" t="s">
        <v>355</v>
      </c>
      <c r="B43" s="47" t="s">
        <v>356</v>
      </c>
      <c r="C43" s="48"/>
      <c r="D43" s="48"/>
      <c r="E43" s="9"/>
    </row>
    <row r="44" ht="15.75" customHeight="1">
      <c r="A44" s="47" t="s">
        <v>357</v>
      </c>
      <c r="B44" s="47" t="s">
        <v>358</v>
      </c>
      <c r="C44" s="48"/>
      <c r="D44" s="36" t="s">
        <v>359</v>
      </c>
      <c r="E44" s="9"/>
    </row>
    <row r="45" ht="15.75" customHeight="1">
      <c r="A45" s="47" t="s">
        <v>360</v>
      </c>
      <c r="B45" s="47" t="s">
        <v>109</v>
      </c>
      <c r="C45" s="48"/>
      <c r="D45" s="36" t="s">
        <v>361</v>
      </c>
      <c r="E45" s="9"/>
    </row>
    <row r="46" ht="15.75" customHeight="1">
      <c r="A46" s="47" t="s">
        <v>362</v>
      </c>
      <c r="B46" s="47" t="s">
        <v>363</v>
      </c>
      <c r="C46" s="48"/>
      <c r="D46" s="48"/>
      <c r="E46" s="9"/>
    </row>
    <row r="47" ht="15.75" customHeight="1">
      <c r="A47" s="47" t="s">
        <v>364</v>
      </c>
      <c r="B47" s="47" t="s">
        <v>365</v>
      </c>
      <c r="C47" s="48"/>
      <c r="D47" s="36" t="s">
        <v>366</v>
      </c>
      <c r="E47" s="9"/>
    </row>
    <row r="48" ht="15.75" customHeight="1">
      <c r="B48" s="4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B15"/>
    <hyperlink r:id="rId2" ref="D17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46.38"/>
    <col customWidth="1" min="3" max="3" width="44.5"/>
    <col customWidth="1" min="4" max="4" width="37.75"/>
    <col customWidth="1" min="5" max="5" width="48.5"/>
    <col customWidth="1" min="6" max="6" width="31.0"/>
    <col customWidth="1" min="7" max="11" width="14.38"/>
  </cols>
  <sheetData>
    <row r="1" ht="15.75" customHeight="1">
      <c r="A1" s="50" t="s">
        <v>367</v>
      </c>
      <c r="B1" s="50" t="s">
        <v>368</v>
      </c>
      <c r="C1" s="50" t="s">
        <v>369</v>
      </c>
      <c r="D1" s="50" t="s">
        <v>370</v>
      </c>
      <c r="E1" s="50" t="s">
        <v>5</v>
      </c>
      <c r="F1" s="50"/>
      <c r="G1" s="50"/>
      <c r="H1" s="50"/>
      <c r="I1" s="50"/>
      <c r="J1" s="50"/>
      <c r="K1" s="50"/>
    </row>
    <row r="2" ht="15.75" customHeight="1">
      <c r="A2" s="32" t="s">
        <v>371</v>
      </c>
      <c r="B2" s="17" t="s">
        <v>372</v>
      </c>
      <c r="C2" s="17" t="s">
        <v>373</v>
      </c>
      <c r="D2" s="28">
        <v>9.717737137E9</v>
      </c>
      <c r="E2" s="17" t="s">
        <v>374</v>
      </c>
      <c r="F2" s="19"/>
      <c r="G2" s="19"/>
      <c r="H2" s="19"/>
      <c r="I2" s="19"/>
      <c r="J2" s="19"/>
      <c r="K2" s="19"/>
    </row>
    <row r="3" ht="15.75" customHeight="1">
      <c r="A3" s="18"/>
      <c r="B3" s="18"/>
      <c r="C3" s="18"/>
      <c r="D3" s="18"/>
      <c r="E3" s="18"/>
      <c r="F3" s="19"/>
      <c r="G3" s="19"/>
      <c r="H3" s="19"/>
      <c r="I3" s="19"/>
      <c r="J3" s="19"/>
      <c r="K3" s="19"/>
    </row>
    <row r="4" ht="15.75" customHeight="1">
      <c r="A4" s="32" t="s">
        <v>375</v>
      </c>
      <c r="B4" s="18"/>
      <c r="C4" s="18"/>
      <c r="D4" s="17" t="s">
        <v>376</v>
      </c>
      <c r="E4" s="17" t="s">
        <v>377</v>
      </c>
      <c r="F4" s="19"/>
      <c r="G4" s="19"/>
      <c r="H4" s="19"/>
      <c r="I4" s="19"/>
      <c r="J4" s="19"/>
      <c r="K4" s="19"/>
    </row>
    <row r="5" ht="15.75" customHeight="1">
      <c r="A5" s="17" t="s">
        <v>378</v>
      </c>
      <c r="B5" s="18"/>
      <c r="C5" s="17" t="s">
        <v>379</v>
      </c>
      <c r="D5" s="17" t="s">
        <v>380</v>
      </c>
      <c r="E5" s="18"/>
      <c r="F5" s="19"/>
      <c r="G5" s="19"/>
      <c r="H5" s="19"/>
      <c r="I5" s="19"/>
      <c r="J5" s="19"/>
      <c r="K5" s="19"/>
    </row>
    <row r="6" ht="15.75" customHeight="1">
      <c r="A6" s="18"/>
      <c r="B6" s="18"/>
      <c r="C6" s="18"/>
      <c r="D6" s="18"/>
      <c r="E6" s="18"/>
      <c r="F6" s="19"/>
      <c r="G6" s="19"/>
      <c r="H6" s="19"/>
      <c r="I6" s="19"/>
      <c r="J6" s="19"/>
      <c r="K6" s="19"/>
    </row>
    <row r="7" ht="15.75" customHeight="1">
      <c r="A7" s="32" t="s">
        <v>381</v>
      </c>
      <c r="B7" s="18"/>
      <c r="C7" s="18"/>
      <c r="D7" s="17" t="s">
        <v>382</v>
      </c>
      <c r="E7" s="17" t="s">
        <v>383</v>
      </c>
      <c r="F7" s="19"/>
      <c r="G7" s="19"/>
      <c r="H7" s="19"/>
      <c r="I7" s="19"/>
      <c r="J7" s="19"/>
      <c r="K7" s="19"/>
    </row>
    <row r="8" ht="15.75" customHeight="1">
      <c r="A8" s="18"/>
      <c r="B8" s="18"/>
      <c r="C8" s="18"/>
      <c r="D8" s="18"/>
      <c r="E8" s="18"/>
      <c r="F8" s="19"/>
      <c r="G8" s="19"/>
      <c r="H8" s="19"/>
      <c r="I8" s="19"/>
      <c r="J8" s="19"/>
      <c r="K8" s="19"/>
    </row>
    <row r="9" ht="15.75" customHeight="1">
      <c r="A9" s="32" t="s">
        <v>384</v>
      </c>
      <c r="B9" s="18"/>
      <c r="C9" s="18"/>
      <c r="D9" s="28">
        <v>9.358585237E9</v>
      </c>
      <c r="E9" s="18"/>
      <c r="F9" s="19"/>
      <c r="G9" s="19"/>
      <c r="H9" s="19"/>
      <c r="I9" s="19"/>
      <c r="J9" s="19"/>
      <c r="K9" s="19"/>
    </row>
    <row r="10" ht="15.75" customHeight="1">
      <c r="A10" s="18"/>
      <c r="B10" s="18"/>
      <c r="C10" s="18"/>
      <c r="D10" s="18"/>
      <c r="E10" s="18"/>
      <c r="F10" s="19"/>
      <c r="G10" s="19"/>
      <c r="H10" s="19"/>
      <c r="I10" s="19"/>
      <c r="J10" s="19"/>
      <c r="K10" s="19"/>
    </row>
    <row r="11" ht="15.75" customHeight="1">
      <c r="A11" s="18"/>
      <c r="B11" s="18"/>
      <c r="C11" s="18"/>
      <c r="D11" s="18"/>
      <c r="E11" s="18"/>
      <c r="F11" s="19"/>
      <c r="G11" s="19"/>
      <c r="H11" s="19"/>
      <c r="I11" s="19"/>
      <c r="J11" s="19"/>
      <c r="K11" s="19"/>
    </row>
    <row r="12" ht="15.75" customHeight="1">
      <c r="A12" s="17" t="s">
        <v>385</v>
      </c>
      <c r="B12" s="17" t="s">
        <v>386</v>
      </c>
      <c r="C12" s="18"/>
      <c r="D12" s="17" t="s">
        <v>387</v>
      </c>
      <c r="E12" s="17" t="s">
        <v>388</v>
      </c>
      <c r="F12" s="19"/>
      <c r="G12" s="19"/>
      <c r="H12" s="19"/>
      <c r="I12" s="19"/>
      <c r="J12" s="19"/>
      <c r="K12" s="19"/>
    </row>
    <row r="13" ht="15.75" customHeight="1">
      <c r="A13" s="18"/>
      <c r="B13" s="18"/>
      <c r="C13" s="18"/>
      <c r="D13" s="18"/>
      <c r="E13" s="18"/>
      <c r="F13" s="19"/>
      <c r="G13" s="19"/>
      <c r="H13" s="19"/>
      <c r="I13" s="19"/>
      <c r="J13" s="19"/>
      <c r="K13" s="19"/>
    </row>
    <row r="14" ht="15.75" customHeight="1">
      <c r="A14" s="18"/>
      <c r="B14" s="18"/>
      <c r="C14" s="18"/>
      <c r="D14" s="18"/>
      <c r="E14" s="18"/>
      <c r="F14" s="19"/>
      <c r="G14" s="19"/>
      <c r="H14" s="19"/>
      <c r="I14" s="19"/>
      <c r="J14" s="19"/>
      <c r="K14" s="19"/>
    </row>
    <row r="15" ht="15.75" customHeight="1">
      <c r="A15" s="32" t="s">
        <v>389</v>
      </c>
      <c r="B15" s="17" t="s">
        <v>390</v>
      </c>
      <c r="C15" s="18"/>
      <c r="D15" s="17" t="s">
        <v>391</v>
      </c>
      <c r="E15" s="17" t="s">
        <v>392</v>
      </c>
      <c r="F15" s="19"/>
      <c r="G15" s="19"/>
      <c r="H15" s="19"/>
      <c r="I15" s="19"/>
      <c r="J15" s="19"/>
      <c r="K15" s="19"/>
    </row>
    <row r="16" ht="15.75" customHeight="1">
      <c r="A16" s="18"/>
      <c r="B16" s="18"/>
      <c r="C16" s="18"/>
      <c r="D16" s="18"/>
      <c r="E16" s="18"/>
      <c r="F16" s="19"/>
      <c r="G16" s="19"/>
      <c r="H16" s="19"/>
      <c r="I16" s="19"/>
      <c r="J16" s="19"/>
      <c r="K16" s="19"/>
    </row>
    <row r="17" ht="15.75" customHeight="1">
      <c r="A17" s="32" t="s">
        <v>393</v>
      </c>
      <c r="B17" s="17" t="s">
        <v>394</v>
      </c>
      <c r="C17" s="18"/>
      <c r="D17" s="17" t="s">
        <v>395</v>
      </c>
      <c r="E17" s="17" t="s">
        <v>396</v>
      </c>
      <c r="F17" s="19"/>
      <c r="G17" s="19"/>
      <c r="H17" s="19"/>
      <c r="I17" s="19"/>
      <c r="J17" s="19"/>
      <c r="K17" s="19"/>
    </row>
    <row r="18" ht="15.75" customHeight="1">
      <c r="A18" s="18"/>
      <c r="B18" s="18"/>
      <c r="C18" s="18"/>
      <c r="D18" s="18"/>
      <c r="E18" s="18"/>
      <c r="F18" s="19"/>
      <c r="G18" s="19"/>
      <c r="H18" s="19"/>
      <c r="I18" s="19"/>
      <c r="J18" s="19"/>
      <c r="K18" s="19"/>
    </row>
    <row r="19" ht="15.75" customHeight="1">
      <c r="A19" s="17" t="s">
        <v>397</v>
      </c>
      <c r="B19" s="17" t="s">
        <v>398</v>
      </c>
      <c r="C19" s="18"/>
      <c r="D19" s="17" t="s">
        <v>399</v>
      </c>
      <c r="E19" s="17" t="s">
        <v>400</v>
      </c>
      <c r="F19" s="19"/>
      <c r="G19" s="19"/>
      <c r="H19" s="19"/>
      <c r="I19" s="19"/>
      <c r="J19" s="19"/>
      <c r="K19" s="19"/>
    </row>
    <row r="20" ht="15.75" customHeight="1">
      <c r="A20" s="18"/>
      <c r="B20" s="18"/>
      <c r="C20" s="18"/>
      <c r="D20" s="18"/>
      <c r="E20" s="18"/>
      <c r="F20" s="19"/>
      <c r="G20" s="19"/>
      <c r="H20" s="19"/>
      <c r="I20" s="19"/>
      <c r="J20" s="19"/>
      <c r="K20" s="19"/>
    </row>
    <row r="21" ht="15.75" customHeight="1">
      <c r="A21" s="32" t="s">
        <v>401</v>
      </c>
      <c r="B21" s="18"/>
      <c r="C21" s="18"/>
      <c r="D21" s="17" t="s">
        <v>402</v>
      </c>
      <c r="E21" s="18"/>
      <c r="F21" s="19"/>
      <c r="G21" s="19"/>
      <c r="H21" s="19"/>
      <c r="I21" s="19"/>
      <c r="J21" s="19"/>
      <c r="K21" s="19"/>
    </row>
    <row r="22" ht="15.75" customHeight="1">
      <c r="A22" s="18"/>
      <c r="B22" s="18"/>
      <c r="C22" s="18"/>
      <c r="D22" s="18"/>
      <c r="E22" s="18"/>
      <c r="F22" s="19"/>
      <c r="G22" s="19"/>
      <c r="H22" s="19"/>
      <c r="I22" s="19"/>
      <c r="J22" s="19"/>
      <c r="K22" s="19"/>
    </row>
    <row r="23" ht="15.75" customHeight="1">
      <c r="A23" s="17" t="s">
        <v>403</v>
      </c>
      <c r="B23" s="18"/>
      <c r="C23" s="17" t="s">
        <v>404</v>
      </c>
      <c r="D23" s="17">
        <v>9.876848888E9</v>
      </c>
      <c r="E23" s="17" t="s">
        <v>405</v>
      </c>
      <c r="F23" s="19"/>
      <c r="G23" s="19"/>
      <c r="H23" s="19"/>
      <c r="I23" s="19"/>
      <c r="J23" s="19"/>
      <c r="K23" s="19"/>
    </row>
    <row r="24" ht="15.75" customHeight="1">
      <c r="A24" s="18"/>
      <c r="B24" s="18"/>
      <c r="C24" s="18"/>
      <c r="D24" s="18"/>
      <c r="E24" s="18"/>
      <c r="F24" s="19"/>
      <c r="G24" s="19"/>
      <c r="H24" s="19"/>
      <c r="I24" s="19"/>
      <c r="J24" s="19"/>
      <c r="K24" s="19"/>
    </row>
    <row r="25" ht="15.75" customHeight="1">
      <c r="A25" s="32" t="s">
        <v>406</v>
      </c>
      <c r="B25" s="18"/>
      <c r="C25" s="17" t="s">
        <v>407</v>
      </c>
      <c r="D25" s="28">
        <v>8.040619E9</v>
      </c>
      <c r="E25" s="17" t="s">
        <v>408</v>
      </c>
      <c r="F25" s="19"/>
      <c r="G25" s="19"/>
      <c r="H25" s="19"/>
      <c r="I25" s="19"/>
      <c r="J25" s="19"/>
      <c r="K25" s="19"/>
    </row>
    <row r="26" ht="15.75" customHeight="1">
      <c r="A26" s="18"/>
      <c r="B26" s="18"/>
      <c r="C26" s="18"/>
      <c r="D26" s="18"/>
      <c r="E26" s="18"/>
      <c r="F26" s="19"/>
      <c r="G26" s="19"/>
      <c r="H26" s="19"/>
      <c r="I26" s="19"/>
      <c r="J26" s="19"/>
      <c r="K26" s="19"/>
    </row>
    <row r="27" ht="15.75" customHeight="1">
      <c r="A27" s="17" t="s">
        <v>409</v>
      </c>
      <c r="B27" s="18"/>
      <c r="C27" s="18"/>
      <c r="D27" s="17" t="s">
        <v>410</v>
      </c>
      <c r="E27" s="17" t="s">
        <v>411</v>
      </c>
      <c r="F27" s="19"/>
      <c r="G27" s="19"/>
      <c r="H27" s="19"/>
      <c r="I27" s="19"/>
      <c r="J27" s="19"/>
      <c r="K27" s="19"/>
    </row>
    <row r="28" ht="15.75" customHeight="1">
      <c r="A28" s="15" t="s">
        <v>412</v>
      </c>
      <c r="B28" s="19"/>
      <c r="C28" s="19"/>
      <c r="D28" s="15" t="s">
        <v>413</v>
      </c>
      <c r="E28" s="19"/>
      <c r="F28" s="15" t="s">
        <v>414</v>
      </c>
      <c r="G28" s="19"/>
      <c r="H28" s="19"/>
      <c r="I28" s="19"/>
      <c r="J28" s="19"/>
      <c r="K28" s="19"/>
    </row>
    <row r="29" ht="15.75" customHeight="1">
      <c r="A29" s="20"/>
      <c r="B29" s="19"/>
      <c r="C29" s="19"/>
      <c r="D29" s="15">
        <v>4.1730254E7</v>
      </c>
      <c r="E29" s="19"/>
      <c r="F29" s="15" t="s">
        <v>415</v>
      </c>
      <c r="G29" s="19"/>
      <c r="H29" s="19"/>
      <c r="I29" s="19"/>
      <c r="J29" s="19"/>
      <c r="K29" s="19"/>
    </row>
    <row r="30" ht="15.75" customHeight="1">
      <c r="A30" s="15" t="s">
        <v>416</v>
      </c>
      <c r="B30" s="19"/>
      <c r="C30" s="19"/>
      <c r="D30" s="15" t="s">
        <v>417</v>
      </c>
      <c r="E30" s="19"/>
      <c r="F30" s="15" t="s">
        <v>418</v>
      </c>
      <c r="G30" s="19"/>
      <c r="H30" s="19"/>
      <c r="I30" s="19"/>
      <c r="J30" s="19"/>
      <c r="K30" s="19"/>
    </row>
    <row r="31" ht="15.75" customHeight="1">
      <c r="A31" s="15" t="s">
        <v>419</v>
      </c>
      <c r="B31" s="19"/>
      <c r="C31" s="19"/>
      <c r="D31" s="15">
        <v>2.6464082E7</v>
      </c>
      <c r="E31" s="19"/>
      <c r="F31" s="15" t="s">
        <v>420</v>
      </c>
      <c r="G31" s="19"/>
      <c r="H31" s="19"/>
      <c r="I31" s="19"/>
      <c r="J31" s="19"/>
      <c r="K31" s="19"/>
    </row>
    <row r="32" ht="15.75" customHeight="1">
      <c r="A32" s="15" t="s">
        <v>421</v>
      </c>
      <c r="B32" s="19"/>
      <c r="C32" s="19"/>
      <c r="D32" s="15" t="s">
        <v>422</v>
      </c>
      <c r="E32" s="19"/>
      <c r="F32" s="15" t="s">
        <v>423</v>
      </c>
      <c r="G32" s="19"/>
      <c r="H32" s="19"/>
      <c r="I32" s="19"/>
      <c r="J32" s="19"/>
      <c r="K32" s="19"/>
    </row>
    <row r="33" ht="15.75" customHeight="1">
      <c r="A33" s="15" t="s">
        <v>424</v>
      </c>
      <c r="B33" s="19"/>
      <c r="C33" s="19"/>
      <c r="D33" s="15" t="s">
        <v>425</v>
      </c>
      <c r="E33" s="15" t="s">
        <v>426</v>
      </c>
      <c r="F33" s="15" t="s">
        <v>427</v>
      </c>
      <c r="G33" s="19"/>
      <c r="H33" s="19"/>
      <c r="I33" s="19"/>
      <c r="J33" s="19"/>
      <c r="K33" s="19"/>
    </row>
    <row r="34" ht="15.75" customHeight="1">
      <c r="A34" s="15" t="s">
        <v>428</v>
      </c>
      <c r="B34" s="19"/>
      <c r="C34" s="19"/>
      <c r="D34" s="15" t="s">
        <v>429</v>
      </c>
      <c r="E34" s="19"/>
      <c r="F34" s="15" t="s">
        <v>430</v>
      </c>
      <c r="G34" s="19"/>
      <c r="H34" s="19"/>
      <c r="I34" s="19"/>
      <c r="J34" s="19"/>
      <c r="K34" s="19"/>
    </row>
    <row r="35" ht="15.75" customHeight="1">
      <c r="A35" s="15" t="s">
        <v>156</v>
      </c>
      <c r="B35" s="19"/>
      <c r="C35" s="19"/>
      <c r="D35" s="15" t="s">
        <v>431</v>
      </c>
      <c r="E35" s="19"/>
      <c r="F35" s="15" t="s">
        <v>432</v>
      </c>
      <c r="G35" s="19"/>
      <c r="H35" s="19"/>
      <c r="I35" s="19"/>
      <c r="J35" s="19"/>
      <c r="K35" s="19"/>
    </row>
    <row r="36" ht="15.75" customHeight="1">
      <c r="A36" s="15" t="s">
        <v>433</v>
      </c>
      <c r="B36" s="19"/>
      <c r="C36" s="19"/>
      <c r="D36" s="20"/>
      <c r="E36" s="19"/>
      <c r="F36" s="15" t="s">
        <v>434</v>
      </c>
      <c r="G36" s="19"/>
      <c r="H36" s="19"/>
      <c r="I36" s="19"/>
      <c r="J36" s="19"/>
      <c r="K36" s="19"/>
    </row>
    <row r="37" ht="15.75" customHeight="1">
      <c r="A37" s="15" t="s">
        <v>13</v>
      </c>
      <c r="B37" s="19"/>
      <c r="C37" s="19"/>
      <c r="D37" s="15" t="s">
        <v>435</v>
      </c>
      <c r="E37" s="15" t="s">
        <v>436</v>
      </c>
      <c r="F37" s="15" t="s">
        <v>437</v>
      </c>
      <c r="G37" s="19"/>
      <c r="H37" s="19"/>
      <c r="I37" s="19"/>
      <c r="J37" s="19"/>
      <c r="K37" s="19"/>
    </row>
    <row r="38" ht="15.75" customHeight="1">
      <c r="A38" s="15" t="s">
        <v>438</v>
      </c>
      <c r="B38" s="19"/>
      <c r="C38" s="19"/>
      <c r="D38" s="15" t="s">
        <v>439</v>
      </c>
      <c r="E38" s="19"/>
      <c r="F38" s="15" t="s">
        <v>440</v>
      </c>
      <c r="G38" s="19"/>
      <c r="H38" s="19"/>
      <c r="I38" s="19"/>
      <c r="J38" s="19"/>
      <c r="K38" s="19"/>
    </row>
    <row r="39" ht="15.75" customHeight="1">
      <c r="A39" s="15" t="s">
        <v>441</v>
      </c>
      <c r="B39" s="19"/>
      <c r="C39" s="19"/>
      <c r="D39" s="15" t="s">
        <v>442</v>
      </c>
      <c r="E39" s="19"/>
      <c r="F39" s="15" t="s">
        <v>443</v>
      </c>
      <c r="G39" s="19"/>
      <c r="H39" s="19"/>
      <c r="I39" s="19"/>
      <c r="J39" s="19"/>
      <c r="K39" s="19"/>
    </row>
    <row r="40" ht="15.75" customHeight="1">
      <c r="A40" s="15" t="s">
        <v>444</v>
      </c>
      <c r="B40" s="19"/>
      <c r="C40" s="19"/>
      <c r="D40" s="15" t="s">
        <v>445</v>
      </c>
      <c r="E40" s="15" t="s">
        <v>446</v>
      </c>
      <c r="F40" s="15" t="s">
        <v>447</v>
      </c>
      <c r="G40" s="19"/>
      <c r="H40" s="19"/>
      <c r="I40" s="19"/>
      <c r="J40" s="19"/>
      <c r="K40" s="19"/>
    </row>
    <row r="41" ht="15.75" customHeight="1">
      <c r="A41" s="15" t="s">
        <v>448</v>
      </c>
      <c r="B41" s="19"/>
      <c r="C41" s="19"/>
      <c r="D41" s="15" t="s">
        <v>449</v>
      </c>
      <c r="E41" s="20"/>
      <c r="F41" s="15" t="s">
        <v>450</v>
      </c>
      <c r="G41" s="19"/>
      <c r="H41" s="19"/>
      <c r="I41" s="19"/>
      <c r="J41" s="19"/>
      <c r="K41" s="19"/>
    </row>
    <row r="42" ht="15.75" customHeight="1">
      <c r="A42" s="15" t="s">
        <v>451</v>
      </c>
      <c r="B42" s="19"/>
      <c r="C42" s="19"/>
      <c r="D42" s="15" t="s">
        <v>452</v>
      </c>
      <c r="E42" s="15" t="s">
        <v>453</v>
      </c>
      <c r="F42" s="15" t="s">
        <v>454</v>
      </c>
      <c r="G42" s="19"/>
      <c r="H42" s="19"/>
      <c r="I42" s="19"/>
      <c r="J42" s="19"/>
      <c r="K42" s="19"/>
    </row>
    <row r="43" ht="15.75" customHeight="1">
      <c r="A43" s="15" t="s">
        <v>455</v>
      </c>
      <c r="B43" s="19"/>
      <c r="C43" s="19"/>
      <c r="D43" s="15">
        <v>4.2512216E7</v>
      </c>
      <c r="E43" s="20"/>
      <c r="F43" s="15" t="s">
        <v>456</v>
      </c>
      <c r="G43" s="19"/>
      <c r="H43" s="19"/>
      <c r="I43" s="19"/>
      <c r="J43" s="19"/>
      <c r="K43" s="19"/>
    </row>
    <row r="44" ht="15.75" customHeight="1">
      <c r="A44" s="15" t="s">
        <v>457</v>
      </c>
      <c r="B44" s="19"/>
      <c r="C44" s="19"/>
      <c r="D44" s="15">
        <v>9.873434306E9</v>
      </c>
      <c r="E44" s="20"/>
      <c r="F44" s="15" t="s">
        <v>458</v>
      </c>
      <c r="G44" s="19"/>
      <c r="H44" s="19"/>
      <c r="I44" s="19"/>
      <c r="J44" s="19"/>
      <c r="K44" s="19"/>
    </row>
    <row r="45" ht="15.75" customHeight="1">
      <c r="A45" s="15" t="s">
        <v>459</v>
      </c>
      <c r="B45" s="19"/>
      <c r="C45" s="19"/>
      <c r="D45" s="15" t="s">
        <v>460</v>
      </c>
      <c r="E45" s="20"/>
      <c r="F45" s="15" t="s">
        <v>461</v>
      </c>
      <c r="G45" s="19"/>
      <c r="H45" s="19"/>
      <c r="I45" s="19"/>
      <c r="J45" s="19"/>
      <c r="K45" s="19"/>
    </row>
    <row r="46" ht="15.75" customHeight="1">
      <c r="A46" s="15" t="s">
        <v>462</v>
      </c>
      <c r="B46" s="19"/>
      <c r="C46" s="19"/>
      <c r="D46" s="15" t="s">
        <v>463</v>
      </c>
      <c r="E46" s="20"/>
      <c r="F46" s="15" t="s">
        <v>464</v>
      </c>
      <c r="G46" s="19"/>
      <c r="H46" s="19"/>
      <c r="I46" s="19"/>
      <c r="J46" s="19"/>
      <c r="K46" s="19"/>
    </row>
    <row r="47" ht="15.75" customHeight="1">
      <c r="A47" s="15" t="s">
        <v>465</v>
      </c>
      <c r="B47" s="19"/>
      <c r="C47" s="19"/>
      <c r="D47" s="15" t="s">
        <v>466</v>
      </c>
      <c r="E47" s="15" t="s">
        <v>467</v>
      </c>
      <c r="F47" s="15" t="s">
        <v>468</v>
      </c>
      <c r="G47" s="19"/>
      <c r="H47" s="19"/>
      <c r="I47" s="19"/>
      <c r="J47" s="19"/>
      <c r="K47" s="19"/>
    </row>
    <row r="48" ht="15.75" customHeight="1">
      <c r="A48" s="19"/>
      <c r="B48" s="19"/>
      <c r="C48" s="19"/>
      <c r="D48" s="19"/>
      <c r="E48" s="19"/>
      <c r="F48" s="15" t="s">
        <v>469</v>
      </c>
      <c r="G48" s="19"/>
      <c r="H48" s="19"/>
      <c r="I48" s="19"/>
      <c r="J48" s="19"/>
      <c r="K48" s="19"/>
    </row>
    <row r="49" ht="15.75" customHeight="1">
      <c r="A49" s="19"/>
      <c r="B49" s="19"/>
      <c r="C49" s="19"/>
      <c r="D49" s="19"/>
      <c r="E49" s="19"/>
      <c r="F49" s="15" t="s">
        <v>470</v>
      </c>
      <c r="G49" s="19"/>
      <c r="H49" s="19"/>
      <c r="I49" s="19"/>
      <c r="J49" s="19"/>
      <c r="K49" s="19"/>
    </row>
    <row r="50" ht="15.75" customHeight="1">
      <c r="A50" s="19"/>
      <c r="B50" s="19"/>
      <c r="C50" s="19"/>
      <c r="D50" s="19"/>
      <c r="E50" s="19"/>
      <c r="F50" s="15" t="s">
        <v>471</v>
      </c>
      <c r="G50" s="19"/>
      <c r="H50" s="19"/>
      <c r="I50" s="19"/>
      <c r="J50" s="19"/>
      <c r="K50" s="19"/>
    </row>
    <row r="51" ht="15.75" customHeight="1">
      <c r="A51" s="19"/>
      <c r="B51" s="19"/>
      <c r="C51" s="19"/>
      <c r="D51" s="19"/>
      <c r="E51" s="19"/>
      <c r="F51" s="15" t="s">
        <v>472</v>
      </c>
      <c r="G51" s="19"/>
      <c r="H51" s="19"/>
      <c r="I51" s="19"/>
      <c r="J51" s="19"/>
      <c r="K51" s="19"/>
    </row>
    <row r="52" ht="15.75" customHeight="1">
      <c r="A52" s="19"/>
      <c r="B52" s="19"/>
      <c r="C52" s="19"/>
      <c r="D52" s="19"/>
      <c r="E52" s="19"/>
      <c r="F52" s="15" t="s">
        <v>473</v>
      </c>
      <c r="G52" s="19"/>
      <c r="H52" s="19"/>
      <c r="I52" s="19"/>
      <c r="J52" s="19"/>
      <c r="K52" s="19"/>
    </row>
    <row r="53" ht="15.75" customHeight="1">
      <c r="A53" s="19"/>
      <c r="B53" s="19"/>
      <c r="C53" s="19"/>
      <c r="D53" s="19"/>
      <c r="E53" s="19"/>
      <c r="F53" s="15" t="s">
        <v>474</v>
      </c>
      <c r="G53" s="19"/>
      <c r="H53" s="19"/>
      <c r="I53" s="19"/>
      <c r="J53" s="19"/>
      <c r="K53" s="19"/>
    </row>
    <row r="54" ht="15.75" customHeight="1">
      <c r="A54" s="19"/>
      <c r="B54" s="19"/>
      <c r="C54" s="19"/>
      <c r="D54" s="19"/>
      <c r="E54" s="19"/>
      <c r="F54" s="51" t="s">
        <v>475</v>
      </c>
      <c r="G54" s="19"/>
      <c r="H54" s="19"/>
      <c r="I54" s="19"/>
      <c r="J54" s="19"/>
      <c r="K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hyperlinks>
    <hyperlink r:id="rId1" ref="A2"/>
    <hyperlink r:id="rId2" ref="A4"/>
    <hyperlink r:id="rId3" ref="A7"/>
    <hyperlink r:id="rId4" ref="A9"/>
    <hyperlink r:id="rId5" ref="A15"/>
    <hyperlink r:id="rId6" ref="A17"/>
    <hyperlink r:id="rId7" ref="A21"/>
    <hyperlink r:id="rId8" ref="A25"/>
  </hyperlinks>
  <printOptions/>
  <pageMargins bottom="0.75" footer="0.0" header="0.0" left="0.7" right="0.7" top="0.75"/>
  <pageSetup orientation="landscape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13"/>
    <col customWidth="1" min="2" max="2" width="35.38"/>
    <col customWidth="1" min="3" max="3" width="31.0"/>
    <col customWidth="1" min="4" max="4" width="30.75"/>
    <col customWidth="1" min="5" max="5" width="93.0"/>
    <col customWidth="1" min="6" max="6" width="61.0"/>
    <col customWidth="1" min="7" max="11" width="14.38"/>
  </cols>
  <sheetData>
    <row r="1" ht="15.75" customHeight="1">
      <c r="A1" s="52" t="s">
        <v>367</v>
      </c>
      <c r="B1" s="52" t="s">
        <v>369</v>
      </c>
      <c r="C1" s="52" t="s">
        <v>476</v>
      </c>
      <c r="D1" s="52" t="s">
        <v>264</v>
      </c>
      <c r="E1" s="53" t="s">
        <v>7</v>
      </c>
      <c r="F1" s="54"/>
      <c r="G1" s="3"/>
      <c r="H1" s="3"/>
      <c r="I1" s="3"/>
      <c r="J1" s="3"/>
      <c r="K1" s="3"/>
    </row>
    <row r="2" ht="15.75" customHeight="1">
      <c r="A2" s="55" t="s">
        <v>477</v>
      </c>
      <c r="B2" s="55" t="s">
        <v>478</v>
      </c>
      <c r="C2" s="55" t="s">
        <v>337</v>
      </c>
      <c r="D2" s="55" t="s">
        <v>479</v>
      </c>
      <c r="E2" s="55" t="s">
        <v>480</v>
      </c>
      <c r="F2" s="55" t="s">
        <v>481</v>
      </c>
    </row>
    <row r="3" ht="15.75" customHeight="1">
      <c r="A3" s="55" t="s">
        <v>482</v>
      </c>
      <c r="B3" s="55" t="s">
        <v>483</v>
      </c>
      <c r="C3" s="55" t="s">
        <v>484</v>
      </c>
      <c r="D3" s="55" t="s">
        <v>485</v>
      </c>
      <c r="E3" s="55" t="s">
        <v>486</v>
      </c>
      <c r="F3" s="55" t="s">
        <v>487</v>
      </c>
    </row>
    <row r="4" ht="15.75" customHeight="1">
      <c r="A4" s="55" t="s">
        <v>488</v>
      </c>
      <c r="B4" s="55" t="s">
        <v>489</v>
      </c>
      <c r="C4" s="55" t="s">
        <v>490</v>
      </c>
      <c r="D4" s="56"/>
      <c r="E4" s="55" t="s">
        <v>491</v>
      </c>
      <c r="F4" s="55" t="s">
        <v>492</v>
      </c>
    </row>
    <row r="5" ht="15.75" customHeight="1">
      <c r="A5" s="55" t="s">
        <v>493</v>
      </c>
      <c r="B5" s="55" t="s">
        <v>494</v>
      </c>
      <c r="C5" s="55" t="s">
        <v>495</v>
      </c>
      <c r="D5" s="55" t="s">
        <v>496</v>
      </c>
      <c r="E5" s="55" t="s">
        <v>497</v>
      </c>
      <c r="F5" s="55" t="s">
        <v>498</v>
      </c>
    </row>
    <row r="6" ht="15.75" customHeight="1">
      <c r="A6" s="55" t="s">
        <v>499</v>
      </c>
      <c r="B6" s="55" t="s">
        <v>500</v>
      </c>
      <c r="C6" s="55" t="s">
        <v>501</v>
      </c>
      <c r="D6" s="55" t="s">
        <v>502</v>
      </c>
      <c r="E6" s="55" t="s">
        <v>503</v>
      </c>
      <c r="F6" s="56"/>
    </row>
    <row r="7" ht="15.75" customHeight="1">
      <c r="A7" s="55" t="s">
        <v>504</v>
      </c>
      <c r="B7" s="55" t="s">
        <v>505</v>
      </c>
      <c r="C7" s="55" t="s">
        <v>506</v>
      </c>
      <c r="D7" s="55" t="s">
        <v>507</v>
      </c>
      <c r="E7" s="55" t="s">
        <v>508</v>
      </c>
      <c r="F7" s="56"/>
    </row>
    <row r="8" ht="15.75" customHeight="1">
      <c r="A8" s="55" t="s">
        <v>509</v>
      </c>
      <c r="B8" s="55" t="s">
        <v>510</v>
      </c>
      <c r="C8" s="55" t="s">
        <v>511</v>
      </c>
      <c r="D8" s="55" t="s">
        <v>512</v>
      </c>
      <c r="E8" s="55" t="s">
        <v>513</v>
      </c>
      <c r="F8" s="56"/>
    </row>
    <row r="9" ht="15.75" customHeight="1">
      <c r="A9" s="55" t="s">
        <v>514</v>
      </c>
      <c r="B9" s="55" t="s">
        <v>515</v>
      </c>
      <c r="C9" s="55" t="s">
        <v>516</v>
      </c>
      <c r="D9" s="56"/>
      <c r="E9" s="55" t="s">
        <v>517</v>
      </c>
      <c r="F9" s="56"/>
    </row>
    <row r="10" ht="15.75" customHeight="1">
      <c r="A10" s="55" t="s">
        <v>518</v>
      </c>
      <c r="B10" s="55" t="s">
        <v>519</v>
      </c>
      <c r="C10" s="55" t="s">
        <v>520</v>
      </c>
      <c r="D10" s="55" t="s">
        <v>521</v>
      </c>
      <c r="E10" s="55" t="s">
        <v>522</v>
      </c>
      <c r="F10" s="56"/>
    </row>
    <row r="11" ht="15.75" customHeight="1">
      <c r="A11" s="55" t="s">
        <v>523</v>
      </c>
      <c r="B11" s="56"/>
      <c r="C11" s="55" t="s">
        <v>524</v>
      </c>
      <c r="D11" s="56"/>
      <c r="E11" s="55" t="s">
        <v>525</v>
      </c>
      <c r="F11" s="55" t="s">
        <v>526</v>
      </c>
    </row>
    <row r="12" ht="15.75" customHeight="1">
      <c r="A12" s="55" t="s">
        <v>527</v>
      </c>
      <c r="B12" s="55" t="s">
        <v>528</v>
      </c>
      <c r="C12" s="57">
        <v>-2.3456011E7</v>
      </c>
      <c r="D12" s="56"/>
      <c r="E12" s="55" t="s">
        <v>529</v>
      </c>
      <c r="F12" s="55" t="s">
        <v>481</v>
      </c>
    </row>
    <row r="13" ht="15.75" customHeight="1">
      <c r="A13" s="55" t="s">
        <v>530</v>
      </c>
      <c r="B13" s="55" t="s">
        <v>531</v>
      </c>
      <c r="C13" s="55" t="s">
        <v>532</v>
      </c>
      <c r="D13" s="55" t="s">
        <v>533</v>
      </c>
      <c r="E13" s="56"/>
      <c r="F13" s="56"/>
    </row>
    <row r="14" ht="15.75" customHeight="1">
      <c r="A14" s="55" t="s">
        <v>534</v>
      </c>
      <c r="B14" s="55" t="s">
        <v>535</v>
      </c>
      <c r="C14" s="55" t="s">
        <v>536</v>
      </c>
      <c r="D14" s="56"/>
      <c r="E14" s="55" t="s">
        <v>537</v>
      </c>
      <c r="F14" s="56"/>
    </row>
    <row r="15" ht="15.75" customHeight="1">
      <c r="A15" s="55" t="s">
        <v>538</v>
      </c>
      <c r="B15" s="55" t="s">
        <v>539</v>
      </c>
      <c r="C15" s="57">
        <v>2.8951442E7</v>
      </c>
      <c r="D15" s="55" t="s">
        <v>540</v>
      </c>
      <c r="E15" s="55" t="s">
        <v>541</v>
      </c>
      <c r="F15" s="56"/>
    </row>
    <row r="16" ht="15.75" customHeight="1">
      <c r="A16" s="55" t="s">
        <v>542</v>
      </c>
      <c r="B16" s="55" t="s">
        <v>543</v>
      </c>
      <c r="C16" s="55" t="s">
        <v>544</v>
      </c>
      <c r="D16" s="56"/>
      <c r="E16" s="55" t="s">
        <v>545</v>
      </c>
      <c r="F16" s="56"/>
    </row>
    <row r="17" ht="15.75" customHeight="1">
      <c r="A17" s="55" t="s">
        <v>546</v>
      </c>
      <c r="B17" s="55" t="s">
        <v>547</v>
      </c>
      <c r="C17" s="55" t="s">
        <v>548</v>
      </c>
      <c r="D17" s="55" t="s">
        <v>549</v>
      </c>
      <c r="E17" s="56"/>
      <c r="F17" s="56"/>
    </row>
    <row r="18" ht="15.75" customHeight="1">
      <c r="A18" s="55" t="s">
        <v>550</v>
      </c>
      <c r="B18" s="55" t="s">
        <v>551</v>
      </c>
      <c r="C18" s="55" t="s">
        <v>552</v>
      </c>
      <c r="D18" s="55" t="s">
        <v>553</v>
      </c>
      <c r="E18" s="55" t="s">
        <v>554</v>
      </c>
      <c r="F18" s="56"/>
    </row>
    <row r="19" ht="15.75" customHeight="1">
      <c r="A19" s="55" t="s">
        <v>555</v>
      </c>
      <c r="B19" s="55" t="s">
        <v>556</v>
      </c>
      <c r="C19" s="55" t="s">
        <v>557</v>
      </c>
      <c r="D19" s="56"/>
      <c r="E19" s="55" t="s">
        <v>558</v>
      </c>
      <c r="F19" s="56"/>
    </row>
    <row r="20" ht="15.75" customHeight="1">
      <c r="A20" s="55" t="s">
        <v>559</v>
      </c>
      <c r="B20" s="56"/>
      <c r="C20" s="55" t="s">
        <v>560</v>
      </c>
      <c r="D20" s="55" t="s">
        <v>561</v>
      </c>
      <c r="E20" s="55" t="s">
        <v>562</v>
      </c>
      <c r="F20" s="56"/>
    </row>
    <row r="21" ht="15.75" customHeight="1">
      <c r="A21" s="15" t="s">
        <v>563</v>
      </c>
      <c r="B21" s="19"/>
      <c r="C21" s="15" t="s">
        <v>564</v>
      </c>
      <c r="D21" s="9"/>
      <c r="E21" s="15" t="s">
        <v>565</v>
      </c>
      <c r="F21" s="9"/>
    </row>
    <row r="22" ht="15.75" customHeight="1">
      <c r="A22" s="15" t="s">
        <v>566</v>
      </c>
      <c r="B22" s="19"/>
      <c r="C22" s="15" t="s">
        <v>567</v>
      </c>
      <c r="D22" s="9"/>
      <c r="E22" s="19"/>
      <c r="F22" s="9"/>
    </row>
    <row r="23" ht="15.75" customHeight="1">
      <c r="A23" s="15" t="s">
        <v>568</v>
      </c>
      <c r="B23" s="19"/>
      <c r="C23" s="15" t="s">
        <v>569</v>
      </c>
      <c r="D23" s="9"/>
      <c r="E23" s="19"/>
      <c r="F23" s="9"/>
    </row>
    <row r="24" ht="15.75" customHeight="1">
      <c r="A24" s="15" t="s">
        <v>570</v>
      </c>
      <c r="B24" s="19"/>
      <c r="C24" s="15" t="s">
        <v>571</v>
      </c>
      <c r="D24" s="9"/>
      <c r="E24" s="19"/>
      <c r="F24" s="9"/>
    </row>
    <row r="25" ht="15.75" customHeight="1">
      <c r="A25" s="15" t="s">
        <v>572</v>
      </c>
      <c r="B25" s="19"/>
      <c r="C25" s="15" t="s">
        <v>573</v>
      </c>
      <c r="D25" s="9"/>
      <c r="E25" s="19"/>
      <c r="F25" s="9"/>
    </row>
    <row r="26" ht="15.75" customHeight="1">
      <c r="A26" s="15" t="s">
        <v>574</v>
      </c>
      <c r="B26" s="19"/>
      <c r="C26" s="15" t="s">
        <v>575</v>
      </c>
      <c r="D26" s="9"/>
      <c r="E26" s="19"/>
      <c r="F26" s="9"/>
    </row>
    <row r="27" ht="15.75" customHeight="1">
      <c r="A27" s="15" t="s">
        <v>576</v>
      </c>
      <c r="B27" s="19"/>
      <c r="C27" s="15" t="s">
        <v>577</v>
      </c>
      <c r="D27" s="9"/>
      <c r="E27" s="19"/>
      <c r="F27" s="9"/>
    </row>
    <row r="28" ht="15.75" customHeight="1">
      <c r="A28" s="15" t="s">
        <v>355</v>
      </c>
      <c r="B28" s="20"/>
      <c r="C28" s="15" t="s">
        <v>356</v>
      </c>
      <c r="D28" s="20"/>
      <c r="E28" s="9"/>
      <c r="F28" s="9"/>
    </row>
    <row r="29" ht="15.75" customHeight="1">
      <c r="A29" s="15" t="s">
        <v>578</v>
      </c>
      <c r="B29" s="15" t="s">
        <v>579</v>
      </c>
      <c r="C29" s="15" t="s">
        <v>580</v>
      </c>
      <c r="D29" s="20"/>
      <c r="E29" s="9"/>
      <c r="F29" s="9"/>
    </row>
    <row r="30" ht="15.75" customHeight="1">
      <c r="A30" s="20" t="s">
        <v>581</v>
      </c>
      <c r="B30" s="20" t="s">
        <v>582</v>
      </c>
      <c r="C30" s="20" t="s">
        <v>583</v>
      </c>
      <c r="D30" s="58" t="str">
        <f>HYPERLINK("http://www.almondzglobal.com/","www.almondzglobal.com")</f>
        <v>www.almondzglobal.com</v>
      </c>
      <c r="E30" s="9"/>
      <c r="F30" s="9"/>
    </row>
    <row r="31" ht="15.75" customHeight="1">
      <c r="A31" s="20" t="s">
        <v>584</v>
      </c>
      <c r="B31" s="20" t="s">
        <v>585</v>
      </c>
      <c r="C31" s="20" t="s">
        <v>586</v>
      </c>
      <c r="D31" s="59" t="s">
        <v>587</v>
      </c>
      <c r="E31" s="9"/>
      <c r="F31" s="9"/>
    </row>
    <row r="32" ht="15.75" customHeight="1">
      <c r="A32" s="20" t="s">
        <v>588</v>
      </c>
      <c r="B32" s="20" t="s">
        <v>589</v>
      </c>
      <c r="C32" s="20" t="s">
        <v>590</v>
      </c>
      <c r="D32" s="20"/>
      <c r="E32" s="9"/>
      <c r="F32" s="9"/>
    </row>
    <row r="33" ht="15.75" customHeight="1">
      <c r="A33" s="20" t="s">
        <v>591</v>
      </c>
      <c r="B33" s="20" t="s">
        <v>592</v>
      </c>
      <c r="C33" s="20" t="s">
        <v>593</v>
      </c>
      <c r="D33" s="58" t="str">
        <f>HYPERLINK("http://www.bajajcapital.com/","www.bajajcapital.com")</f>
        <v>www.bajajcapital.com</v>
      </c>
      <c r="E33" s="9"/>
      <c r="F33" s="9"/>
    </row>
    <row r="34" ht="15.75" customHeight="1">
      <c r="A34" s="20" t="s">
        <v>594</v>
      </c>
      <c r="B34" s="20" t="s">
        <v>595</v>
      </c>
      <c r="C34" s="20" t="s">
        <v>596</v>
      </c>
      <c r="D34" s="58" t="str">
        <f>HYPERLINK("http://www.bengalassam.com/","www.bengalassam.com")</f>
        <v>www.bengalassam.com</v>
      </c>
      <c r="E34" s="9"/>
      <c r="F34" s="9"/>
    </row>
    <row r="35" ht="15.75" customHeight="1">
      <c r="A35" s="20" t="s">
        <v>597</v>
      </c>
      <c r="B35" s="60" t="s">
        <v>598</v>
      </c>
      <c r="C35" s="20" t="s">
        <v>599</v>
      </c>
      <c r="D35" s="58" t="str">
        <f>HYPERLINK("http://www.bonanzaonline.com/","www.bonanzaonline.com")</f>
        <v>www.bonanzaonline.com</v>
      </c>
      <c r="E35" s="9"/>
      <c r="F35" s="9"/>
    </row>
    <row r="36" ht="15.75" customHeight="1">
      <c r="A36" s="20" t="s">
        <v>600</v>
      </c>
      <c r="B36" s="20" t="s">
        <v>601</v>
      </c>
      <c r="C36" s="20" t="s">
        <v>602</v>
      </c>
      <c r="D36" s="58" t="str">
        <f>HYPERLINK("http://www.capital-trust.com/","www.capital-trust.com")</f>
        <v>www.capital-trust.com</v>
      </c>
      <c r="E36" s="9"/>
      <c r="F36" s="9"/>
    </row>
    <row r="37" ht="15.75" customHeight="1">
      <c r="A37" s="20" t="s">
        <v>603</v>
      </c>
      <c r="B37" s="20" t="s">
        <v>604</v>
      </c>
      <c r="C37" s="20" t="s">
        <v>605</v>
      </c>
      <c r="D37" s="58" t="str">
        <f>HYPERLINK("http://www.centuryfinvest.com/","www.centuryfinvest.com")</f>
        <v>www.centuryfinvest.com</v>
      </c>
      <c r="E37" s="9"/>
      <c r="F37" s="9"/>
    </row>
    <row r="38" ht="15.75" customHeight="1">
      <c r="A38" s="20" t="s">
        <v>606</v>
      </c>
      <c r="B38" s="20" t="s">
        <v>607</v>
      </c>
      <c r="C38" s="20" t="s">
        <v>608</v>
      </c>
      <c r="D38" s="58" t="str">
        <f>HYPERLINK("http://www.clientassociates.com/","www.clientassociates.com")</f>
        <v>www.clientassociates.com</v>
      </c>
      <c r="E38" s="9"/>
      <c r="F38" s="9"/>
    </row>
    <row r="39" ht="15.75" customHeight="1">
      <c r="A39" s="20" t="s">
        <v>609</v>
      </c>
      <c r="B39" s="20" t="s">
        <v>610</v>
      </c>
      <c r="C39" s="20" t="s">
        <v>611</v>
      </c>
      <c r="D39" s="58" t="str">
        <f>HYPERLINK("http://www.cci.in/","www.cci.in")</f>
        <v>www.cci.in</v>
      </c>
      <c r="E39" s="9"/>
      <c r="F39" s="9"/>
    </row>
    <row r="40" ht="15.75" customHeight="1">
      <c r="A40" s="20" t="s">
        <v>612</v>
      </c>
      <c r="B40" s="20" t="s">
        <v>613</v>
      </c>
      <c r="C40" s="20" t="s">
        <v>614</v>
      </c>
      <c r="D40" s="58" t="str">
        <f>HYPERLINK("http://www.crimson.net.in/","www.crimson.net.in")</f>
        <v>www.crimson.net.in</v>
      </c>
      <c r="E40" s="9"/>
      <c r="F40" s="9"/>
    </row>
    <row r="41" ht="15.75" customHeight="1">
      <c r="A41" s="20" t="s">
        <v>615</v>
      </c>
      <c r="B41" s="20" t="s">
        <v>616</v>
      </c>
      <c r="C41" s="20" t="s">
        <v>617</v>
      </c>
      <c r="D41" s="58" t="str">
        <f>HYPERLINK("http://www.dfcdelhi.nic.in/","www.dfcdelhi.nic.in")</f>
        <v>www.dfcdelhi.nic.in</v>
      </c>
      <c r="E41" s="9"/>
      <c r="F41" s="9"/>
    </row>
    <row r="42" ht="15.75" customHeight="1">
      <c r="A42" s="20" t="s">
        <v>618</v>
      </c>
      <c r="B42" s="20" t="s">
        <v>619</v>
      </c>
      <c r="C42" s="20" t="s">
        <v>620</v>
      </c>
      <c r="D42" s="58" t="str">
        <f>HYPERLINK("http://www.deutschepostbank.co.in/","www.deutschepostbank.co.in")</f>
        <v>www.deutschepostbank.co.in</v>
      </c>
      <c r="E42" s="9"/>
      <c r="F42" s="9"/>
    </row>
    <row r="43" ht="15.75" customHeight="1">
      <c r="A43" s="20" t="s">
        <v>621</v>
      </c>
      <c r="B43" s="15" t="s">
        <v>622</v>
      </c>
      <c r="C43" s="20" t="s">
        <v>623</v>
      </c>
      <c r="D43" s="58" t="str">
        <f>HYPERLINK("http://www.escortsgroup.com/","www.escortsgroup.com")</f>
        <v>www.escortsgroup.com</v>
      </c>
      <c r="E43" s="9"/>
      <c r="F43" s="9"/>
    </row>
    <row r="44" ht="15.75" customHeight="1">
      <c r="A44" s="20" t="s">
        <v>624</v>
      </c>
      <c r="B44" s="20" t="s">
        <v>625</v>
      </c>
      <c r="C44" s="20" t="s">
        <v>626</v>
      </c>
      <c r="D44" s="20"/>
      <c r="E44" s="9"/>
      <c r="F44" s="9"/>
    </row>
    <row r="45" ht="15.75" customHeight="1">
      <c r="A45" s="20" t="s">
        <v>627</v>
      </c>
      <c r="B45" s="20" t="s">
        <v>628</v>
      </c>
      <c r="C45" s="20" t="s">
        <v>629</v>
      </c>
      <c r="D45" s="58" t="str">
        <f>HYPERLINK("http://www.futuresfirst.in/","www.Futuresfirst.in")</f>
        <v>www.Futuresfirst.in</v>
      </c>
      <c r="E45" s="9"/>
      <c r="F45" s="9"/>
    </row>
    <row r="46" ht="15.75" customHeight="1">
      <c r="A46" s="20" t="s">
        <v>630</v>
      </c>
      <c r="B46" s="20" t="s">
        <v>631</v>
      </c>
      <c r="C46" s="20" t="s">
        <v>632</v>
      </c>
      <c r="D46" s="58" t="str">
        <f>HYPERLINK("http://www.icra.in/","www.icra.in")</f>
        <v>www.icra.in</v>
      </c>
      <c r="E46" s="9"/>
      <c r="F46" s="9"/>
    </row>
    <row r="47" ht="15.75" customHeight="1">
      <c r="A47" s="20" t="s">
        <v>633</v>
      </c>
      <c r="B47" s="20" t="s">
        <v>634</v>
      </c>
      <c r="C47" s="20" t="s">
        <v>635</v>
      </c>
      <c r="D47" s="58" t="str">
        <f>HYPERLINK("http://www.idciltd.com/","www.idciltd.com")</f>
        <v>www.idciltd.com</v>
      </c>
      <c r="E47" s="9"/>
      <c r="F47" s="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E1:F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5"/>
    <col customWidth="1" min="2" max="2" width="30.88"/>
    <col customWidth="1" min="3" max="3" width="44.0"/>
    <col customWidth="1" min="4" max="4" width="25.0"/>
    <col customWidth="1" min="5" max="5" width="79.38"/>
    <col customWidth="1" min="6" max="11" width="14.38"/>
  </cols>
  <sheetData>
    <row r="1" ht="15.75" customHeight="1">
      <c r="A1" s="61" t="s">
        <v>367</v>
      </c>
      <c r="B1" s="61" t="s">
        <v>369</v>
      </c>
      <c r="C1" s="61" t="s">
        <v>476</v>
      </c>
      <c r="D1" s="61" t="s">
        <v>264</v>
      </c>
      <c r="E1" s="61" t="s">
        <v>7</v>
      </c>
      <c r="F1" s="3"/>
      <c r="G1" s="3"/>
      <c r="H1" s="3"/>
      <c r="I1" s="3"/>
      <c r="J1" s="3"/>
      <c r="K1" s="3"/>
    </row>
    <row r="2" ht="15.75" customHeight="1">
      <c r="A2" s="17" t="s">
        <v>636</v>
      </c>
      <c r="B2" s="17" t="s">
        <v>637</v>
      </c>
      <c r="C2" s="17" t="s">
        <v>638</v>
      </c>
      <c r="D2" s="18"/>
      <c r="E2" s="17" t="s">
        <v>639</v>
      </c>
    </row>
    <row r="3" ht="15.75" customHeight="1">
      <c r="A3" s="17" t="s">
        <v>640</v>
      </c>
      <c r="B3" s="17" t="s">
        <v>641</v>
      </c>
      <c r="C3" s="28">
        <v>9.818386578E9</v>
      </c>
      <c r="D3" s="18"/>
      <c r="E3" s="17" t="s">
        <v>642</v>
      </c>
    </row>
    <row r="4" ht="15.75" customHeight="1">
      <c r="A4" s="17" t="s">
        <v>643</v>
      </c>
      <c r="B4" s="17" t="s">
        <v>644</v>
      </c>
      <c r="C4" s="28">
        <v>-2.9565677E7</v>
      </c>
      <c r="D4" s="18"/>
      <c r="E4" s="17" t="s">
        <v>645</v>
      </c>
    </row>
    <row r="5" ht="15.75" customHeight="1">
      <c r="A5" s="17" t="s">
        <v>646</v>
      </c>
      <c r="B5" s="17" t="s">
        <v>647</v>
      </c>
      <c r="C5" s="17" t="s">
        <v>648</v>
      </c>
      <c r="D5" s="18"/>
      <c r="E5" s="18"/>
    </row>
    <row r="6" ht="15.75" customHeight="1">
      <c r="A6" s="17" t="s">
        <v>649</v>
      </c>
      <c r="B6" s="18"/>
      <c r="C6" s="17" t="s">
        <v>650</v>
      </c>
      <c r="D6" s="18"/>
      <c r="E6" s="18"/>
    </row>
    <row r="7" ht="15.75" customHeight="1">
      <c r="A7" s="17" t="s">
        <v>651</v>
      </c>
      <c r="B7" s="17" t="s">
        <v>652</v>
      </c>
      <c r="C7" s="17" t="s">
        <v>653</v>
      </c>
      <c r="D7" s="18"/>
      <c r="E7" s="18"/>
    </row>
    <row r="8" ht="15.75" customHeight="1">
      <c r="A8" s="17" t="s">
        <v>654</v>
      </c>
      <c r="B8" s="18"/>
      <c r="C8" s="17" t="s">
        <v>655</v>
      </c>
      <c r="D8" s="18"/>
      <c r="E8" s="18"/>
    </row>
    <row r="9" ht="15.75" customHeight="1">
      <c r="A9" s="17" t="s">
        <v>656</v>
      </c>
      <c r="B9" s="17" t="s">
        <v>657</v>
      </c>
      <c r="C9" s="28">
        <v>2.670174E7</v>
      </c>
      <c r="D9" s="17" t="s">
        <v>658</v>
      </c>
      <c r="E9" s="18"/>
    </row>
    <row r="10" ht="15.75" customHeight="1">
      <c r="A10" s="17" t="s">
        <v>659</v>
      </c>
      <c r="B10" s="18"/>
      <c r="C10" s="17" t="s">
        <v>660</v>
      </c>
      <c r="D10" s="18"/>
      <c r="E10" s="17" t="s">
        <v>661</v>
      </c>
    </row>
    <row r="11" ht="15.75" customHeight="1">
      <c r="A11" s="17" t="s">
        <v>662</v>
      </c>
      <c r="B11" s="17" t="s">
        <v>663</v>
      </c>
      <c r="C11" s="17" t="s">
        <v>664</v>
      </c>
      <c r="D11" s="18"/>
      <c r="E11" s="17" t="s">
        <v>665</v>
      </c>
    </row>
    <row r="12" ht="15.75" customHeight="1">
      <c r="A12" s="17" t="s">
        <v>666</v>
      </c>
      <c r="B12" s="18"/>
      <c r="C12" s="17" t="s">
        <v>667</v>
      </c>
      <c r="D12" s="18"/>
      <c r="E12" s="18"/>
    </row>
    <row r="13" ht="15.75" customHeight="1">
      <c r="A13" s="17" t="s">
        <v>668</v>
      </c>
      <c r="B13" s="17" t="s">
        <v>669</v>
      </c>
      <c r="C13" s="17" t="s">
        <v>670</v>
      </c>
      <c r="D13" s="18"/>
      <c r="E13" s="18"/>
    </row>
    <row r="14" ht="15.75" customHeight="1">
      <c r="A14" s="17" t="s">
        <v>671</v>
      </c>
      <c r="B14" s="17" t="s">
        <v>672</v>
      </c>
      <c r="C14" s="28">
        <v>8.860228802E9</v>
      </c>
      <c r="D14" s="18"/>
      <c r="E14" s="17" t="s">
        <v>673</v>
      </c>
    </row>
    <row r="15" ht="15.75" customHeight="1">
      <c r="A15" s="17" t="s">
        <v>674</v>
      </c>
      <c r="B15" s="18"/>
      <c r="C15" s="17" t="s">
        <v>675</v>
      </c>
      <c r="D15" s="18"/>
      <c r="E15" s="17" t="s">
        <v>676</v>
      </c>
    </row>
    <row r="16" ht="15.75" customHeight="1">
      <c r="A16" s="17" t="s">
        <v>677</v>
      </c>
      <c r="B16" s="17" t="s">
        <v>678</v>
      </c>
      <c r="C16" s="17" t="s">
        <v>679</v>
      </c>
      <c r="D16" s="18"/>
      <c r="E16" s="17" t="s">
        <v>680</v>
      </c>
    </row>
    <row r="17" ht="15.75" customHeight="1">
      <c r="A17" s="17" t="s">
        <v>681</v>
      </c>
      <c r="B17" s="17" t="s">
        <v>682</v>
      </c>
      <c r="C17" s="28">
        <v>4.02434763E9</v>
      </c>
      <c r="D17" s="18"/>
      <c r="E17" s="18"/>
    </row>
    <row r="18" ht="15.75" customHeight="1">
      <c r="A18" s="17" t="s">
        <v>683</v>
      </c>
      <c r="B18" s="18"/>
      <c r="C18" s="17" t="s">
        <v>684</v>
      </c>
      <c r="D18" s="18"/>
      <c r="E18" s="18"/>
    </row>
    <row r="19" ht="15.75" customHeight="1">
      <c r="A19" s="17" t="s">
        <v>685</v>
      </c>
      <c r="B19" s="17" t="s">
        <v>686</v>
      </c>
      <c r="C19" s="17" t="s">
        <v>687</v>
      </c>
      <c r="D19" s="17" t="s">
        <v>688</v>
      </c>
      <c r="E19" s="18"/>
    </row>
    <row r="20" ht="15.75" customHeight="1">
      <c r="A20" s="17" t="s">
        <v>689</v>
      </c>
      <c r="B20" s="17" t="s">
        <v>690</v>
      </c>
      <c r="C20" s="28">
        <v>9.835371495E9</v>
      </c>
      <c r="D20" s="18"/>
      <c r="E20" s="18"/>
    </row>
    <row r="21" ht="15.75" customHeight="1">
      <c r="A21" s="17" t="s">
        <v>691</v>
      </c>
      <c r="B21" s="17" t="s">
        <v>692</v>
      </c>
      <c r="C21" s="17" t="s">
        <v>693</v>
      </c>
      <c r="D21" s="18"/>
      <c r="E21" s="17" t="s">
        <v>694</v>
      </c>
    </row>
    <row r="22" ht="15.75" customHeight="1">
      <c r="A22" s="17" t="s">
        <v>695</v>
      </c>
      <c r="B22" s="18"/>
      <c r="C22" s="28">
        <v>-2.9220236E7</v>
      </c>
      <c r="D22" s="18"/>
      <c r="E22" s="18"/>
    </row>
    <row r="23" ht="15.75" customHeight="1">
      <c r="A23" s="17" t="s">
        <v>696</v>
      </c>
      <c r="B23" s="18"/>
      <c r="C23" s="17" t="s">
        <v>697</v>
      </c>
      <c r="D23" s="18"/>
      <c r="E23" s="17" t="s">
        <v>698</v>
      </c>
    </row>
    <row r="24" ht="15.75" customHeight="1">
      <c r="A24" s="17" t="s">
        <v>699</v>
      </c>
      <c r="B24" s="18"/>
      <c r="C24" s="17" t="s">
        <v>700</v>
      </c>
      <c r="D24" s="18"/>
      <c r="E24" s="18"/>
    </row>
    <row r="25" ht="15.75" customHeight="1">
      <c r="A25" s="17" t="s">
        <v>701</v>
      </c>
      <c r="B25" s="18"/>
      <c r="C25" s="28">
        <v>2.3274144E7</v>
      </c>
      <c r="D25" s="18"/>
      <c r="E25" s="17" t="s">
        <v>702</v>
      </c>
    </row>
    <row r="26" ht="15.75" customHeight="1">
      <c r="A26" s="17" t="s">
        <v>703</v>
      </c>
      <c r="B26" s="18"/>
      <c r="C26" s="17" t="s">
        <v>704</v>
      </c>
      <c r="D26" s="17" t="s">
        <v>705</v>
      </c>
      <c r="E26" s="17" t="s">
        <v>706</v>
      </c>
    </row>
    <row r="27" ht="15.75" customHeight="1">
      <c r="A27" s="17" t="s">
        <v>707</v>
      </c>
      <c r="B27" s="18"/>
      <c r="C27" s="17" t="s">
        <v>708</v>
      </c>
      <c r="D27" s="18"/>
      <c r="E27" s="17" t="s">
        <v>709</v>
      </c>
    </row>
    <row r="28" ht="15.75" customHeight="1">
      <c r="A28" s="62" t="s">
        <v>710</v>
      </c>
      <c r="B28" s="20"/>
      <c r="C28" s="20"/>
      <c r="D28" s="62" t="s">
        <v>711</v>
      </c>
      <c r="E28" s="9"/>
    </row>
    <row r="29" ht="15.75" customHeight="1">
      <c r="A29" s="62" t="s">
        <v>712</v>
      </c>
      <c r="B29" s="62" t="s">
        <v>713</v>
      </c>
      <c r="C29" s="20"/>
      <c r="D29" s="62" t="s">
        <v>714</v>
      </c>
      <c r="E29" s="9"/>
    </row>
    <row r="30" ht="15.75" customHeight="1">
      <c r="A30" s="62"/>
      <c r="B30" s="62"/>
      <c r="C30" s="20"/>
      <c r="D30" s="62"/>
      <c r="E30" s="9"/>
    </row>
    <row r="31" ht="15.75" customHeight="1">
      <c r="A31" s="62"/>
      <c r="B31" s="62"/>
      <c r="C31" s="20"/>
      <c r="D31" s="62"/>
      <c r="E31" s="9"/>
    </row>
    <row r="32" ht="15.75" customHeight="1">
      <c r="A32" s="62"/>
      <c r="B32" s="62"/>
      <c r="C32" s="20"/>
      <c r="D32" s="62"/>
      <c r="E32" s="9"/>
    </row>
    <row r="33" ht="15.75" customHeight="1">
      <c r="A33" s="62" t="s">
        <v>715</v>
      </c>
      <c r="B33" s="62" t="s">
        <v>716</v>
      </c>
      <c r="C33" s="20"/>
      <c r="D33" s="62" t="s">
        <v>717</v>
      </c>
      <c r="E33" s="9"/>
    </row>
    <row r="34" ht="15.75" customHeight="1">
      <c r="A34" s="62" t="s">
        <v>718</v>
      </c>
      <c r="B34" s="62" t="s">
        <v>713</v>
      </c>
      <c r="C34" s="20"/>
      <c r="D34" s="62" t="s">
        <v>719</v>
      </c>
      <c r="E34" s="9"/>
    </row>
    <row r="35" ht="15.75" customHeight="1">
      <c r="A35" s="62"/>
      <c r="B35" s="62"/>
      <c r="C35" s="20"/>
      <c r="D35" s="62"/>
      <c r="E35" s="9"/>
    </row>
    <row r="36" ht="15.75" customHeight="1">
      <c r="A36" s="62" t="s">
        <v>720</v>
      </c>
      <c r="B36" s="62" t="s">
        <v>713</v>
      </c>
      <c r="C36" s="20"/>
      <c r="D36" s="62" t="s">
        <v>721</v>
      </c>
      <c r="E36" s="9"/>
    </row>
    <row r="37" ht="15.75" customHeight="1">
      <c r="A37" s="62" t="s">
        <v>722</v>
      </c>
      <c r="B37" s="62" t="s">
        <v>716</v>
      </c>
      <c r="C37" s="20"/>
      <c r="D37" s="62" t="s">
        <v>723</v>
      </c>
      <c r="E37" s="9"/>
    </row>
    <row r="38" ht="15.75" customHeight="1">
      <c r="A38" s="62" t="s">
        <v>724</v>
      </c>
      <c r="B38" s="62" t="s">
        <v>725</v>
      </c>
      <c r="C38" s="20"/>
      <c r="D38" s="62" t="s">
        <v>726</v>
      </c>
      <c r="E38" s="9"/>
    </row>
    <row r="39" ht="15.75" customHeight="1">
      <c r="A39" s="62" t="s">
        <v>727</v>
      </c>
      <c r="B39" s="62" t="s">
        <v>728</v>
      </c>
      <c r="C39" s="20"/>
      <c r="D39" s="62" t="s">
        <v>729</v>
      </c>
      <c r="E39" s="9"/>
    </row>
    <row r="40" ht="15.75" customHeight="1">
      <c r="A40" s="62" t="s">
        <v>730</v>
      </c>
      <c r="B40" s="62" t="s">
        <v>731</v>
      </c>
      <c r="C40" s="20"/>
      <c r="D40" s="62" t="s">
        <v>732</v>
      </c>
      <c r="E40" s="9"/>
    </row>
    <row r="41" ht="15.75" customHeight="1">
      <c r="A41" s="62" t="s">
        <v>733</v>
      </c>
      <c r="B41" s="62" t="s">
        <v>734</v>
      </c>
      <c r="C41" s="20"/>
      <c r="D41" s="62" t="s">
        <v>735</v>
      </c>
      <c r="E41" s="9"/>
    </row>
    <row r="42" ht="15.75" customHeight="1">
      <c r="A42" s="15" t="s">
        <v>352</v>
      </c>
      <c r="B42" s="15" t="s">
        <v>736</v>
      </c>
      <c r="C42" s="20"/>
      <c r="D42" s="15" t="s">
        <v>353</v>
      </c>
      <c r="E42" s="9"/>
    </row>
    <row r="43" ht="15.75" customHeight="1">
      <c r="A43" s="15"/>
      <c r="B43" s="15"/>
      <c r="C43" s="20"/>
      <c r="D43" s="15"/>
      <c r="E43" s="9"/>
    </row>
    <row r="44" ht="15.75" customHeight="1">
      <c r="A44" s="15" t="s">
        <v>737</v>
      </c>
      <c r="B44" s="15" t="s">
        <v>738</v>
      </c>
      <c r="C44" s="20"/>
      <c r="D44" s="15" t="s">
        <v>739</v>
      </c>
      <c r="E44" s="9"/>
    </row>
    <row r="45" ht="15.75" customHeight="1">
      <c r="A45" s="15" t="s">
        <v>740</v>
      </c>
      <c r="B45" s="15" t="s">
        <v>741</v>
      </c>
      <c r="C45" s="20"/>
      <c r="D45" s="15" t="s">
        <v>742</v>
      </c>
      <c r="E45" s="9"/>
    </row>
    <row r="46" ht="15.75" customHeight="1">
      <c r="A46" s="15" t="s">
        <v>743</v>
      </c>
      <c r="B46" s="15" t="s">
        <v>744</v>
      </c>
      <c r="C46" s="20"/>
      <c r="D46" s="15" t="s">
        <v>745</v>
      </c>
      <c r="E46" s="9"/>
    </row>
    <row r="47" ht="15.75" customHeight="1">
      <c r="A47" s="15"/>
      <c r="B47" s="15"/>
      <c r="C47" s="20"/>
      <c r="D47" s="15"/>
      <c r="E47" s="9"/>
    </row>
    <row r="48" ht="15.75" customHeight="1">
      <c r="A48" s="15" t="s">
        <v>746</v>
      </c>
      <c r="B48" s="15" t="s">
        <v>747</v>
      </c>
      <c r="C48" s="20"/>
      <c r="D48" s="15" t="s">
        <v>748</v>
      </c>
      <c r="E48" s="9"/>
    </row>
    <row r="49" ht="15.75" customHeight="1">
      <c r="E49" s="7"/>
    </row>
    <row r="50" ht="15.75" customHeight="1">
      <c r="E50" s="7"/>
    </row>
    <row r="51" ht="15.75" customHeight="1">
      <c r="E51" s="7"/>
    </row>
    <row r="52" ht="15.75" customHeight="1">
      <c r="E52" s="7"/>
    </row>
    <row r="53" ht="15.75" customHeight="1">
      <c r="E53" s="7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0"/>
    <col customWidth="1" min="2" max="2" width="25.0"/>
    <col customWidth="1" min="3" max="3" width="26.38"/>
    <col customWidth="1" min="4" max="4" width="40.75"/>
    <col customWidth="1" min="5" max="5" width="55.88"/>
    <col customWidth="1" min="6" max="6" width="98.25"/>
    <col customWidth="1" min="7" max="11" width="14.38"/>
  </cols>
  <sheetData>
    <row r="1" ht="15.75" customHeight="1">
      <c r="A1" s="63" t="s">
        <v>749</v>
      </c>
      <c r="B1" s="63" t="s">
        <v>750</v>
      </c>
      <c r="C1" s="63" t="s">
        <v>751</v>
      </c>
      <c r="D1" s="63" t="s">
        <v>752</v>
      </c>
      <c r="E1" s="63" t="s">
        <v>753</v>
      </c>
      <c r="F1" s="63" t="s">
        <v>754</v>
      </c>
      <c r="G1" s="61" t="s">
        <v>755</v>
      </c>
      <c r="H1" s="64"/>
      <c r="I1" s="61"/>
      <c r="J1" s="61"/>
      <c r="K1" s="61"/>
    </row>
    <row r="2" ht="15.75" customHeight="1">
      <c r="A2" s="41" t="s">
        <v>756</v>
      </c>
      <c r="B2" s="65"/>
      <c r="C2" s="65"/>
      <c r="D2" s="41" t="s">
        <v>757</v>
      </c>
      <c r="E2" s="41" t="s">
        <v>758</v>
      </c>
      <c r="F2" s="41" t="s">
        <v>759</v>
      </c>
      <c r="G2" s="9"/>
    </row>
    <row r="3" ht="15.75" customHeight="1">
      <c r="A3" s="41" t="s">
        <v>760</v>
      </c>
      <c r="B3" s="65"/>
      <c r="C3" s="65"/>
      <c r="D3" s="41" t="s">
        <v>761</v>
      </c>
      <c r="E3" s="40" t="s">
        <v>762</v>
      </c>
      <c r="F3" s="41" t="s">
        <v>763</v>
      </c>
      <c r="G3" s="9"/>
    </row>
    <row r="4" ht="15.75" customHeight="1">
      <c r="A4" s="41" t="s">
        <v>764</v>
      </c>
      <c r="B4" s="65"/>
      <c r="C4" s="65"/>
      <c r="D4" s="41" t="s">
        <v>765</v>
      </c>
      <c r="E4" s="65"/>
      <c r="F4" s="65"/>
      <c r="G4" s="9"/>
    </row>
    <row r="5" ht="15.75" customHeight="1">
      <c r="A5" s="41" t="s">
        <v>766</v>
      </c>
      <c r="B5" s="65"/>
      <c r="C5" s="65"/>
      <c r="D5" s="41" t="s">
        <v>767</v>
      </c>
      <c r="E5" s="65"/>
      <c r="F5" s="41" t="s">
        <v>768</v>
      </c>
      <c r="G5" s="9"/>
    </row>
    <row r="6" ht="15.75" customHeight="1">
      <c r="A6" s="41" t="s">
        <v>769</v>
      </c>
      <c r="B6" s="65"/>
      <c r="C6" s="65"/>
      <c r="D6" s="41" t="s">
        <v>770</v>
      </c>
      <c r="E6" s="41" t="s">
        <v>771</v>
      </c>
      <c r="F6" s="65"/>
      <c r="G6" s="9"/>
    </row>
    <row r="7" ht="15.75" customHeight="1">
      <c r="A7" s="41" t="s">
        <v>772</v>
      </c>
      <c r="B7" s="65"/>
      <c r="C7" s="65"/>
      <c r="D7" s="66">
        <v>2.7652848E7</v>
      </c>
      <c r="E7" s="65"/>
      <c r="F7" s="65"/>
      <c r="G7" s="9"/>
    </row>
    <row r="8" ht="15.75" customHeight="1">
      <c r="A8" s="41" t="s">
        <v>773</v>
      </c>
      <c r="B8" s="65"/>
      <c r="C8" s="65"/>
      <c r="D8" s="65"/>
      <c r="E8" s="41" t="s">
        <v>774</v>
      </c>
      <c r="F8" s="65"/>
      <c r="G8" s="9"/>
    </row>
    <row r="9" ht="15.75" customHeight="1">
      <c r="A9" s="41" t="s">
        <v>775</v>
      </c>
      <c r="B9" s="65"/>
      <c r="C9" s="65"/>
      <c r="D9" s="41" t="s">
        <v>776</v>
      </c>
      <c r="E9" s="65"/>
      <c r="F9" s="41" t="s">
        <v>777</v>
      </c>
      <c r="G9" s="9"/>
    </row>
    <row r="10" ht="15.75" customHeight="1">
      <c r="A10" s="41" t="s">
        <v>778</v>
      </c>
      <c r="B10" s="65"/>
      <c r="C10" s="65"/>
      <c r="D10" s="41" t="s">
        <v>779</v>
      </c>
      <c r="E10" s="65"/>
      <c r="F10" s="41" t="s">
        <v>780</v>
      </c>
      <c r="G10" s="9"/>
    </row>
    <row r="11" ht="15.75" customHeight="1">
      <c r="A11" s="41" t="s">
        <v>781</v>
      </c>
      <c r="B11" s="65"/>
      <c r="C11" s="65"/>
      <c r="D11" s="66">
        <v>3.0917568E7</v>
      </c>
      <c r="E11" s="41" t="s">
        <v>782</v>
      </c>
      <c r="F11" s="65"/>
      <c r="G11" s="9"/>
    </row>
    <row r="12" ht="15.75" customHeight="1">
      <c r="A12" s="41" t="s">
        <v>783</v>
      </c>
      <c r="B12" s="65"/>
      <c r="C12" s="65"/>
      <c r="D12" s="41" t="s">
        <v>784</v>
      </c>
      <c r="E12" s="65"/>
      <c r="F12" s="41" t="s">
        <v>785</v>
      </c>
      <c r="G12" s="9"/>
    </row>
    <row r="13" ht="15.75" customHeight="1">
      <c r="A13" s="41" t="s">
        <v>786</v>
      </c>
      <c r="B13" s="65"/>
      <c r="C13" s="65"/>
      <c r="D13" s="41" t="s">
        <v>787</v>
      </c>
      <c r="E13" s="41" t="s">
        <v>788</v>
      </c>
      <c r="F13" s="65"/>
      <c r="G13" s="9"/>
    </row>
    <row r="14" ht="15.75" customHeight="1">
      <c r="A14" s="41" t="s">
        <v>789</v>
      </c>
      <c r="B14" s="65"/>
      <c r="C14" s="65"/>
      <c r="D14" s="41" t="s">
        <v>790</v>
      </c>
      <c r="E14" s="41" t="s">
        <v>791</v>
      </c>
      <c r="F14" s="41" t="s">
        <v>792</v>
      </c>
      <c r="G14" s="9"/>
    </row>
    <row r="15" ht="15.75" customHeight="1">
      <c r="A15" s="41" t="s">
        <v>793</v>
      </c>
      <c r="B15" s="65"/>
      <c r="C15" s="65"/>
      <c r="D15" s="41" t="s">
        <v>794</v>
      </c>
      <c r="E15" s="65"/>
      <c r="F15" s="41" t="s">
        <v>795</v>
      </c>
      <c r="G15" s="9"/>
    </row>
    <row r="16" ht="15.75" customHeight="1">
      <c r="A16" s="41" t="s">
        <v>796</v>
      </c>
      <c r="B16" s="65"/>
      <c r="C16" s="65"/>
      <c r="D16" s="41" t="s">
        <v>797</v>
      </c>
      <c r="E16" s="40" t="s">
        <v>798</v>
      </c>
      <c r="F16" s="41" t="s">
        <v>799</v>
      </c>
      <c r="G16" s="9"/>
    </row>
    <row r="17" ht="15.75" customHeight="1">
      <c r="A17" s="41" t="s">
        <v>800</v>
      </c>
      <c r="B17" s="65"/>
      <c r="C17" s="65"/>
      <c r="D17" s="41" t="s">
        <v>801</v>
      </c>
      <c r="E17" s="65"/>
      <c r="F17" s="41" t="s">
        <v>802</v>
      </c>
      <c r="G17" s="9"/>
    </row>
    <row r="18" ht="15.75" customHeight="1">
      <c r="A18" s="41" t="s">
        <v>803</v>
      </c>
      <c r="B18" s="65"/>
      <c r="C18" s="65"/>
      <c r="D18" s="41" t="s">
        <v>804</v>
      </c>
      <c r="E18" s="65"/>
      <c r="F18" s="41" t="s">
        <v>805</v>
      </c>
      <c r="G18" s="9"/>
    </row>
    <row r="19" ht="15.75" customHeight="1">
      <c r="A19" s="41" t="s">
        <v>806</v>
      </c>
      <c r="B19" s="65"/>
      <c r="C19" s="65"/>
      <c r="D19" s="41" t="s">
        <v>807</v>
      </c>
      <c r="E19" s="65"/>
      <c r="F19" s="41" t="s">
        <v>808</v>
      </c>
      <c r="G19" s="9"/>
    </row>
    <row r="20" ht="15.75" customHeight="1">
      <c r="A20" s="9" t="s">
        <v>809</v>
      </c>
      <c r="B20" s="9"/>
      <c r="C20" s="9"/>
      <c r="D20" s="41" t="s">
        <v>810</v>
      </c>
      <c r="E20" s="43" t="s">
        <v>811</v>
      </c>
      <c r="F20" s="9"/>
      <c r="G20" s="9"/>
    </row>
    <row r="21" ht="15.75" customHeight="1">
      <c r="A21" s="9" t="s">
        <v>812</v>
      </c>
      <c r="B21" s="9"/>
      <c r="C21" s="9"/>
      <c r="D21" s="67" t="s">
        <v>813</v>
      </c>
      <c r="E21" s="9"/>
      <c r="F21" s="9"/>
      <c r="G21" s="9"/>
    </row>
    <row r="22" ht="15.75" customHeight="1">
      <c r="A22" s="9" t="s">
        <v>814</v>
      </c>
      <c r="B22" s="9"/>
      <c r="C22" s="9"/>
      <c r="D22" s="68" t="s">
        <v>815</v>
      </c>
      <c r="E22" s="43" t="s">
        <v>816</v>
      </c>
      <c r="F22" s="9"/>
      <c r="G22" s="9"/>
    </row>
    <row r="23" ht="15.75" customHeight="1">
      <c r="A23" s="9" t="s">
        <v>817</v>
      </c>
      <c r="B23" s="9"/>
      <c r="C23" s="9"/>
      <c r="D23" s="69" t="s">
        <v>818</v>
      </c>
      <c r="E23" s="43" t="s">
        <v>819</v>
      </c>
      <c r="F23" s="9"/>
      <c r="G23" s="9"/>
    </row>
    <row r="24" ht="15.75" customHeight="1">
      <c r="A24" s="15" t="s">
        <v>820</v>
      </c>
      <c r="B24" s="20"/>
      <c r="C24" s="15" t="s">
        <v>821</v>
      </c>
      <c r="D24" s="15">
        <v>3.0886898E7</v>
      </c>
      <c r="E24" s="9"/>
      <c r="F24" s="9"/>
      <c r="G24" s="9"/>
    </row>
    <row r="25" ht="15.75" customHeight="1">
      <c r="A25" s="15" t="s">
        <v>822</v>
      </c>
      <c r="B25" s="20"/>
      <c r="C25" s="20"/>
      <c r="D25" s="15">
        <v>9.873800227E9</v>
      </c>
      <c r="E25" s="9"/>
      <c r="F25" s="9"/>
      <c r="G25" s="9"/>
    </row>
    <row r="26" ht="15.75" customHeight="1">
      <c r="A26" s="15" t="s">
        <v>823</v>
      </c>
      <c r="B26" s="20"/>
      <c r="C26" s="15" t="s">
        <v>824</v>
      </c>
      <c r="D26" s="15" t="s">
        <v>825</v>
      </c>
      <c r="E26" s="9"/>
      <c r="F26" s="9"/>
      <c r="G26" s="9"/>
    </row>
    <row r="27" ht="15.75" customHeight="1">
      <c r="A27" s="15" t="s">
        <v>826</v>
      </c>
      <c r="B27" s="20"/>
      <c r="C27" s="15" t="s">
        <v>827</v>
      </c>
      <c r="D27" s="15">
        <v>9.99979898E9</v>
      </c>
      <c r="E27" s="9"/>
      <c r="F27" s="9"/>
      <c r="G27" s="9"/>
    </row>
    <row r="28" ht="15.75" customHeight="1">
      <c r="A28" s="15" t="s">
        <v>13</v>
      </c>
      <c r="B28" s="15" t="s">
        <v>437</v>
      </c>
      <c r="C28" s="20"/>
      <c r="D28" s="15" t="s">
        <v>435</v>
      </c>
      <c r="E28" s="9"/>
      <c r="F28" s="9"/>
      <c r="G28" s="9"/>
    </row>
    <row r="29" ht="15.75" customHeight="1">
      <c r="A29" s="15" t="s">
        <v>828</v>
      </c>
      <c r="B29" s="15" t="s">
        <v>829</v>
      </c>
      <c r="C29" s="20"/>
      <c r="D29" s="15">
        <v>2.7632571E7</v>
      </c>
      <c r="E29" s="6"/>
      <c r="F29" s="9"/>
      <c r="G29" s="9"/>
    </row>
    <row r="30" ht="15.75" customHeight="1">
      <c r="A30" s="15" t="s">
        <v>438</v>
      </c>
      <c r="B30" s="15" t="s">
        <v>440</v>
      </c>
      <c r="C30" s="20"/>
      <c r="D30" s="15" t="s">
        <v>439</v>
      </c>
      <c r="E30" s="6"/>
      <c r="F30" s="9"/>
      <c r="G30" s="9"/>
    </row>
    <row r="31" ht="15.75" customHeight="1">
      <c r="A31" s="15" t="s">
        <v>830</v>
      </c>
      <c r="B31" s="15" t="s">
        <v>831</v>
      </c>
      <c r="C31" s="20"/>
      <c r="D31" s="15" t="s">
        <v>832</v>
      </c>
      <c r="E31" s="6"/>
      <c r="F31" s="9"/>
      <c r="G31" s="9"/>
    </row>
    <row r="32" ht="15.75" customHeight="1">
      <c r="A32" s="15" t="s">
        <v>833</v>
      </c>
      <c r="B32" s="15" t="s">
        <v>834</v>
      </c>
      <c r="C32" s="20"/>
      <c r="D32" s="15" t="s">
        <v>835</v>
      </c>
      <c r="E32" s="6"/>
      <c r="F32" s="9"/>
      <c r="G32" s="9"/>
    </row>
    <row r="33" ht="15.75" customHeight="1">
      <c r="A33" s="15" t="s">
        <v>836</v>
      </c>
      <c r="B33" s="15" t="s">
        <v>837</v>
      </c>
      <c r="C33" s="20"/>
      <c r="D33" s="15" t="s">
        <v>838</v>
      </c>
      <c r="E33" s="6"/>
      <c r="F33" s="9"/>
      <c r="G33" s="9"/>
    </row>
    <row r="34" ht="15.75" customHeight="1">
      <c r="A34" s="15" t="s">
        <v>839</v>
      </c>
      <c r="B34" s="15" t="s">
        <v>840</v>
      </c>
      <c r="C34" s="20"/>
      <c r="D34" s="15" t="s">
        <v>841</v>
      </c>
      <c r="E34" s="6"/>
      <c r="F34" s="9"/>
      <c r="G34" s="9"/>
    </row>
    <row r="35" ht="15.75" customHeight="1">
      <c r="A35" s="15" t="s">
        <v>842</v>
      </c>
      <c r="B35" s="15" t="s">
        <v>843</v>
      </c>
      <c r="C35" s="20"/>
      <c r="D35" s="15" t="s">
        <v>844</v>
      </c>
      <c r="E35" s="6"/>
      <c r="F35" s="9"/>
      <c r="G35" s="9"/>
    </row>
    <row r="36" ht="15.75" customHeight="1">
      <c r="A36" s="15" t="s">
        <v>845</v>
      </c>
      <c r="B36" s="15" t="s">
        <v>846</v>
      </c>
      <c r="C36" s="20"/>
      <c r="D36" s="15" t="s">
        <v>847</v>
      </c>
      <c r="E36" s="6"/>
      <c r="F36" s="9"/>
      <c r="G36" s="9"/>
    </row>
    <row r="37" ht="15.75" customHeight="1">
      <c r="A37" s="15" t="s">
        <v>848</v>
      </c>
      <c r="B37" s="15" t="s">
        <v>849</v>
      </c>
      <c r="C37" s="20"/>
      <c r="D37" s="15" t="s">
        <v>850</v>
      </c>
      <c r="E37" s="6"/>
      <c r="F37" s="9"/>
      <c r="G37" s="9"/>
    </row>
    <row r="38" ht="15.75" customHeight="1">
      <c r="A38" s="15" t="s">
        <v>851</v>
      </c>
      <c r="B38" s="15" t="s">
        <v>852</v>
      </c>
      <c r="C38" s="20"/>
      <c r="D38" s="15" t="s">
        <v>853</v>
      </c>
      <c r="E38" s="6"/>
      <c r="F38" s="9"/>
      <c r="G38" s="9"/>
    </row>
    <row r="39" ht="15.75" customHeight="1">
      <c r="A39" s="15" t="s">
        <v>854</v>
      </c>
      <c r="B39" s="15" t="s">
        <v>855</v>
      </c>
      <c r="C39" s="20"/>
      <c r="D39" s="15" t="s">
        <v>856</v>
      </c>
      <c r="E39" s="6"/>
      <c r="F39" s="9"/>
      <c r="G39" s="9"/>
    </row>
    <row r="40" ht="15.75" customHeight="1">
      <c r="A40" s="15" t="s">
        <v>857</v>
      </c>
      <c r="B40" s="15" t="s">
        <v>858</v>
      </c>
      <c r="C40" s="20"/>
      <c r="D40" s="15" t="s">
        <v>859</v>
      </c>
      <c r="E40" s="6"/>
      <c r="F40" s="9"/>
      <c r="G40" s="9"/>
    </row>
    <row r="41" ht="15.75" customHeight="1">
      <c r="A41" s="15" t="s">
        <v>860</v>
      </c>
      <c r="B41" s="15" t="s">
        <v>861</v>
      </c>
      <c r="C41" s="20"/>
      <c r="D41" s="15" t="s">
        <v>862</v>
      </c>
      <c r="E41" s="6"/>
      <c r="F41" s="9"/>
      <c r="G41" s="9"/>
    </row>
    <row r="42" ht="15.75" customHeight="1">
      <c r="A42" s="15" t="s">
        <v>863</v>
      </c>
      <c r="B42" s="15" t="s">
        <v>864</v>
      </c>
      <c r="C42" s="20"/>
      <c r="D42" s="15" t="s">
        <v>865</v>
      </c>
      <c r="E42" s="6"/>
      <c r="F42" s="9"/>
      <c r="G42" s="9"/>
    </row>
    <row r="43" ht="15.75" customHeight="1">
      <c r="A43" s="15" t="s">
        <v>866</v>
      </c>
      <c r="B43" s="15" t="s">
        <v>867</v>
      </c>
      <c r="C43" s="20"/>
      <c r="D43" s="15" t="s">
        <v>868</v>
      </c>
      <c r="E43" s="6"/>
      <c r="F43" s="9"/>
      <c r="G43" s="9"/>
    </row>
    <row r="44" ht="15.75" customHeight="1">
      <c r="A44" s="15" t="s">
        <v>869</v>
      </c>
      <c r="B44" s="15" t="s">
        <v>870</v>
      </c>
      <c r="C44" s="20"/>
      <c r="D44" s="15" t="s">
        <v>871</v>
      </c>
      <c r="E44" s="6"/>
      <c r="F44" s="9"/>
      <c r="G44" s="9"/>
    </row>
    <row r="45" ht="15.75" customHeight="1">
      <c r="A45" s="15" t="s">
        <v>872</v>
      </c>
      <c r="B45" s="15" t="s">
        <v>873</v>
      </c>
      <c r="C45" s="20"/>
      <c r="D45" s="15" t="s">
        <v>874</v>
      </c>
      <c r="E45" s="6"/>
      <c r="F45" s="9"/>
      <c r="G45" s="9"/>
    </row>
    <row r="46" ht="15.75" customHeight="1">
      <c r="A46" s="15" t="s">
        <v>875</v>
      </c>
      <c r="B46" s="15" t="s">
        <v>876</v>
      </c>
      <c r="C46" s="20"/>
      <c r="D46" s="15" t="s">
        <v>844</v>
      </c>
      <c r="E46" s="6"/>
      <c r="F46" s="9"/>
      <c r="G46" s="9"/>
    </row>
    <row r="47" ht="15.75" customHeight="1">
      <c r="F47" s="9"/>
      <c r="G47" s="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E3"/>
    <hyperlink r:id="rId2" ref="E16"/>
    <hyperlink r:id="rId3" ref="E20"/>
    <hyperlink r:id="rId4" ref="E22"/>
    <hyperlink r:id="rId5" ref="E23"/>
  </hyperlinks>
  <printOptions/>
  <pageMargins bottom="0.75" footer="0.0" header="0.0" left="0.7" right="0.7" top="0.75"/>
  <pageSetup paperSize="9" orientation="portrait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88"/>
    <col customWidth="1" min="2" max="2" width="24.63"/>
    <col customWidth="1" min="3" max="3" width="38.0"/>
    <col customWidth="1" min="4" max="4" width="34.38"/>
    <col customWidth="1" min="5" max="5" width="81.0"/>
    <col customWidth="1" min="6" max="11" width="14.38"/>
  </cols>
  <sheetData>
    <row r="1" ht="15.75" customHeight="1">
      <c r="A1" s="61" t="s">
        <v>367</v>
      </c>
      <c r="B1" s="61" t="s">
        <v>369</v>
      </c>
      <c r="C1" s="61" t="s">
        <v>476</v>
      </c>
      <c r="D1" s="61" t="s">
        <v>877</v>
      </c>
      <c r="E1" s="61" t="s">
        <v>7</v>
      </c>
      <c r="F1" s="3"/>
      <c r="G1" s="3"/>
      <c r="H1" s="3"/>
      <c r="I1" s="3"/>
      <c r="J1" s="3"/>
      <c r="K1" s="3"/>
    </row>
    <row r="2" ht="15.75" customHeight="1">
      <c r="A2" s="41" t="s">
        <v>878</v>
      </c>
      <c r="B2" s="65"/>
      <c r="C2" s="41" t="s">
        <v>879</v>
      </c>
      <c r="D2" s="41" t="s">
        <v>880</v>
      </c>
      <c r="E2" s="41" t="s">
        <v>881</v>
      </c>
      <c r="F2" s="70"/>
    </row>
    <row r="3" ht="15.75" customHeight="1">
      <c r="A3" s="41" t="s">
        <v>882</v>
      </c>
      <c r="B3" s="65"/>
      <c r="C3" s="41" t="s">
        <v>883</v>
      </c>
      <c r="D3" s="65"/>
      <c r="E3" s="41" t="s">
        <v>884</v>
      </c>
      <c r="F3" s="70"/>
    </row>
    <row r="4" ht="15.75" customHeight="1">
      <c r="A4" s="41" t="s">
        <v>885</v>
      </c>
      <c r="B4" s="65"/>
      <c r="C4" s="41" t="s">
        <v>886</v>
      </c>
      <c r="D4" s="65"/>
      <c r="E4" s="41" t="s">
        <v>887</v>
      </c>
      <c r="F4" s="70"/>
    </row>
    <row r="5" ht="15.75" customHeight="1">
      <c r="A5" s="41" t="s">
        <v>888</v>
      </c>
      <c r="B5" s="65"/>
      <c r="C5" s="41" t="s">
        <v>889</v>
      </c>
      <c r="D5" s="41" t="s">
        <v>890</v>
      </c>
      <c r="E5" s="65"/>
      <c r="F5" s="70"/>
    </row>
    <row r="6" ht="15.75" customHeight="1">
      <c r="A6" s="41" t="s">
        <v>891</v>
      </c>
      <c r="B6" s="65"/>
      <c r="C6" s="41" t="s">
        <v>892</v>
      </c>
      <c r="D6" s="65"/>
      <c r="E6" s="41" t="s">
        <v>893</v>
      </c>
      <c r="F6" s="70"/>
    </row>
    <row r="7" ht="15.75" customHeight="1">
      <c r="A7" s="41" t="s">
        <v>894</v>
      </c>
      <c r="B7" s="65"/>
      <c r="C7" s="41" t="s">
        <v>895</v>
      </c>
      <c r="D7" s="65"/>
      <c r="E7" s="41" t="s">
        <v>896</v>
      </c>
      <c r="F7" s="70"/>
    </row>
    <row r="8" ht="15.75" customHeight="1">
      <c r="A8" s="41" t="s">
        <v>897</v>
      </c>
      <c r="B8" s="65"/>
      <c r="C8" s="41" t="s">
        <v>898</v>
      </c>
      <c r="D8" s="41" t="s">
        <v>899</v>
      </c>
      <c r="E8" s="41" t="s">
        <v>900</v>
      </c>
      <c r="F8" s="70"/>
    </row>
    <row r="9" ht="15.75" customHeight="1">
      <c r="A9" s="41" t="s">
        <v>901</v>
      </c>
      <c r="B9" s="65"/>
      <c r="C9" s="41" t="s">
        <v>902</v>
      </c>
      <c r="D9" s="40" t="s">
        <v>903</v>
      </c>
      <c r="E9" s="41" t="s">
        <v>904</v>
      </c>
      <c r="F9" s="70"/>
    </row>
    <row r="10" ht="15.75" customHeight="1">
      <c r="A10" s="41" t="s">
        <v>905</v>
      </c>
      <c r="B10" s="65"/>
      <c r="C10" s="41" t="s">
        <v>906</v>
      </c>
      <c r="D10" s="41" t="s">
        <v>907</v>
      </c>
      <c r="E10" s="41" t="s">
        <v>908</v>
      </c>
      <c r="F10" s="70"/>
    </row>
    <row r="11" ht="15.75" customHeight="1">
      <c r="A11" s="41" t="s">
        <v>909</v>
      </c>
      <c r="B11" s="65"/>
      <c r="C11" s="66">
        <v>7444527.0</v>
      </c>
      <c r="D11" s="65"/>
      <c r="E11" s="41" t="s">
        <v>910</v>
      </c>
      <c r="F11" s="70"/>
    </row>
    <row r="12" ht="15.75" customHeight="1">
      <c r="A12" s="41" t="s">
        <v>911</v>
      </c>
      <c r="B12" s="65"/>
      <c r="C12" s="41" t="s">
        <v>912</v>
      </c>
      <c r="D12" s="65"/>
      <c r="E12" s="41" t="s">
        <v>913</v>
      </c>
      <c r="F12" s="70"/>
    </row>
    <row r="13" ht="15.75" customHeight="1">
      <c r="A13" s="41" t="s">
        <v>914</v>
      </c>
      <c r="B13" s="65"/>
      <c r="C13" s="41" t="s">
        <v>915</v>
      </c>
      <c r="D13" s="40" t="s">
        <v>916</v>
      </c>
      <c r="E13" s="41" t="s">
        <v>917</v>
      </c>
      <c r="F13" s="70"/>
    </row>
    <row r="14" ht="15.75" customHeight="1">
      <c r="A14" s="41" t="s">
        <v>918</v>
      </c>
      <c r="B14" s="65"/>
      <c r="C14" s="66">
        <v>2.3359967E7</v>
      </c>
      <c r="D14" s="41" t="s">
        <v>919</v>
      </c>
      <c r="E14" s="41" t="s">
        <v>920</v>
      </c>
      <c r="F14" s="70"/>
    </row>
    <row r="15" ht="15.75" customHeight="1">
      <c r="A15" s="41" t="s">
        <v>921</v>
      </c>
      <c r="B15" s="65"/>
      <c r="C15" s="41" t="s">
        <v>922</v>
      </c>
      <c r="D15" s="65"/>
      <c r="E15" s="41" t="s">
        <v>923</v>
      </c>
      <c r="F15" s="70"/>
    </row>
    <row r="16" ht="15.75" customHeight="1">
      <c r="A16" s="41" t="s">
        <v>924</v>
      </c>
      <c r="B16" s="65"/>
      <c r="C16" s="41" t="s">
        <v>925</v>
      </c>
      <c r="D16" s="41" t="s">
        <v>926</v>
      </c>
      <c r="E16" s="41" t="s">
        <v>927</v>
      </c>
      <c r="F16" s="70"/>
    </row>
    <row r="17" ht="15.75" customHeight="1">
      <c r="A17" s="41" t="s">
        <v>928</v>
      </c>
      <c r="B17" s="65"/>
      <c r="C17" s="41" t="s">
        <v>929</v>
      </c>
      <c r="D17" s="65"/>
      <c r="E17" s="41" t="s">
        <v>930</v>
      </c>
      <c r="F17" s="70"/>
    </row>
    <row r="18" ht="15.75" customHeight="1">
      <c r="A18" s="41" t="s">
        <v>931</v>
      </c>
      <c r="B18" s="65"/>
      <c r="C18" s="41" t="s">
        <v>932</v>
      </c>
      <c r="D18" s="40" t="s">
        <v>933</v>
      </c>
      <c r="E18" s="41" t="s">
        <v>934</v>
      </c>
      <c r="F18" s="70"/>
    </row>
    <row r="19" ht="15.75" customHeight="1">
      <c r="A19" s="41" t="s">
        <v>935</v>
      </c>
      <c r="B19" s="65"/>
      <c r="C19" s="66">
        <v>2.3614353E7</v>
      </c>
      <c r="D19" s="40" t="s">
        <v>936</v>
      </c>
      <c r="E19" s="41" t="s">
        <v>937</v>
      </c>
      <c r="F19" s="70"/>
    </row>
    <row r="20" ht="15.75" customHeight="1">
      <c r="A20" s="41" t="s">
        <v>938</v>
      </c>
      <c r="B20" s="65"/>
      <c r="C20" s="41" t="s">
        <v>939</v>
      </c>
      <c r="D20" s="40" t="s">
        <v>940</v>
      </c>
      <c r="E20" s="41" t="s">
        <v>941</v>
      </c>
      <c r="F20" s="70"/>
    </row>
    <row r="21" ht="15.75" customHeight="1">
      <c r="A21" s="41" t="s">
        <v>942</v>
      </c>
      <c r="B21" s="65"/>
      <c r="C21" s="41" t="s">
        <v>943</v>
      </c>
      <c r="D21" s="65"/>
      <c r="E21" s="41" t="s">
        <v>944</v>
      </c>
      <c r="F21" s="70"/>
    </row>
    <row r="22" ht="15.75" customHeight="1">
      <c r="A22" s="41" t="s">
        <v>945</v>
      </c>
      <c r="B22" s="65"/>
      <c r="C22" s="41" t="s">
        <v>946</v>
      </c>
      <c r="D22" s="65"/>
      <c r="E22" s="41" t="s">
        <v>947</v>
      </c>
      <c r="F22" s="70"/>
    </row>
    <row r="23" ht="15.75" customHeight="1">
      <c r="A23" s="41" t="s">
        <v>948</v>
      </c>
      <c r="B23" s="65"/>
      <c r="C23" s="41" t="s">
        <v>949</v>
      </c>
      <c r="D23" s="41" t="s">
        <v>950</v>
      </c>
      <c r="E23" s="41" t="s">
        <v>951</v>
      </c>
      <c r="F23" s="70"/>
    </row>
    <row r="24" ht="15.75" customHeight="1">
      <c r="A24" s="41" t="s">
        <v>952</v>
      </c>
      <c r="B24" s="65"/>
      <c r="C24" s="41" t="s">
        <v>953</v>
      </c>
      <c r="D24" s="65"/>
      <c r="E24" s="41" t="s">
        <v>954</v>
      </c>
      <c r="F24" s="70"/>
    </row>
    <row r="25" ht="15.75" customHeight="1">
      <c r="A25" s="41" t="s">
        <v>955</v>
      </c>
      <c r="B25" s="65"/>
      <c r="C25" s="41" t="s">
        <v>956</v>
      </c>
      <c r="D25" s="65"/>
      <c r="E25" s="65"/>
      <c r="F25" s="70"/>
    </row>
    <row r="26" ht="15.75" customHeight="1">
      <c r="A26" s="41" t="s">
        <v>957</v>
      </c>
      <c r="B26" s="65"/>
      <c r="C26" s="41" t="s">
        <v>958</v>
      </c>
      <c r="D26" s="41" t="s">
        <v>959</v>
      </c>
      <c r="E26" s="65"/>
      <c r="F26" s="70"/>
    </row>
    <row r="27" ht="15.75" customHeight="1">
      <c r="A27" s="41" t="s">
        <v>960</v>
      </c>
      <c r="B27" s="65"/>
      <c r="C27" s="41" t="s">
        <v>961</v>
      </c>
      <c r="D27" s="65"/>
      <c r="E27" s="41" t="s">
        <v>962</v>
      </c>
      <c r="F27" s="70"/>
    </row>
    <row r="28" ht="15.75" customHeight="1">
      <c r="A28" s="20" t="s">
        <v>963</v>
      </c>
      <c r="B28" s="20" t="s">
        <v>964</v>
      </c>
      <c r="C28" s="20" t="s">
        <v>965</v>
      </c>
      <c r="D28" s="20" t="s">
        <v>966</v>
      </c>
      <c r="E28" s="20"/>
    </row>
    <row r="29" ht="15.75" customHeight="1">
      <c r="A29" s="20" t="s">
        <v>967</v>
      </c>
      <c r="B29" s="20" t="s">
        <v>968</v>
      </c>
      <c r="C29" s="20" t="s">
        <v>969</v>
      </c>
      <c r="D29" s="20" t="s">
        <v>970</v>
      </c>
      <c r="E29" s="20"/>
    </row>
    <row r="30" ht="15.75" customHeight="1">
      <c r="A30" s="20" t="s">
        <v>971</v>
      </c>
      <c r="B30" s="20" t="s">
        <v>972</v>
      </c>
      <c r="C30" s="20" t="s">
        <v>973</v>
      </c>
      <c r="D30" s="20" t="s">
        <v>974</v>
      </c>
      <c r="E30" s="20"/>
    </row>
    <row r="31" ht="15.75" customHeight="1">
      <c r="A31" s="20" t="s">
        <v>975</v>
      </c>
      <c r="B31" s="20" t="s">
        <v>976</v>
      </c>
      <c r="C31" s="20" t="s">
        <v>977</v>
      </c>
      <c r="D31" s="20" t="s">
        <v>978</v>
      </c>
      <c r="E31" s="20"/>
    </row>
    <row r="32" ht="15.75" customHeight="1">
      <c r="A32" s="20" t="s">
        <v>979</v>
      </c>
      <c r="B32" s="20" t="s">
        <v>980</v>
      </c>
      <c r="C32" s="20" t="s">
        <v>981</v>
      </c>
      <c r="D32" s="20"/>
      <c r="E32" s="20"/>
    </row>
    <row r="33" ht="15.75" customHeight="1">
      <c r="A33" s="20" t="s">
        <v>350</v>
      </c>
      <c r="B33" s="20" t="s">
        <v>982</v>
      </c>
      <c r="C33" s="20" t="s">
        <v>983</v>
      </c>
      <c r="D33" s="20" t="s">
        <v>984</v>
      </c>
      <c r="E33" s="20" t="s">
        <v>985</v>
      </c>
    </row>
    <row r="34" ht="15.75" customHeight="1">
      <c r="A34" s="20" t="s">
        <v>986</v>
      </c>
      <c r="B34" s="20"/>
      <c r="C34" s="20" t="s">
        <v>987</v>
      </c>
      <c r="D34" s="20" t="s">
        <v>988</v>
      </c>
      <c r="E34" s="20"/>
    </row>
    <row r="35" ht="15.75" customHeight="1">
      <c r="A35" s="20" t="s">
        <v>989</v>
      </c>
      <c r="B35" s="20"/>
      <c r="C35" s="20" t="s">
        <v>990</v>
      </c>
      <c r="D35" s="20" t="s">
        <v>991</v>
      </c>
      <c r="E35" s="20" t="s">
        <v>992</v>
      </c>
    </row>
    <row r="36" ht="15.75" customHeight="1">
      <c r="A36" s="20" t="s">
        <v>993</v>
      </c>
      <c r="B36" s="20"/>
      <c r="C36" s="20"/>
      <c r="D36" s="20" t="s">
        <v>994</v>
      </c>
      <c r="E36" s="20"/>
    </row>
    <row r="37" ht="15.75" customHeight="1">
      <c r="A37" s="20" t="s">
        <v>995</v>
      </c>
      <c r="B37" s="20"/>
      <c r="C37" s="20"/>
      <c r="D37" s="20" t="s">
        <v>996</v>
      </c>
      <c r="E37" s="20"/>
    </row>
    <row r="38" ht="15.75" customHeight="1">
      <c r="A38" s="20" t="s">
        <v>997</v>
      </c>
      <c r="B38" s="20"/>
      <c r="C38" s="20" t="s">
        <v>998</v>
      </c>
      <c r="D38" s="20" t="s">
        <v>112</v>
      </c>
      <c r="E38" s="20"/>
    </row>
    <row r="39" ht="15.75" customHeight="1">
      <c r="A39" s="20" t="s">
        <v>999</v>
      </c>
      <c r="B39" s="20"/>
      <c r="C39" s="20"/>
      <c r="D39" s="20" t="s">
        <v>294</v>
      </c>
      <c r="E39" s="20"/>
    </row>
    <row r="40" ht="15.75" customHeight="1">
      <c r="A40" s="20" t="s">
        <v>1000</v>
      </c>
      <c r="B40" s="20"/>
      <c r="C40" s="20"/>
      <c r="D40" s="20">
        <v>1.800266E10</v>
      </c>
      <c r="E40" s="20"/>
    </row>
    <row r="41" ht="15.75" customHeight="1">
      <c r="A41" s="20" t="s">
        <v>1001</v>
      </c>
      <c r="B41" s="20"/>
      <c r="C41" s="20"/>
      <c r="D41" s="20">
        <v>9.868112345E9</v>
      </c>
      <c r="E41" s="20"/>
    </row>
    <row r="42" ht="15.75" customHeight="1">
      <c r="A42" s="20" t="s">
        <v>1002</v>
      </c>
      <c r="B42" s="20"/>
      <c r="C42" s="20"/>
      <c r="D42" s="20">
        <v>9.210012345E9</v>
      </c>
      <c r="E42" s="20"/>
    </row>
    <row r="43" ht="15.75" customHeight="1">
      <c r="A43" s="20" t="s">
        <v>1003</v>
      </c>
      <c r="B43" s="20"/>
      <c r="C43" s="20"/>
      <c r="D43" s="20">
        <v>9.136155155E9</v>
      </c>
      <c r="E43" s="20"/>
    </row>
    <row r="44" ht="15.75" customHeight="1">
      <c r="A44" s="20" t="s">
        <v>1004</v>
      </c>
      <c r="B44" s="20"/>
      <c r="C44" s="20"/>
      <c r="D44" s="20" t="s">
        <v>1005</v>
      </c>
      <c r="E44" s="20"/>
    </row>
    <row r="45" ht="15.75" customHeight="1">
      <c r="A45" s="20" t="s">
        <v>1006</v>
      </c>
      <c r="B45" s="20" t="s">
        <v>1007</v>
      </c>
      <c r="C45" s="20"/>
      <c r="D45" s="20" t="s">
        <v>1008</v>
      </c>
      <c r="E45" s="20" t="s">
        <v>1009</v>
      </c>
    </row>
    <row r="46" ht="15.75" customHeight="1">
      <c r="A46" s="20" t="s">
        <v>1010</v>
      </c>
      <c r="B46" s="20" t="s">
        <v>1011</v>
      </c>
      <c r="C46" s="20"/>
      <c r="D46" s="20" t="s">
        <v>1012</v>
      </c>
      <c r="E46" s="20"/>
    </row>
    <row r="47" ht="15.75" customHeight="1">
      <c r="A47" s="20" t="s">
        <v>1013</v>
      </c>
      <c r="B47" s="20" t="s">
        <v>1014</v>
      </c>
      <c r="C47" s="20"/>
      <c r="D47" s="20">
        <v>9.831032415E9</v>
      </c>
      <c r="E47" s="20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D9"/>
    <hyperlink r:id="rId2" ref="D13"/>
    <hyperlink r:id="rId3" ref="D18"/>
    <hyperlink r:id="rId4" ref="D19"/>
    <hyperlink r:id="rId5" ref="D20"/>
  </hyperlinks>
  <printOptions/>
  <pageMargins bottom="0.75" footer="0.0" header="0.0" left="0.7" right="0.7" top="0.75"/>
  <pageSetup orientation="landscape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5"/>
    <col customWidth="1" min="2" max="2" width="21.5"/>
    <col customWidth="1" min="3" max="3" width="23.5"/>
    <col customWidth="1" min="4" max="4" width="47.5"/>
    <col customWidth="1" min="5" max="5" width="33.5"/>
    <col customWidth="1" min="6" max="6" width="99.5"/>
    <col customWidth="1" min="7" max="22" width="14.38"/>
  </cols>
  <sheetData>
    <row r="1" ht="15.75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5</v>
      </c>
      <c r="F1" s="63" t="s">
        <v>7</v>
      </c>
      <c r="G1" s="63" t="s">
        <v>755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ht="15.75" customHeight="1">
      <c r="A2" s="41" t="s">
        <v>1015</v>
      </c>
      <c r="B2" s="65"/>
      <c r="C2" s="65"/>
      <c r="D2" s="41" t="s">
        <v>1016</v>
      </c>
      <c r="E2" s="41" t="s">
        <v>1017</v>
      </c>
      <c r="F2" s="41" t="s">
        <v>1018</v>
      </c>
      <c r="G2" s="9"/>
    </row>
    <row r="3" ht="15.75" customHeight="1">
      <c r="A3" s="41" t="s">
        <v>1019</v>
      </c>
      <c r="B3" s="65"/>
      <c r="C3" s="65"/>
      <c r="D3" s="41" t="s">
        <v>1020</v>
      </c>
      <c r="E3" s="41" t="s">
        <v>1021</v>
      </c>
      <c r="F3" s="41" t="s">
        <v>1022</v>
      </c>
      <c r="G3" s="9"/>
    </row>
    <row r="4" ht="15.75" customHeight="1">
      <c r="A4" s="41" t="s">
        <v>1023</v>
      </c>
      <c r="B4" s="65"/>
      <c r="C4" s="65"/>
      <c r="D4" s="41" t="s">
        <v>1024</v>
      </c>
      <c r="E4" s="65"/>
      <c r="F4" s="65"/>
      <c r="G4" s="9"/>
    </row>
    <row r="5" ht="15.75" customHeight="1">
      <c r="A5" s="41" t="s">
        <v>1025</v>
      </c>
      <c r="B5" s="65"/>
      <c r="C5" s="65"/>
      <c r="D5" s="41" t="s">
        <v>1026</v>
      </c>
      <c r="E5" s="65"/>
      <c r="F5" s="41" t="s">
        <v>1027</v>
      </c>
      <c r="G5" s="9"/>
    </row>
    <row r="6" ht="15.75" customHeight="1">
      <c r="A6" s="41" t="s">
        <v>1028</v>
      </c>
      <c r="B6" s="65"/>
      <c r="C6" s="65"/>
      <c r="D6" s="41" t="s">
        <v>1029</v>
      </c>
      <c r="E6" s="41" t="s">
        <v>1030</v>
      </c>
      <c r="F6" s="41" t="s">
        <v>1031</v>
      </c>
      <c r="G6" s="9"/>
    </row>
    <row r="7" ht="15.75" customHeight="1">
      <c r="A7" s="41" t="s">
        <v>1032</v>
      </c>
      <c r="B7" s="65"/>
      <c r="C7" s="65"/>
      <c r="D7" s="41" t="s">
        <v>1033</v>
      </c>
      <c r="E7" s="65"/>
      <c r="F7" s="41" t="s">
        <v>1034</v>
      </c>
      <c r="G7" s="9"/>
    </row>
    <row r="8" ht="15.75" customHeight="1">
      <c r="A8" s="41" t="s">
        <v>1035</v>
      </c>
      <c r="B8" s="65"/>
      <c r="C8" s="65"/>
      <c r="D8" s="41" t="s">
        <v>1036</v>
      </c>
      <c r="E8" s="41" t="s">
        <v>1037</v>
      </c>
      <c r="F8" s="41" t="s">
        <v>1038</v>
      </c>
      <c r="G8" s="9"/>
    </row>
    <row r="9" ht="15.75" customHeight="1">
      <c r="A9" s="41" t="s">
        <v>1039</v>
      </c>
      <c r="B9" s="65"/>
      <c r="C9" s="65"/>
      <c r="D9" s="41" t="s">
        <v>1040</v>
      </c>
      <c r="E9" s="65"/>
      <c r="F9" s="41" t="s">
        <v>1041</v>
      </c>
      <c r="G9" s="9"/>
    </row>
    <row r="10" ht="15.75" customHeight="1">
      <c r="A10" s="41" t="s">
        <v>1042</v>
      </c>
      <c r="B10" s="9"/>
      <c r="C10" s="41" t="s">
        <v>1043</v>
      </c>
      <c r="D10" s="41" t="s">
        <v>1044</v>
      </c>
      <c r="E10" s="41" t="s">
        <v>1045</v>
      </c>
      <c r="F10" s="41" t="s">
        <v>1046</v>
      </c>
      <c r="G10" s="9"/>
    </row>
    <row r="11" ht="15.75" customHeight="1">
      <c r="A11" s="41" t="s">
        <v>1047</v>
      </c>
      <c r="B11" s="65"/>
      <c r="C11" s="65"/>
      <c r="D11" s="66">
        <v>2.5720076E7</v>
      </c>
      <c r="E11" s="41" t="s">
        <v>1048</v>
      </c>
      <c r="F11" s="41" t="s">
        <v>1049</v>
      </c>
      <c r="G11" s="9"/>
    </row>
    <row r="12" ht="15.75" customHeight="1">
      <c r="A12" s="41" t="s">
        <v>1050</v>
      </c>
      <c r="B12" s="65"/>
      <c r="C12" s="65"/>
      <c r="D12" s="41" t="s">
        <v>1051</v>
      </c>
      <c r="E12" s="41" t="s">
        <v>1052</v>
      </c>
      <c r="F12" s="41" t="s">
        <v>1053</v>
      </c>
      <c r="G12" s="9"/>
    </row>
    <row r="13" ht="15.75" customHeight="1">
      <c r="A13" s="41" t="s">
        <v>1054</v>
      </c>
      <c r="B13" s="65"/>
      <c r="C13" s="65"/>
      <c r="D13" s="41" t="s">
        <v>1055</v>
      </c>
      <c r="E13" s="41" t="s">
        <v>1056</v>
      </c>
      <c r="F13" s="41" t="s">
        <v>1057</v>
      </c>
      <c r="G13" s="9"/>
    </row>
    <row r="14" ht="15.75" customHeight="1">
      <c r="A14" s="41" t="s">
        <v>1058</v>
      </c>
      <c r="B14" s="65"/>
      <c r="C14" s="65"/>
      <c r="D14" s="41" t="s">
        <v>1059</v>
      </c>
      <c r="E14" s="65"/>
      <c r="F14" s="41" t="s">
        <v>1060</v>
      </c>
      <c r="G14" s="9"/>
    </row>
    <row r="15" ht="15.75" customHeight="1">
      <c r="A15" s="41" t="s">
        <v>1061</v>
      </c>
      <c r="B15" s="65"/>
      <c r="C15" s="65"/>
      <c r="D15" s="41" t="s">
        <v>1062</v>
      </c>
      <c r="E15" s="41" t="s">
        <v>1063</v>
      </c>
      <c r="F15" s="41" t="s">
        <v>1064</v>
      </c>
      <c r="G15" s="9"/>
    </row>
    <row r="16" ht="15.75" customHeight="1">
      <c r="A16" s="41" t="s">
        <v>1065</v>
      </c>
      <c r="B16" s="65"/>
      <c r="C16" s="65"/>
      <c r="D16" s="41" t="s">
        <v>1066</v>
      </c>
      <c r="E16" s="65"/>
      <c r="F16" s="41" t="s">
        <v>1067</v>
      </c>
      <c r="G16" s="9"/>
    </row>
    <row r="17" ht="15.75" customHeight="1">
      <c r="A17" s="41" t="s">
        <v>1068</v>
      </c>
      <c r="B17" s="9"/>
      <c r="C17" s="41" t="s">
        <v>1069</v>
      </c>
      <c r="D17" s="41" t="s">
        <v>1070</v>
      </c>
      <c r="E17" s="65"/>
      <c r="F17" s="41" t="s">
        <v>1071</v>
      </c>
      <c r="G17" s="9"/>
    </row>
    <row r="18" ht="15.75" customHeight="1">
      <c r="A18" s="41" t="s">
        <v>1072</v>
      </c>
      <c r="B18" s="65"/>
      <c r="C18" s="65"/>
      <c r="D18" s="41" t="s">
        <v>1073</v>
      </c>
      <c r="E18" s="41" t="s">
        <v>1074</v>
      </c>
      <c r="F18" s="41" t="s">
        <v>1075</v>
      </c>
      <c r="G18" s="9"/>
    </row>
    <row r="19" ht="15.75" customHeight="1">
      <c r="A19" s="65" t="s">
        <v>1076</v>
      </c>
      <c r="B19" s="65"/>
      <c r="C19" s="65"/>
      <c r="D19" s="72" t="s">
        <v>1077</v>
      </c>
      <c r="E19" s="72" t="s">
        <v>1078</v>
      </c>
      <c r="F19" s="65"/>
      <c r="G19" s="9"/>
    </row>
    <row r="20" ht="15.75" customHeight="1">
      <c r="A20" s="65" t="s">
        <v>1079</v>
      </c>
      <c r="B20" s="65"/>
      <c r="C20" s="65"/>
      <c r="D20" s="73" t="s">
        <v>1080</v>
      </c>
      <c r="E20" s="40" t="s">
        <v>1081</v>
      </c>
      <c r="F20" s="65"/>
      <c r="G20" s="9"/>
    </row>
    <row r="21" ht="15.75" customHeight="1">
      <c r="A21" s="65" t="s">
        <v>1082</v>
      </c>
      <c r="B21" s="65"/>
      <c r="C21" s="65"/>
      <c r="D21" s="44">
        <v>9.266602602E9</v>
      </c>
      <c r="E21" s="40" t="s">
        <v>1083</v>
      </c>
      <c r="F21" s="65"/>
      <c r="G21" s="9"/>
    </row>
    <row r="22" ht="15.75" customHeight="1">
      <c r="A22" s="65" t="s">
        <v>1084</v>
      </c>
      <c r="B22" s="65"/>
      <c r="C22" s="65"/>
      <c r="D22" s="44">
        <v>9.899955749E9</v>
      </c>
      <c r="E22" s="41"/>
      <c r="F22" s="65"/>
      <c r="G22" s="9"/>
    </row>
    <row r="23" ht="15.75" customHeight="1">
      <c r="A23" s="15" t="s">
        <v>1085</v>
      </c>
      <c r="B23" s="15" t="s">
        <v>84</v>
      </c>
      <c r="C23" s="15" t="s">
        <v>84</v>
      </c>
      <c r="D23" s="15">
        <v>2.6968351E7</v>
      </c>
      <c r="E23" s="16" t="str">
        <f>HYPERLINK("mailto:CSVEKATARATNAM@IMI.EDU","CSVEKATARATNAM@IMI.EDU")</f>
        <v>CSVEKATARATNAM@IMI.EDU</v>
      </c>
      <c r="F23" s="9"/>
      <c r="G23" s="9"/>
    </row>
    <row r="24" ht="15.75" customHeight="1">
      <c r="A24" s="15" t="s">
        <v>1086</v>
      </c>
      <c r="B24" s="15" t="s">
        <v>84</v>
      </c>
      <c r="C24" s="15" t="s">
        <v>84</v>
      </c>
      <c r="D24" s="15">
        <v>2.6857908E7</v>
      </c>
      <c r="E24" s="16" t="str">
        <f>HYPERLINK("mailto:gaurav@iift.ac.in","gaurav@iift.ac.in")</f>
        <v>gaurav@iift.ac.in</v>
      </c>
      <c r="F24" s="9"/>
      <c r="G24" s="9"/>
    </row>
    <row r="25" ht="15.75" customHeight="1">
      <c r="A25" s="15" t="s">
        <v>1087</v>
      </c>
      <c r="B25" s="20"/>
      <c r="C25" s="15" t="s">
        <v>84</v>
      </c>
      <c r="D25" s="15">
        <v>9.811284684E9</v>
      </c>
      <c r="E25" s="16" t="str">
        <f>HYPERLINK("mailto:amarjitsingh2004@rediffmail.com","amarjitsingh2004@rediffmail.com")</f>
        <v>amarjitsingh2004@rediffmail.com</v>
      </c>
      <c r="F25" s="9"/>
      <c r="G25" s="9"/>
    </row>
    <row r="26" ht="15.75" customHeight="1">
      <c r="A26" s="15" t="s">
        <v>1088</v>
      </c>
      <c r="B26" s="15" t="s">
        <v>84</v>
      </c>
      <c r="C26" s="15" t="s">
        <v>1089</v>
      </c>
      <c r="D26" s="15" t="s">
        <v>1090</v>
      </c>
      <c r="E26" s="15" t="s">
        <v>84</v>
      </c>
      <c r="F26" s="9"/>
      <c r="G26" s="9"/>
    </row>
    <row r="27" ht="15.75" customHeight="1">
      <c r="A27" s="15" t="s">
        <v>1091</v>
      </c>
      <c r="B27" s="15" t="s">
        <v>1092</v>
      </c>
      <c r="C27" s="20"/>
      <c r="D27" s="15" t="s">
        <v>1093</v>
      </c>
      <c r="E27" s="15" t="s">
        <v>1094</v>
      </c>
      <c r="F27" s="9"/>
      <c r="G27" s="9"/>
    </row>
    <row r="28" ht="15.75" customHeight="1">
      <c r="A28" s="15" t="s">
        <v>1095</v>
      </c>
      <c r="B28" s="15"/>
      <c r="C28" s="20" t="s">
        <v>1096</v>
      </c>
      <c r="D28" s="15">
        <v>9.911434308E9</v>
      </c>
      <c r="E28" s="15" t="s">
        <v>1097</v>
      </c>
      <c r="F28" s="9"/>
      <c r="G28" s="9"/>
    </row>
    <row r="29" ht="15.75" customHeight="1">
      <c r="A29" s="15" t="s">
        <v>444</v>
      </c>
      <c r="B29" s="15" t="s">
        <v>447</v>
      </c>
      <c r="C29" s="20"/>
      <c r="D29" s="15" t="s">
        <v>445</v>
      </c>
      <c r="E29" s="15" t="s">
        <v>446</v>
      </c>
      <c r="F29" s="9"/>
      <c r="G29" s="9"/>
    </row>
    <row r="30" ht="15.75" customHeight="1">
      <c r="A30" s="15" t="s">
        <v>455</v>
      </c>
      <c r="B30" s="15" t="s">
        <v>456</v>
      </c>
      <c r="C30" s="20"/>
      <c r="D30" s="15">
        <v>4.2512216E7</v>
      </c>
      <c r="E30" s="20"/>
      <c r="F30" s="9"/>
      <c r="G30" s="9"/>
    </row>
    <row r="31" ht="15.75" customHeight="1">
      <c r="A31" s="15" t="s">
        <v>357</v>
      </c>
      <c r="B31" s="15" t="s">
        <v>1098</v>
      </c>
      <c r="C31" s="20"/>
      <c r="D31" s="15" t="s">
        <v>358</v>
      </c>
      <c r="E31" s="15" t="s">
        <v>359</v>
      </c>
      <c r="F31" s="9"/>
      <c r="G31" s="9"/>
    </row>
    <row r="32" ht="15.75" customHeight="1">
      <c r="A32" s="15" t="s">
        <v>362</v>
      </c>
      <c r="B32" s="15" t="s">
        <v>1099</v>
      </c>
      <c r="C32" s="20"/>
      <c r="D32" s="15" t="s">
        <v>363</v>
      </c>
      <c r="E32" s="20"/>
      <c r="F32" s="9"/>
      <c r="G32" s="9"/>
    </row>
    <row r="33" ht="15.75" customHeight="1">
      <c r="A33" s="15" t="s">
        <v>1100</v>
      </c>
      <c r="B33" s="15" t="s">
        <v>1101</v>
      </c>
      <c r="C33" s="20"/>
      <c r="D33" s="15" t="s">
        <v>1102</v>
      </c>
      <c r="E33" s="15" t="s">
        <v>496</v>
      </c>
      <c r="F33" s="9"/>
      <c r="G33" s="9"/>
    </row>
    <row r="34" ht="15.75" customHeight="1">
      <c r="A34" s="15" t="s">
        <v>707</v>
      </c>
      <c r="B34" s="15" t="s">
        <v>1103</v>
      </c>
      <c r="C34" s="20"/>
      <c r="D34" s="15" t="s">
        <v>1104</v>
      </c>
      <c r="E34" s="20"/>
      <c r="F34" s="9"/>
      <c r="G34" s="9"/>
    </row>
    <row r="35" ht="15.75" customHeight="1">
      <c r="A35" s="15" t="s">
        <v>1105</v>
      </c>
      <c r="B35" s="15" t="s">
        <v>1106</v>
      </c>
      <c r="C35" s="20"/>
      <c r="D35" s="15" t="s">
        <v>1107</v>
      </c>
      <c r="E35" s="20"/>
      <c r="F35" s="9"/>
      <c r="G35" s="9"/>
    </row>
    <row r="36" ht="15.75" customHeight="1">
      <c r="A36" s="15" t="s">
        <v>1108</v>
      </c>
      <c r="B36" s="15" t="s">
        <v>1109</v>
      </c>
      <c r="C36" s="20"/>
      <c r="D36" s="15" t="s">
        <v>1110</v>
      </c>
      <c r="E36" s="15" t="s">
        <v>1111</v>
      </c>
      <c r="F36" s="9"/>
      <c r="G36" s="9"/>
    </row>
    <row r="37" ht="15.75" customHeight="1">
      <c r="A37" s="15" t="s">
        <v>1112</v>
      </c>
      <c r="B37" s="15" t="s">
        <v>1113</v>
      </c>
      <c r="C37" s="20"/>
      <c r="D37" s="15">
        <v>2.651808E7</v>
      </c>
      <c r="E37" s="20"/>
      <c r="F37" s="9"/>
      <c r="G37" s="9"/>
    </row>
    <row r="38" ht="15.75" customHeight="1">
      <c r="A38" s="15" t="s">
        <v>280</v>
      </c>
      <c r="B38" s="15" t="s">
        <v>1114</v>
      </c>
      <c r="C38" s="20"/>
      <c r="D38" s="15">
        <v>2.6572198E7</v>
      </c>
      <c r="E38" s="15" t="s">
        <v>1115</v>
      </c>
      <c r="F38" s="9"/>
      <c r="G38" s="9"/>
    </row>
    <row r="39" ht="15.75" customHeight="1">
      <c r="A39" s="15" t="s">
        <v>1116</v>
      </c>
      <c r="B39" s="15" t="s">
        <v>1117</v>
      </c>
      <c r="C39" s="20"/>
      <c r="D39" s="15" t="s">
        <v>1118</v>
      </c>
      <c r="E39" s="15" t="s">
        <v>1119</v>
      </c>
      <c r="F39" s="9"/>
      <c r="G39" s="9"/>
    </row>
    <row r="40" ht="15.75" customHeight="1">
      <c r="A40" s="15" t="s">
        <v>1120</v>
      </c>
      <c r="B40" s="15" t="s">
        <v>1121</v>
      </c>
      <c r="C40" s="20"/>
      <c r="D40" s="15" t="s">
        <v>1122</v>
      </c>
      <c r="E40" s="20"/>
      <c r="F40" s="9"/>
      <c r="G40" s="9"/>
    </row>
    <row r="41" ht="15.75" customHeight="1">
      <c r="A41" s="15" t="s">
        <v>1123</v>
      </c>
      <c r="B41" s="15" t="s">
        <v>1124</v>
      </c>
      <c r="C41" s="20"/>
      <c r="D41" s="15" t="s">
        <v>1125</v>
      </c>
      <c r="E41" s="15" t="s">
        <v>1126</v>
      </c>
      <c r="F41" s="9"/>
      <c r="G41" s="9"/>
    </row>
    <row r="42" ht="15.75" customHeight="1">
      <c r="A42" s="15"/>
      <c r="B42" s="15"/>
      <c r="C42" s="20"/>
      <c r="D42" s="15" t="s">
        <v>1127</v>
      </c>
      <c r="E42" s="20"/>
      <c r="F42" s="9"/>
      <c r="G42" s="9"/>
    </row>
    <row r="43" ht="15.75" customHeight="1">
      <c r="A43" s="74" t="s">
        <v>1128</v>
      </c>
      <c r="B43" s="74" t="s">
        <v>1129</v>
      </c>
      <c r="C43" s="20"/>
      <c r="D43" s="74" t="s">
        <v>1130</v>
      </c>
      <c r="E43" s="58" t="str">
        <f>HYPERLINK("http://www.cryofoods.com/","www.cryofoods.com")</f>
        <v>www.cryofoods.com</v>
      </c>
      <c r="F43" s="9"/>
      <c r="G43" s="9"/>
    </row>
    <row r="44" ht="15.75" customHeight="1">
      <c r="A44" s="75" t="s">
        <v>1131</v>
      </c>
      <c r="B44" s="76" t="s">
        <v>1132</v>
      </c>
      <c r="C44" s="20"/>
      <c r="D44" s="76" t="s">
        <v>1133</v>
      </c>
      <c r="E44" s="58" t="str">
        <f>HYPERLINK("http://www.dalmiaglobal.com/","www.dalmiaglobal.com")</f>
        <v>www.dalmiaglobal.com</v>
      </c>
      <c r="F44" s="9"/>
      <c r="G44" s="9"/>
    </row>
    <row r="45" ht="15.75" customHeight="1">
      <c r="A45" s="76" t="s">
        <v>1134</v>
      </c>
      <c r="B45" s="76" t="s">
        <v>1135</v>
      </c>
      <c r="C45" s="20"/>
      <c r="D45" s="76" t="s">
        <v>1136</v>
      </c>
      <c r="E45" s="58" t="str">
        <f>HYPERLINK("http://www.danisco.com/","www.danisco.com")</f>
        <v>www.danisco.com</v>
      </c>
      <c r="F45" s="9"/>
      <c r="G45" s="9"/>
    </row>
    <row r="46" ht="15.75" customHeight="1">
      <c r="A46" s="76" t="s">
        <v>1137</v>
      </c>
      <c r="B46" s="76" t="s">
        <v>1138</v>
      </c>
      <c r="C46" s="20"/>
      <c r="D46" s="76" t="s">
        <v>1139</v>
      </c>
      <c r="E46" s="58" t="str">
        <f>HYPERLINK("http://www.devbhumiagri.com/","www.devbhumiagri.com")</f>
        <v>www.devbhumiagri.com</v>
      </c>
      <c r="F46" s="9"/>
    </row>
    <row r="47" ht="15.75" customHeight="1">
      <c r="A47" s="76" t="s">
        <v>1140</v>
      </c>
      <c r="B47" s="76" t="s">
        <v>1141</v>
      </c>
      <c r="C47" s="20"/>
      <c r="D47" s="76" t="s">
        <v>1142</v>
      </c>
      <c r="E47" s="20"/>
      <c r="F47" s="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:id="rId1" ref="E20"/>
    <hyperlink r:id="rId2" ref="E21"/>
  </hyperlinks>
  <printOptions/>
  <pageMargins bottom="0.75" footer="0.0" header="0.0" left="0.7" right="0.7" top="0.75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2017-12-28T09:35:32Z</dcterms:created>
  <dc:creator>Sugyan</dc:creator>
  <cp:lastModifiedBy>Sugyan</cp:lastModifiedBy>
  <dcterms:modified xsi:type="dcterms:W3CDTF">2017-12-28T09:35:32Z</dcterms:modified>
</cp:coreProperties>
</file>