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ject 1" sheetId="1" r:id="rId4"/>
    <sheet state="visible" name="Subject 2" sheetId="2" r:id="rId5"/>
    <sheet state="visible" name="Subject 3" sheetId="3" r:id="rId6"/>
    <sheet state="visible" name="Combined " sheetId="4" r:id="rId7"/>
  </sheets>
  <definedNames/>
  <calcPr/>
</workbook>
</file>

<file path=xl/sharedStrings.xml><?xml version="1.0" encoding="utf-8"?>
<sst xmlns="http://schemas.openxmlformats.org/spreadsheetml/2006/main" count="40" uniqueCount="20">
  <si>
    <t>CONGRUENT</t>
  </si>
  <si>
    <t xml:space="preserve">INCONGRUENT </t>
  </si>
  <si>
    <t xml:space="preserve">AVERAGE </t>
  </si>
  <si>
    <t xml:space="preserve">STANDARD DEVIATION </t>
  </si>
  <si>
    <t xml:space="preserve">magnitude </t>
  </si>
  <si>
    <t xml:space="preserve">P value </t>
  </si>
  <si>
    <t xml:space="preserve">CONGRUENT </t>
  </si>
  <si>
    <t>ST DEV</t>
  </si>
  <si>
    <t xml:space="preserve">MAGNITUDE </t>
  </si>
  <si>
    <t>PARTICIPANT</t>
  </si>
  <si>
    <t>CONGRUENT MEAN</t>
  </si>
  <si>
    <t xml:space="preserve">CONGRUENT SD </t>
  </si>
  <si>
    <t xml:space="preserve">INCONGRUENT MEAN </t>
  </si>
  <si>
    <t xml:space="preserve">INCONGRUENT SD </t>
  </si>
  <si>
    <t xml:space="preserve">DIFFERENCE </t>
  </si>
  <si>
    <t xml:space="preserve">Average </t>
  </si>
  <si>
    <t xml:space="preserve">Standard Deviation </t>
  </si>
  <si>
    <t>t-statistic</t>
  </si>
  <si>
    <t>Degrees of Freedom</t>
  </si>
  <si>
    <t>Two-Tailed p-value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</si>
</sst>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Var(--font-fk-grotesk)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top"/>
    </xf>
    <xf borderId="1" fillId="0" fontId="3" numFmtId="0" xfId="0" applyAlignment="1" applyBorder="1" applyFont="1">
      <alignment readingOrder="0"/>
    </xf>
    <xf borderId="0" fillId="0" fontId="3" numFmtId="0" xfId="0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1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'Subject 1'!$F$5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'Subject 1'!$E$6</c:f>
            </c:strRef>
          </c:cat>
          <c:val>
            <c:numRef>
              <c:f>'Subject 1'!$F$6</c:f>
              <c:numCache/>
            </c:numRef>
          </c:val>
        </c:ser>
        <c:ser>
          <c:idx val="1"/>
          <c:order val="1"/>
          <c:tx>
            <c:strRef>
              <c:f>'Subject 1'!$G$5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'Subject 1'!$E$6</c:f>
            </c:strRef>
          </c:cat>
          <c:val>
            <c:numRef>
              <c:f>'Subject 1'!$G$6</c:f>
              <c:numCache/>
            </c:numRef>
          </c:val>
        </c:ser>
        <c:axId val="1229541399"/>
        <c:axId val="1483792612"/>
      </c:barChart>
      <c:catAx>
        <c:axId val="1229541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792612"/>
      </c:catAx>
      <c:valAx>
        <c:axId val="1483792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541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'Subject 2'!$E$6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'Subject 2'!$F$5:$G$5</c:f>
            </c:strRef>
          </c:cat>
          <c:val>
            <c:numRef>
              <c:f>'Subject 2'!$F$6:$G$6</c:f>
              <c:numCache/>
            </c:numRef>
          </c:val>
        </c:ser>
        <c:axId val="1258568382"/>
        <c:axId val="49134608"/>
      </c:barChart>
      <c:catAx>
        <c:axId val="1258568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34608"/>
      </c:catAx>
      <c:valAx>
        <c:axId val="49134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568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'Subject 3'!$E$7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'Subject 3'!$F$6:$G$6</c:f>
            </c:strRef>
          </c:cat>
          <c:val>
            <c:numRef>
              <c:f>'Subject 3'!$F$7:$G$7</c:f>
              <c:numCache/>
            </c:numRef>
          </c:val>
        </c:ser>
        <c:axId val="413571404"/>
        <c:axId val="1333111966"/>
      </c:barChart>
      <c:catAx>
        <c:axId val="413571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111966"/>
      </c:catAx>
      <c:valAx>
        <c:axId val="1333111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571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CONGRUENT MEAN and INCONGRUENT MEAN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'Combined '!$B$6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'Combined '!$A$7:$A$9</c:f>
            </c:strRef>
          </c:cat>
          <c:val>
            <c:numRef>
              <c:f>'Combined '!$B$7:$B$9</c:f>
              <c:numCache/>
            </c:numRef>
          </c:val>
        </c:ser>
        <c:ser>
          <c:idx val="1"/>
          <c:order val="1"/>
          <c:tx>
            <c:strRef>
              <c:f>'Combined '!$C$6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'Combined '!$A$7:$A$9</c:f>
            </c:strRef>
          </c:cat>
          <c:val>
            <c:numRef>
              <c:f>'Combined '!$C$7:$C$9</c:f>
              <c:numCache/>
            </c:numRef>
          </c:val>
        </c:ser>
        <c:axId val="643887282"/>
        <c:axId val="794704094"/>
      </c:barChart>
      <c:catAx>
        <c:axId val="643887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PARTICIPANT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704094"/>
      </c:catAx>
      <c:valAx>
        <c:axId val="794704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887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0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3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3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17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3">
        <v>1.8033512999973</v>
      </c>
      <c r="C2" s="3">
        <v>0.740836199998739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>
        <v>0.53395250000176</v>
      </c>
      <c r="C3" s="3">
        <v>0.812231699994299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3">
        <v>0.480965800001285</v>
      </c>
      <c r="C4" s="3">
        <v>0.971941199997672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>
        <v>0.47132209999836</v>
      </c>
      <c r="C5" s="3">
        <v>0.36240889999317</v>
      </c>
      <c r="D5" s="1"/>
      <c r="E5" s="1"/>
      <c r="F5" s="2" t="s">
        <v>0</v>
      </c>
      <c r="G5" s="2" t="s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>
        <v>0.905497700005071</v>
      </c>
      <c r="C6" s="3">
        <v>0.385441200007335</v>
      </c>
      <c r="D6" s="1"/>
      <c r="E6" s="1" t="s">
        <v>2</v>
      </c>
      <c r="F6" s="1">
        <v>0.5597292700011162</v>
      </c>
      <c r="G6" s="1">
        <v>0.52731571499753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>
        <v>0.438605799994547</v>
      </c>
      <c r="C7" s="3">
        <v>0.544657199992798</v>
      </c>
      <c r="D7" s="1"/>
      <c r="E7" s="1"/>
      <c r="F7" s="1"/>
      <c r="G7" s="4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>
        <v>0.563117500001681</v>
      </c>
      <c r="C8" s="3">
        <v>0.495017900000675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3">
        <v>0.581132600011187</v>
      </c>
      <c r="C9" s="3">
        <v>0.97261250000156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>
        <v>0.627085300002363</v>
      </c>
      <c r="C10" s="3">
        <v>0.41868400000385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>
        <v>0.461056799991638</v>
      </c>
      <c r="C11" s="3">
        <v>0.421683299995493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">
        <v>0.485103500002878</v>
      </c>
      <c r="C12" s="3">
        <v>0.359298199997283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>
        <v>0.418387600002461</v>
      </c>
      <c r="C13" s="3">
        <v>0.543687500001397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>
        <v>0.49296430000686</v>
      </c>
      <c r="C14" s="3">
        <v>0.35946249999688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>
        <v>0.53602270000556</v>
      </c>
      <c r="C15" s="3">
        <v>0.399020799988647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>
        <v>0.438767200001166</v>
      </c>
      <c r="C16" s="3">
        <v>0.709337699998286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>
        <v>0.272722800000337</v>
      </c>
      <c r="C17" s="3">
        <v>0.500927000000956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>
        <v>0.340621600000304</v>
      </c>
      <c r="C18" s="3">
        <v>0.306807500004651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>
        <v>0.484363600000506</v>
      </c>
      <c r="C19" s="3">
        <v>0.423459999990882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>
        <v>0.343725700004142</v>
      </c>
      <c r="C20" s="3">
        <v>0.520232999988365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>
        <v>0.515818999992916</v>
      </c>
      <c r="C21" s="3">
        <v>0.298565999997663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 t="s">
        <v>2</v>
      </c>
      <c r="B22" s="3">
        <f t="shared" ref="B22:C22" si="1">AVERAGE(B2:B21)</f>
        <v>0.55972927</v>
      </c>
      <c r="C22" s="3">
        <f t="shared" si="1"/>
        <v>0.527315715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 t="s">
        <v>3</v>
      </c>
      <c r="B23" s="3">
        <f t="shared" ref="B23:C23" si="2">STDEV(B2:B21)</f>
        <v>0.3195468391</v>
      </c>
      <c r="C23" s="3">
        <f t="shared" si="2"/>
        <v>0.2068716596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 t="s">
        <v>4</v>
      </c>
      <c r="B25" s="3">
        <f>C22-B22</f>
        <v>-0.032413555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 t="s">
        <v>5</v>
      </c>
      <c r="B26" s="3">
        <f>_xlfn.T.TEST(B2:B21, C2:C21, 2, 1)</f>
        <v>0.6748602188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6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>
        <v>0.581170299999939</v>
      </c>
      <c r="C2" s="3">
        <v>1.12145959999998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>
        <v>0.597059400000034</v>
      </c>
      <c r="C3" s="3">
        <v>0.960384799999701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>
        <v>0.637894399999822</v>
      </c>
      <c r="C4" s="3">
        <v>0.718341699999655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>
        <v>0.73488240000006</v>
      </c>
      <c r="C5" s="3">
        <v>0.653959700000086</v>
      </c>
      <c r="D5" s="1"/>
      <c r="E5" s="1"/>
      <c r="F5" s="2" t="s">
        <v>6</v>
      </c>
      <c r="G5" s="2" t="s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>
        <v>0.557691599999998</v>
      </c>
      <c r="C6" s="3">
        <v>0.733921300000474</v>
      </c>
      <c r="D6" s="1"/>
      <c r="E6" s="1" t="s">
        <v>2</v>
      </c>
      <c r="F6" s="1">
        <v>0.5330231050000288</v>
      </c>
      <c r="G6" s="1">
        <v>0.6212562549998889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>
        <v>0.565678900000421</v>
      </c>
      <c r="C7" s="3">
        <v>0.788232299999435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>
        <v>0.518466099999386</v>
      </c>
      <c r="C8" s="3">
        <v>0.404545899999902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0.447476899999855</v>
      </c>
      <c r="C9" s="3">
        <v>0.433667199999945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>
        <v>0.570060800000646</v>
      </c>
      <c r="C10" s="3">
        <v>0.494726199999604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>
        <v>0.45274530000006</v>
      </c>
      <c r="C11" s="3">
        <v>0.545847299999877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>
        <v>0.426644199999827</v>
      </c>
      <c r="C12" s="3">
        <v>0.801822800000081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>
        <v>0.477415299999847</v>
      </c>
      <c r="C13" s="3">
        <v>0.408294800000476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>
        <v>0.430579899999429</v>
      </c>
      <c r="C14" s="3">
        <v>0.3268079999998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>
        <v>0.564687299999604</v>
      </c>
      <c r="C15" s="3">
        <v>0.86531609999929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>
        <v>0.769376900000679</v>
      </c>
      <c r="C16" s="3">
        <v>0.734735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>
        <v>0.581655200000568</v>
      </c>
      <c r="C17" s="3">
        <v>0.588643400000364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>
        <v>0.442170300000725</v>
      </c>
      <c r="C18" s="3">
        <v>0.581671899999491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>
        <v>0.405657399999654</v>
      </c>
      <c r="C19" s="3">
        <v>0.423067499999888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>
        <v>0.443313599999783</v>
      </c>
      <c r="C20" s="3">
        <v>0.393132199999854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>
        <v>0.455835900000238</v>
      </c>
      <c r="C21" s="3">
        <v>0.446547399999872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2</v>
      </c>
      <c r="B22" s="3">
        <f t="shared" ref="B22:C22" si="1">AVERAGE(B2:B21)</f>
        <v>0.533023105</v>
      </c>
      <c r="C22" s="3">
        <f t="shared" si="1"/>
        <v>0.621256255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7</v>
      </c>
      <c r="B23" s="3">
        <f t="shared" ref="B23:C23" si="2">STDEV(B2:B21)</f>
        <v>0.1020323266</v>
      </c>
      <c r="C23" s="3">
        <f t="shared" si="2"/>
        <v>0.215419151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8</v>
      </c>
      <c r="B25" s="3">
        <f>C22-B22</f>
        <v>0.08823315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6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>
        <v>0.507919200000287</v>
      </c>
      <c r="C2" s="3">
        <v>1.75858479999988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>
        <v>0.368948799999998</v>
      </c>
      <c r="C3" s="3">
        <v>0.523853100000451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>
        <v>0.542177899999842</v>
      </c>
      <c r="C4" s="3">
        <v>1.38451439999971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>
        <v>0.346670799999628</v>
      </c>
      <c r="C5" s="3">
        <v>0.37207539999963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>
        <v>0.768639500000063</v>
      </c>
      <c r="C6" s="3">
        <v>0.901261800000611</v>
      </c>
      <c r="D6" s="1"/>
      <c r="E6" s="1"/>
      <c r="F6" s="2" t="s">
        <v>6</v>
      </c>
      <c r="G6" s="2" t="s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>
        <v>0.453403599999546</v>
      </c>
      <c r="C7" s="3">
        <v>0.985754599999381</v>
      </c>
      <c r="D7" s="1"/>
      <c r="E7" s="1" t="s">
        <v>2</v>
      </c>
      <c r="F7" s="1">
        <v>0.41311582499997657</v>
      </c>
      <c r="G7" s="1">
        <v>0.5656886849999857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>
        <v>0.355038100000456</v>
      </c>
      <c r="C8" s="3">
        <v>0.41562629999953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0.305567399999745</v>
      </c>
      <c r="C9" s="3">
        <v>0.298607099999571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>
        <v>0.496570000000247</v>
      </c>
      <c r="C10" s="3">
        <v>0.469979700000294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>
        <v>0.364364199999727</v>
      </c>
      <c r="C11" s="3">
        <v>0.384471100000155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>
        <v>0.357235899999977</v>
      </c>
      <c r="C12" s="3">
        <v>0.28698759999952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>
        <v>0.476887099999657</v>
      </c>
      <c r="C13" s="3">
        <v>0.324889200000143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>
        <v>0.350761800000327</v>
      </c>
      <c r="C14" s="3">
        <v>0.305909400000018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>
        <v>0.477639100000487</v>
      </c>
      <c r="C15" s="3">
        <v>0.340541999999913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>
        <v>0.368519800000285</v>
      </c>
      <c r="C16" s="3">
        <v>0.275799899999583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>
        <v>0.38608909999948</v>
      </c>
      <c r="C17" s="3">
        <v>0.348978600000009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>
        <v>0.257834299999558</v>
      </c>
      <c r="C18" s="3">
        <v>0.288928100000703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>
        <v>0.308337899999969</v>
      </c>
      <c r="C19" s="3">
        <v>0.899549400000069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>
        <v>0.500536999999894</v>
      </c>
      <c r="C20" s="3">
        <v>0.397486400000161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>
        <v>0.269175000000359</v>
      </c>
      <c r="C21" s="3">
        <v>0.349974800000381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2</v>
      </c>
      <c r="B22" s="3">
        <f t="shared" ref="B22:C22" si="1">AVERAGE(B2:B21)</f>
        <v>0.413115825</v>
      </c>
      <c r="C22" s="3">
        <f t="shared" si="1"/>
        <v>0.565688685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7</v>
      </c>
      <c r="B23" s="3">
        <f t="shared" ref="B23:C23" si="2">STDEV(B2:B21)</f>
        <v>0.1182601098</v>
      </c>
      <c r="C23" s="3">
        <f t="shared" si="2"/>
        <v>0.4107340455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8</v>
      </c>
      <c r="B25" s="3">
        <f>C22-B22</f>
        <v>0.15257286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7.13"/>
    <col customWidth="1" min="3" max="4" width="19.25"/>
    <col customWidth="1" min="5" max="5" width="16.63"/>
    <col customWidth="1" min="6" max="6" width="12.13"/>
  </cols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1.0</v>
      </c>
      <c r="B2" s="8">
        <v>0.5597292700011162</v>
      </c>
      <c r="C2" s="8">
        <v>0.3195468390543159</v>
      </c>
      <c r="D2" s="8">
        <v>0.52731571499753</v>
      </c>
      <c r="E2" s="8">
        <v>0.2068716595843337</v>
      </c>
      <c r="F2" s="8">
        <v>-0.032413555003586114</v>
      </c>
    </row>
    <row r="3">
      <c r="A3" s="7">
        <v>2.0</v>
      </c>
      <c r="B3" s="9">
        <v>0.5330231050000288</v>
      </c>
      <c r="C3" s="8">
        <v>0.10203232661809836</v>
      </c>
      <c r="D3" s="8">
        <v>0.6212562549998889</v>
      </c>
      <c r="E3" s="8">
        <v>0.21541915097936465</v>
      </c>
      <c r="F3" s="8">
        <v>0.0882331499998601</v>
      </c>
    </row>
    <row r="4">
      <c r="A4" s="7">
        <v>3.0</v>
      </c>
      <c r="B4" s="8">
        <v>0.41311582499997657</v>
      </c>
      <c r="C4" s="8">
        <v>0.11826010979213401</v>
      </c>
      <c r="D4" s="8">
        <v>0.5656886849999857</v>
      </c>
      <c r="E4" s="8">
        <v>0.41073404547817494</v>
      </c>
      <c r="F4" s="8">
        <v>0.15257286000000914</v>
      </c>
    </row>
    <row r="6">
      <c r="A6" s="5" t="s">
        <v>9</v>
      </c>
      <c r="B6" s="5" t="s">
        <v>10</v>
      </c>
      <c r="C6" s="5" t="s">
        <v>12</v>
      </c>
      <c r="D6" s="5" t="s">
        <v>14</v>
      </c>
    </row>
    <row r="7">
      <c r="A7" s="7">
        <v>1.0</v>
      </c>
      <c r="B7" s="8">
        <v>0.5597292700011162</v>
      </c>
      <c r="C7" s="8">
        <v>0.52731571499753</v>
      </c>
      <c r="D7" s="8">
        <f t="shared" ref="D7:D9" si="1">C7-B7</f>
        <v>-0.032413555</v>
      </c>
    </row>
    <row r="8">
      <c r="A8" s="7">
        <v>2.0</v>
      </c>
      <c r="B8" s="9">
        <v>0.5330231050000288</v>
      </c>
      <c r="C8" s="8">
        <v>0.6212562549998889</v>
      </c>
      <c r="D8" s="8">
        <f t="shared" si="1"/>
        <v>0.08823315</v>
      </c>
    </row>
    <row r="9">
      <c r="A9" s="7">
        <v>3.0</v>
      </c>
      <c r="B9" s="8">
        <v>0.41311582499997657</v>
      </c>
      <c r="C9" s="8">
        <v>0.5656886849999857</v>
      </c>
      <c r="D9" s="8">
        <f t="shared" si="1"/>
        <v>0.15257286</v>
      </c>
    </row>
    <row r="10">
      <c r="C10" s="10" t="s">
        <v>15</v>
      </c>
      <c r="D10" s="11">
        <f>AVERAGE(D7:D9)</f>
        <v>0.06946415167</v>
      </c>
    </row>
    <row r="11">
      <c r="C11" s="10" t="s">
        <v>16</v>
      </c>
      <c r="D11" s="11">
        <f>_xlfn.STDEV.S(D7:D9)</f>
        <v>0.09391059529</v>
      </c>
    </row>
    <row r="13">
      <c r="C13" s="12" t="s">
        <v>17</v>
      </c>
      <c r="D13" s="11">
        <f>D10 / (D11 / SQRT(3))</f>
        <v>1.281170028</v>
      </c>
    </row>
    <row r="14">
      <c r="C14" s="12" t="s">
        <v>18</v>
      </c>
      <c r="D14" s="11">
        <f>3-1</f>
        <v>2</v>
      </c>
    </row>
    <row r="15">
      <c r="C15" s="12" t="s">
        <v>19</v>
      </c>
      <c r="D15" s="11">
        <f>_xlfn.T.DIST.2T(ABS(D13), 2)</f>
        <v>0.3286132339</v>
      </c>
    </row>
  </sheetData>
  <drawing r:id="rId1"/>
</worksheet>
</file>