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thesis\shinkansen\prefecture_data\supplementary_data\"/>
    </mc:Choice>
  </mc:AlternateContent>
  <xr:revisionPtr revIDLastSave="0" documentId="13_ncr:1_{D04A2B84-76B6-4FA9-8D24-4191B1E05B20}" xr6:coauthVersionLast="47" xr6:coauthVersionMax="47" xr10:uidLastSave="{00000000-0000-0000-0000-000000000000}"/>
  <bookViews>
    <workbookView xWindow="-98" yWindow="503" windowWidth="21795" windowHeight="13094" tabRatio="720" activeTab="1" xr2:uid="{98022CE3-6C42-42A2-A4E1-32C6484E1336}"/>
  </bookViews>
  <sheets>
    <sheet name="variables" sheetId="14" r:id="rId1"/>
    <sheet name="pref_code" sheetId="6" r:id="rId2"/>
    <sheet name="fifth_ana_0927" sheetId="13" r:id="rId3"/>
  </sheets>
  <definedNames>
    <definedName name="ExternalData_2" localSheetId="2" hidden="1">fifth_ana_0927!$A$1:$I$800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3" l="1"/>
  <c r="S3" i="13"/>
  <c r="S4" i="13"/>
  <c r="W4" i="13" s="1"/>
  <c r="S5" i="13"/>
  <c r="W5" i="13" s="1"/>
  <c r="S6" i="13"/>
  <c r="W6" i="13" s="1"/>
  <c r="S7" i="13"/>
  <c r="W7" i="13" s="1"/>
  <c r="S8" i="13"/>
  <c r="S9" i="13"/>
  <c r="S10" i="13"/>
  <c r="S11" i="13"/>
  <c r="S12" i="13"/>
  <c r="S13" i="13"/>
  <c r="Y13" i="13" s="1"/>
  <c r="S14" i="13"/>
  <c r="Z14" i="13" s="1"/>
  <c r="S15" i="13"/>
  <c r="S16" i="13"/>
  <c r="S17" i="13"/>
  <c r="S18" i="13"/>
  <c r="AD18" i="13" s="1"/>
  <c r="S19" i="13"/>
  <c r="S20" i="13"/>
  <c r="W20" i="13" s="1"/>
  <c r="S21" i="13"/>
  <c r="W21" i="13" s="1"/>
  <c r="S22" i="13"/>
  <c r="W22" i="13" s="1"/>
  <c r="S23" i="13"/>
  <c r="W23" i="13" s="1"/>
  <c r="S24" i="13"/>
  <c r="S25" i="13"/>
  <c r="S26" i="13"/>
  <c r="S27" i="13"/>
  <c r="S28" i="13"/>
  <c r="S29" i="13"/>
  <c r="Y29" i="13" s="1"/>
  <c r="S30" i="13"/>
  <c r="Z30" i="13" s="1"/>
  <c r="S31" i="13"/>
  <c r="S32" i="13"/>
  <c r="S33" i="13"/>
  <c r="S34" i="13"/>
  <c r="AD34" i="13" s="1"/>
  <c r="S35" i="13"/>
  <c r="S36" i="13"/>
  <c r="W36" i="13" s="1"/>
  <c r="S37" i="13"/>
  <c r="W37" i="13" s="1"/>
  <c r="S38" i="13"/>
  <c r="W38" i="13" s="1"/>
  <c r="S39" i="13"/>
  <c r="W39" i="13" s="1"/>
  <c r="S40" i="13"/>
  <c r="S41" i="13"/>
  <c r="S42" i="13"/>
  <c r="S43" i="13"/>
  <c r="S44" i="13"/>
  <c r="X44" i="13" s="1"/>
  <c r="S45" i="13"/>
  <c r="Y45" i="13" s="1"/>
  <c r="S46" i="13"/>
  <c r="S47" i="13"/>
  <c r="S48" i="13"/>
  <c r="S49" i="13"/>
  <c r="S50" i="13"/>
  <c r="S51" i="13"/>
  <c r="S52" i="13"/>
  <c r="V52" i="13" s="1"/>
  <c r="S53" i="13"/>
  <c r="W53" i="13" s="1"/>
  <c r="S54" i="13"/>
  <c r="W54" i="13" s="1"/>
  <c r="S55" i="13"/>
  <c r="W55" i="13" s="1"/>
  <c r="S56" i="13"/>
  <c r="S57" i="13"/>
  <c r="S58" i="13"/>
  <c r="S59" i="13"/>
  <c r="S60" i="13"/>
  <c r="X60" i="13" s="1"/>
  <c r="S61" i="13"/>
  <c r="Y61" i="13" s="1"/>
  <c r="S62" i="13"/>
  <c r="S63" i="13"/>
  <c r="S64" i="13"/>
  <c r="S65" i="13"/>
  <c r="AC65" i="13" s="1"/>
  <c r="S66" i="13"/>
  <c r="S67" i="13"/>
  <c r="S68" i="13"/>
  <c r="W68" i="13" s="1"/>
  <c r="S69" i="13"/>
  <c r="W69" i="13" s="1"/>
  <c r="S70" i="13"/>
  <c r="W70" i="13" s="1"/>
  <c r="S71" i="13"/>
  <c r="W71" i="13" s="1"/>
  <c r="S72" i="13"/>
  <c r="S73" i="13"/>
  <c r="S74" i="13"/>
  <c r="S75" i="13"/>
  <c r="S76" i="13"/>
  <c r="X76" i="13" s="1"/>
  <c r="S77" i="13"/>
  <c r="Y77" i="13" s="1"/>
  <c r="S78" i="13"/>
  <c r="S79" i="13"/>
  <c r="S80" i="13"/>
  <c r="S81" i="13"/>
  <c r="AC81" i="13" s="1"/>
  <c r="S82" i="13"/>
  <c r="S83" i="13"/>
  <c r="S84" i="13"/>
  <c r="U84" i="13" s="1"/>
  <c r="S85" i="13"/>
  <c r="W85" i="13" s="1"/>
  <c r="S86" i="13"/>
  <c r="W86" i="13" s="1"/>
  <c r="S87" i="13"/>
  <c r="W87" i="13" s="1"/>
  <c r="S88" i="13"/>
  <c r="S89" i="13"/>
  <c r="S90" i="13"/>
  <c r="S91" i="13"/>
  <c r="S92" i="13"/>
  <c r="X92" i="13" s="1"/>
  <c r="S93" i="13"/>
  <c r="Y93" i="13" s="1"/>
  <c r="S94" i="13"/>
  <c r="S95" i="13"/>
  <c r="S96" i="13"/>
  <c r="S97" i="13"/>
  <c r="AC97" i="13" s="1"/>
  <c r="S98" i="13"/>
  <c r="S99" i="13"/>
  <c r="S100" i="13"/>
  <c r="W100" i="13" s="1"/>
  <c r="S101" i="13"/>
  <c r="W101" i="13" s="1"/>
  <c r="S102" i="13"/>
  <c r="W102" i="13" s="1"/>
  <c r="S103" i="13"/>
  <c r="W103" i="13" s="1"/>
  <c r="S104" i="13"/>
  <c r="S105" i="13"/>
  <c r="S106" i="13"/>
  <c r="S107" i="13"/>
  <c r="S108" i="13"/>
  <c r="X108" i="13" s="1"/>
  <c r="S109" i="13"/>
  <c r="S110" i="13"/>
  <c r="S111" i="13"/>
  <c r="S112" i="13"/>
  <c r="AB112" i="13" s="1"/>
  <c r="S113" i="13"/>
  <c r="S114" i="13"/>
  <c r="S115" i="13"/>
  <c r="S116" i="13"/>
  <c r="W116" i="13" s="1"/>
  <c r="S117" i="13"/>
  <c r="W117" i="13" s="1"/>
  <c r="S118" i="13"/>
  <c r="W118" i="13" s="1"/>
  <c r="S119" i="13"/>
  <c r="W119" i="13" s="1"/>
  <c r="S120" i="13"/>
  <c r="S121" i="13"/>
  <c r="S122" i="13"/>
  <c r="S123" i="13"/>
  <c r="S124" i="13"/>
  <c r="X124" i="13" s="1"/>
  <c r="S125" i="13"/>
  <c r="S126" i="13"/>
  <c r="S127" i="13"/>
  <c r="S128" i="13"/>
  <c r="AB128" i="13" s="1"/>
  <c r="S129" i="13"/>
  <c r="S130" i="13"/>
  <c r="S131" i="13"/>
  <c r="S132" i="13"/>
  <c r="W132" i="13" s="1"/>
  <c r="S133" i="13"/>
  <c r="W133" i="13" s="1"/>
  <c r="S134" i="13"/>
  <c r="W134" i="13" s="1"/>
  <c r="S135" i="13"/>
  <c r="W135" i="13" s="1"/>
  <c r="S136" i="13"/>
  <c r="S137" i="13"/>
  <c r="S138" i="13"/>
  <c r="S139" i="13"/>
  <c r="S140" i="13"/>
  <c r="X140" i="13" s="1"/>
  <c r="S141" i="13"/>
  <c r="S142" i="13"/>
  <c r="S143" i="13"/>
  <c r="S144" i="13"/>
  <c r="AB144" i="13" s="1"/>
  <c r="S145" i="13"/>
  <c r="S146" i="13"/>
  <c r="S147" i="13"/>
  <c r="S148" i="13"/>
  <c r="W148" i="13" s="1"/>
  <c r="S149" i="13"/>
  <c r="W149" i="13" s="1"/>
  <c r="S150" i="13"/>
  <c r="W150" i="13" s="1"/>
  <c r="S151" i="13"/>
  <c r="W151" i="13" s="1"/>
  <c r="S152" i="13"/>
  <c r="S153" i="13"/>
  <c r="S154" i="13"/>
  <c r="S155" i="13"/>
  <c r="S156" i="13"/>
  <c r="X156" i="13" s="1"/>
  <c r="S157" i="13"/>
  <c r="S158" i="13"/>
  <c r="S159" i="13"/>
  <c r="AA159" i="13" s="1"/>
  <c r="S160" i="13"/>
  <c r="AB160" i="13" s="1"/>
  <c r="S161" i="13"/>
  <c r="S162" i="13"/>
  <c r="S163" i="13"/>
  <c r="S164" i="13"/>
  <c r="W164" i="13" s="1"/>
  <c r="S165" i="13"/>
  <c r="W165" i="13" s="1"/>
  <c r="S166" i="13"/>
  <c r="W166" i="13" s="1"/>
  <c r="S167" i="13"/>
  <c r="W167" i="13" s="1"/>
  <c r="S168" i="13"/>
  <c r="S169" i="13"/>
  <c r="S170" i="13"/>
  <c r="S171" i="13"/>
  <c r="S172" i="13"/>
  <c r="S173" i="13"/>
  <c r="S174" i="13"/>
  <c r="S175" i="13"/>
  <c r="AA175" i="13" s="1"/>
  <c r="S176" i="13"/>
  <c r="S177" i="13"/>
  <c r="S178" i="13"/>
  <c r="S179" i="13"/>
  <c r="S180" i="13"/>
  <c r="S181" i="13"/>
  <c r="W181" i="13" s="1"/>
  <c r="S182" i="13"/>
  <c r="W182" i="13" s="1"/>
  <c r="S183" i="13"/>
  <c r="W183" i="13" s="1"/>
  <c r="S184" i="13"/>
  <c r="S185" i="13"/>
  <c r="S186" i="13"/>
  <c r="S187" i="13"/>
  <c r="S188" i="13"/>
  <c r="S189" i="13"/>
  <c r="S190" i="13"/>
  <c r="S191" i="13"/>
  <c r="AA191" i="13" s="1"/>
  <c r="S192" i="13"/>
  <c r="S193" i="13"/>
  <c r="S194" i="13"/>
  <c r="S195" i="13"/>
  <c r="S196" i="13"/>
  <c r="W196" i="13" s="1"/>
  <c r="S197" i="13"/>
  <c r="W197" i="13" s="1"/>
  <c r="S198" i="13"/>
  <c r="W198" i="13" s="1"/>
  <c r="S199" i="13"/>
  <c r="W199" i="13" s="1"/>
  <c r="S200" i="13"/>
  <c r="S201" i="13"/>
  <c r="S202" i="13"/>
  <c r="S203" i="13"/>
  <c r="S204" i="13"/>
  <c r="S205" i="13"/>
  <c r="S206" i="13"/>
  <c r="Z206" i="13" s="1"/>
  <c r="S207" i="13"/>
  <c r="AA207" i="13" s="1"/>
  <c r="S208" i="13"/>
  <c r="S209" i="13"/>
  <c r="S210" i="13"/>
  <c r="S211" i="13"/>
  <c r="S212" i="13"/>
  <c r="W212" i="13" s="1"/>
  <c r="S213" i="13"/>
  <c r="W213" i="13" s="1"/>
  <c r="S214" i="13"/>
  <c r="W214" i="13" s="1"/>
  <c r="S215" i="13"/>
  <c r="W215" i="13" s="1"/>
  <c r="S216" i="13"/>
  <c r="S217" i="13"/>
  <c r="S218" i="13"/>
  <c r="S219" i="13"/>
  <c r="S220" i="13"/>
  <c r="S221" i="13"/>
  <c r="S222" i="13"/>
  <c r="Z222" i="13" s="1"/>
  <c r="S223" i="13"/>
  <c r="AA223" i="13" s="1"/>
  <c r="S224" i="13"/>
  <c r="S225" i="13"/>
  <c r="S226" i="13"/>
  <c r="S227" i="13"/>
  <c r="AE227" i="13" s="1"/>
  <c r="S228" i="13"/>
  <c r="W228" i="13" s="1"/>
  <c r="S229" i="13"/>
  <c r="W229" i="13" s="1"/>
  <c r="S230" i="13"/>
  <c r="W230" i="13" s="1"/>
  <c r="S231" i="13"/>
  <c r="W231" i="13" s="1"/>
  <c r="S232" i="13"/>
  <c r="S233" i="13"/>
  <c r="S234" i="13"/>
  <c r="S235" i="13"/>
  <c r="S236" i="13"/>
  <c r="S237" i="13"/>
  <c r="S238" i="13"/>
  <c r="Z238" i="13" s="1"/>
  <c r="S239" i="13"/>
  <c r="S240" i="13"/>
  <c r="S241" i="13"/>
  <c r="S242" i="13"/>
  <c r="S243" i="13"/>
  <c r="S244" i="13"/>
  <c r="W244" i="13" s="1"/>
  <c r="S245" i="13"/>
  <c r="W245" i="13" s="1"/>
  <c r="S246" i="13"/>
  <c r="W246" i="13" s="1"/>
  <c r="S247" i="13"/>
  <c r="W247" i="13" s="1"/>
  <c r="S248" i="13"/>
  <c r="S249" i="13"/>
  <c r="S250" i="13"/>
  <c r="S251" i="13"/>
  <c r="S252" i="13"/>
  <c r="S253" i="13"/>
  <c r="Y253" i="13" s="1"/>
  <c r="S254" i="13"/>
  <c r="Z254" i="13" s="1"/>
  <c r="S255" i="13"/>
  <c r="S256" i="13"/>
  <c r="S257" i="13"/>
  <c r="S258" i="13"/>
  <c r="S259" i="13"/>
  <c r="S260" i="13"/>
  <c r="W260" i="13" s="1"/>
  <c r="S261" i="13"/>
  <c r="W261" i="13" s="1"/>
  <c r="S262" i="13"/>
  <c r="W262" i="13" s="1"/>
  <c r="S263" i="13"/>
  <c r="W263" i="13" s="1"/>
  <c r="S264" i="13"/>
  <c r="S265" i="13"/>
  <c r="S266" i="13"/>
  <c r="S267" i="13"/>
  <c r="S268" i="13"/>
  <c r="S269" i="13"/>
  <c r="Y269" i="13" s="1"/>
  <c r="S270" i="13"/>
  <c r="Z270" i="13" s="1"/>
  <c r="S271" i="13"/>
  <c r="S272" i="13"/>
  <c r="S273" i="13"/>
  <c r="S274" i="13"/>
  <c r="AD274" i="13" s="1"/>
  <c r="S275" i="13"/>
  <c r="S276" i="13"/>
  <c r="U276" i="13" s="1"/>
  <c r="S277" i="13"/>
  <c r="W277" i="13" s="1"/>
  <c r="S278" i="13"/>
  <c r="W278" i="13" s="1"/>
  <c r="S279" i="13"/>
  <c r="W279" i="13" s="1"/>
  <c r="S280" i="13"/>
  <c r="S281" i="13"/>
  <c r="S282" i="13"/>
  <c r="S283" i="13"/>
  <c r="S284" i="13"/>
  <c r="S285" i="13"/>
  <c r="Y285" i="13" s="1"/>
  <c r="S286" i="13"/>
  <c r="Z286" i="13" s="1"/>
  <c r="S287" i="13"/>
  <c r="S288" i="13"/>
  <c r="S289" i="13"/>
  <c r="S290" i="13"/>
  <c r="AD290" i="13" s="1"/>
  <c r="S291" i="13"/>
  <c r="S292" i="13"/>
  <c r="W292" i="13" s="1"/>
  <c r="S293" i="13"/>
  <c r="W293" i="13" s="1"/>
  <c r="S294" i="13"/>
  <c r="W294" i="13" s="1"/>
  <c r="S295" i="13"/>
  <c r="W295" i="13" s="1"/>
  <c r="S296" i="13"/>
  <c r="S297" i="13"/>
  <c r="S298" i="13"/>
  <c r="S299" i="13"/>
  <c r="S300" i="13"/>
  <c r="X300" i="13" s="1"/>
  <c r="S301" i="13"/>
  <c r="Y301" i="13" s="1"/>
  <c r="S302" i="13"/>
  <c r="S303" i="13"/>
  <c r="S304" i="13"/>
  <c r="S305" i="13"/>
  <c r="S306" i="13"/>
  <c r="S307" i="13"/>
  <c r="S308" i="13"/>
  <c r="W308" i="13" s="1"/>
  <c r="S309" i="13"/>
  <c r="W309" i="13" s="1"/>
  <c r="S310" i="13"/>
  <c r="W310" i="13" s="1"/>
  <c r="S311" i="13"/>
  <c r="W311" i="13" s="1"/>
  <c r="S312" i="13"/>
  <c r="S313" i="13"/>
  <c r="S314" i="13"/>
  <c r="S315" i="13"/>
  <c r="S316" i="13"/>
  <c r="X316" i="13" s="1"/>
  <c r="S317" i="13"/>
  <c r="Y317" i="13" s="1"/>
  <c r="S318" i="13"/>
  <c r="S319" i="13"/>
  <c r="S320" i="13"/>
  <c r="S321" i="13"/>
  <c r="AC321" i="13" s="1"/>
  <c r="S322" i="13"/>
  <c r="S323" i="13"/>
  <c r="S324" i="13"/>
  <c r="W324" i="13" s="1"/>
  <c r="S325" i="13"/>
  <c r="W325" i="13" s="1"/>
  <c r="S326" i="13"/>
  <c r="W326" i="13" s="1"/>
  <c r="S327" i="13"/>
  <c r="W327" i="13" s="1"/>
  <c r="S328" i="13"/>
  <c r="S329" i="13"/>
  <c r="S330" i="13"/>
  <c r="S331" i="13"/>
  <c r="S332" i="13"/>
  <c r="X332" i="13" s="1"/>
  <c r="S333" i="13"/>
  <c r="Y333" i="13" s="1"/>
  <c r="S334" i="13"/>
  <c r="S335" i="13"/>
  <c r="S336" i="13"/>
  <c r="S337" i="13"/>
  <c r="AC337" i="13" s="1"/>
  <c r="S338" i="13"/>
  <c r="S339" i="13"/>
  <c r="S340" i="13"/>
  <c r="W340" i="13" s="1"/>
  <c r="S341" i="13"/>
  <c r="W341" i="13" s="1"/>
  <c r="S342" i="13"/>
  <c r="W342" i="13" s="1"/>
  <c r="S343" i="13"/>
  <c r="W343" i="13" s="1"/>
  <c r="S344" i="13"/>
  <c r="S345" i="13"/>
  <c r="S346" i="13"/>
  <c r="S347" i="13"/>
  <c r="S348" i="13"/>
  <c r="X348" i="13" s="1"/>
  <c r="S349" i="13"/>
  <c r="Y349" i="13" s="1"/>
  <c r="S350" i="13"/>
  <c r="S351" i="13"/>
  <c r="S352" i="13"/>
  <c r="S353" i="13"/>
  <c r="AC353" i="13" s="1"/>
  <c r="S354" i="13"/>
  <c r="S355" i="13"/>
  <c r="S356" i="13"/>
  <c r="W356" i="13" s="1"/>
  <c r="S357" i="13"/>
  <c r="W357" i="13" s="1"/>
  <c r="S358" i="13"/>
  <c r="W358" i="13" s="1"/>
  <c r="S359" i="13"/>
  <c r="W359" i="13" s="1"/>
  <c r="S360" i="13"/>
  <c r="S361" i="13"/>
  <c r="S362" i="13"/>
  <c r="S363" i="13"/>
  <c r="S364" i="13"/>
  <c r="X364" i="13" s="1"/>
  <c r="S365" i="13"/>
  <c r="S366" i="13"/>
  <c r="S367" i="13"/>
  <c r="S368" i="13"/>
  <c r="AB368" i="13" s="1"/>
  <c r="S369" i="13"/>
  <c r="S370" i="13"/>
  <c r="S371" i="13"/>
  <c r="S372" i="13"/>
  <c r="S373" i="13"/>
  <c r="W373" i="13" s="1"/>
  <c r="S374" i="13"/>
  <c r="W374" i="13" s="1"/>
  <c r="S375" i="13"/>
  <c r="W375" i="13" s="1"/>
  <c r="S376" i="13"/>
  <c r="S377" i="13"/>
  <c r="S378" i="13"/>
  <c r="S379" i="13"/>
  <c r="S380" i="13"/>
  <c r="X380" i="13" s="1"/>
  <c r="S381" i="13"/>
  <c r="S382" i="13"/>
  <c r="S383" i="13"/>
  <c r="S384" i="13"/>
  <c r="AB384" i="13" s="1"/>
  <c r="S385" i="13"/>
  <c r="S386" i="13"/>
  <c r="S387" i="13"/>
  <c r="S388" i="13"/>
  <c r="W388" i="13" s="1"/>
  <c r="S389" i="13"/>
  <c r="W389" i="13" s="1"/>
  <c r="S390" i="13"/>
  <c r="W390" i="13" s="1"/>
  <c r="S391" i="13"/>
  <c r="W391" i="13" s="1"/>
  <c r="S392" i="13"/>
  <c r="S393" i="13"/>
  <c r="S394" i="13"/>
  <c r="S395" i="13"/>
  <c r="S396" i="13"/>
  <c r="X396" i="13" s="1"/>
  <c r="S397" i="13"/>
  <c r="S398" i="13"/>
  <c r="S399" i="13"/>
  <c r="S400" i="13"/>
  <c r="AB400" i="13" s="1"/>
  <c r="S401" i="13"/>
  <c r="S402" i="13"/>
  <c r="S403" i="13"/>
  <c r="S404" i="13"/>
  <c r="W404" i="13" s="1"/>
  <c r="S405" i="13"/>
  <c r="W405" i="13" s="1"/>
  <c r="S406" i="13"/>
  <c r="W406" i="13" s="1"/>
  <c r="S407" i="13"/>
  <c r="W407" i="13" s="1"/>
  <c r="S408" i="13"/>
  <c r="S409" i="13"/>
  <c r="S410" i="13"/>
  <c r="S411" i="13"/>
  <c r="S412" i="13"/>
  <c r="X412" i="13" s="1"/>
  <c r="S413" i="13"/>
  <c r="U413" i="13" s="1"/>
  <c r="S414" i="13"/>
  <c r="S415" i="13"/>
  <c r="AA415" i="13" s="1"/>
  <c r="S416" i="13"/>
  <c r="AB416" i="13" s="1"/>
  <c r="S417" i="13"/>
  <c r="S418" i="13"/>
  <c r="S419" i="13"/>
  <c r="S420" i="13"/>
  <c r="W420" i="13" s="1"/>
  <c r="S421" i="13"/>
  <c r="W421" i="13" s="1"/>
  <c r="S422" i="13"/>
  <c r="W422" i="13" s="1"/>
  <c r="S423" i="13"/>
  <c r="W423" i="13" s="1"/>
  <c r="S424" i="13"/>
  <c r="S425" i="13"/>
  <c r="S426" i="13"/>
  <c r="S427" i="13"/>
  <c r="S428" i="13"/>
  <c r="S429" i="13"/>
  <c r="V429" i="13" s="1"/>
  <c r="S430" i="13"/>
  <c r="S431" i="13"/>
  <c r="AA431" i="13" s="1"/>
  <c r="S432" i="13"/>
  <c r="S433" i="13"/>
  <c r="S434" i="13"/>
  <c r="S435" i="13"/>
  <c r="S436" i="13"/>
  <c r="W436" i="13" s="1"/>
  <c r="S437" i="13"/>
  <c r="W437" i="13" s="1"/>
  <c r="S438" i="13"/>
  <c r="W438" i="13" s="1"/>
  <c r="S439" i="13"/>
  <c r="W439" i="13" s="1"/>
  <c r="S440" i="13"/>
  <c r="S441" i="13"/>
  <c r="S442" i="13"/>
  <c r="S443" i="13"/>
  <c r="S444" i="13"/>
  <c r="S445" i="13"/>
  <c r="S446" i="13"/>
  <c r="S447" i="13"/>
  <c r="AA447" i="13" s="1"/>
  <c r="S448" i="13"/>
  <c r="S449" i="13"/>
  <c r="S450" i="13"/>
  <c r="S451" i="13"/>
  <c r="S452" i="13"/>
  <c r="W452" i="13" s="1"/>
  <c r="S453" i="13"/>
  <c r="X453" i="13" s="1"/>
  <c r="S454" i="13"/>
  <c r="W454" i="13" s="1"/>
  <c r="S455" i="13"/>
  <c r="W455" i="13" s="1"/>
  <c r="S456" i="13"/>
  <c r="S457" i="13"/>
  <c r="S458" i="13"/>
  <c r="S459" i="13"/>
  <c r="S460" i="13"/>
  <c r="S461" i="13"/>
  <c r="S462" i="13"/>
  <c r="Z462" i="13" s="1"/>
  <c r="S463" i="13"/>
  <c r="AA463" i="13" s="1"/>
  <c r="S464" i="13"/>
  <c r="S465" i="13"/>
  <c r="S466" i="13"/>
  <c r="S467" i="13"/>
  <c r="S468" i="13"/>
  <c r="U468" i="13" s="1"/>
  <c r="S469" i="13"/>
  <c r="X469" i="13" s="1"/>
  <c r="S470" i="13"/>
  <c r="W470" i="13" s="1"/>
  <c r="S471" i="13"/>
  <c r="W471" i="13" s="1"/>
  <c r="S472" i="13"/>
  <c r="S473" i="13"/>
  <c r="W473" i="13" s="1"/>
  <c r="S474" i="13"/>
  <c r="S475" i="13"/>
  <c r="S476" i="13"/>
  <c r="X476" i="13" s="1"/>
  <c r="S477" i="13"/>
  <c r="X477" i="13" s="1"/>
  <c r="S478" i="13"/>
  <c r="Z478" i="13" s="1"/>
  <c r="S479" i="13"/>
  <c r="AA479" i="13" s="1"/>
  <c r="S480" i="13"/>
  <c r="S481" i="13"/>
  <c r="X481" i="13" s="1"/>
  <c r="S482" i="13"/>
  <c r="S483" i="13"/>
  <c r="AE483" i="13" s="1"/>
  <c r="S484" i="13"/>
  <c r="X484" i="13" s="1"/>
  <c r="S485" i="13"/>
  <c r="X485" i="13" s="1"/>
  <c r="S486" i="13"/>
  <c r="W486" i="13" s="1"/>
  <c r="S487" i="13"/>
  <c r="W487" i="13" s="1"/>
  <c r="S488" i="13"/>
  <c r="X488" i="13" s="1"/>
  <c r="S489" i="13"/>
  <c r="V489" i="13" s="1"/>
  <c r="S490" i="13"/>
  <c r="S491" i="13"/>
  <c r="S492" i="13"/>
  <c r="S493" i="13"/>
  <c r="S494" i="13"/>
  <c r="Z494" i="13" s="1"/>
  <c r="S495" i="13"/>
  <c r="S496" i="13"/>
  <c r="S497" i="13"/>
  <c r="V497" i="13" s="1"/>
  <c r="S498" i="13"/>
  <c r="S499" i="13"/>
  <c r="S500" i="13"/>
  <c r="X500" i="13" s="1"/>
  <c r="S501" i="13"/>
  <c r="X501" i="13" s="1"/>
  <c r="S502" i="13"/>
  <c r="X502" i="13" s="1"/>
  <c r="S503" i="13"/>
  <c r="X503" i="13" s="1"/>
  <c r="S504" i="13"/>
  <c r="X504" i="13" s="1"/>
  <c r="S505" i="13"/>
  <c r="X505" i="13" s="1"/>
  <c r="S506" i="13"/>
  <c r="S507" i="13"/>
  <c r="S508" i="13"/>
  <c r="S509" i="13"/>
  <c r="V509" i="13" s="1"/>
  <c r="S510" i="13"/>
  <c r="Z510" i="13" s="1"/>
  <c r="S511" i="13"/>
  <c r="S512" i="13"/>
  <c r="S513" i="13"/>
  <c r="S514" i="13"/>
  <c r="S515" i="13"/>
  <c r="S516" i="13"/>
  <c r="X516" i="13" s="1"/>
  <c r="S517" i="13"/>
  <c r="X517" i="13" s="1"/>
  <c r="S518" i="13"/>
  <c r="X518" i="13" s="1"/>
  <c r="S519" i="13"/>
  <c r="X519" i="13" s="1"/>
  <c r="S520" i="13"/>
  <c r="X520" i="13" s="1"/>
  <c r="S521" i="13"/>
  <c r="U521" i="13" s="1"/>
  <c r="S522" i="13"/>
  <c r="S523" i="13"/>
  <c r="S524" i="13"/>
  <c r="S525" i="13"/>
  <c r="U525" i="13" s="1"/>
  <c r="S526" i="13"/>
  <c r="Z526" i="13" s="1"/>
  <c r="S527" i="13"/>
  <c r="S528" i="13"/>
  <c r="S529" i="13"/>
  <c r="S530" i="13"/>
  <c r="AD530" i="13" s="1"/>
  <c r="S531" i="13"/>
  <c r="S532" i="13"/>
  <c r="X532" i="13" s="1"/>
  <c r="S533" i="13"/>
  <c r="X533" i="13" s="1"/>
  <c r="S534" i="13"/>
  <c r="X534" i="13" s="1"/>
  <c r="S535" i="13"/>
  <c r="X535" i="13" s="1"/>
  <c r="S536" i="13"/>
  <c r="X536" i="13" s="1"/>
  <c r="S537" i="13"/>
  <c r="X537" i="13" s="1"/>
  <c r="S538" i="13"/>
  <c r="S539" i="13"/>
  <c r="S540" i="13"/>
  <c r="S541" i="13"/>
  <c r="Y541" i="13" s="1"/>
  <c r="S542" i="13"/>
  <c r="Z542" i="13" s="1"/>
  <c r="S543" i="13"/>
  <c r="S544" i="13"/>
  <c r="S545" i="13"/>
  <c r="S546" i="13"/>
  <c r="AD546" i="13" s="1"/>
  <c r="S547" i="13"/>
  <c r="S548" i="13"/>
  <c r="W548" i="13" s="1"/>
  <c r="S549" i="13"/>
  <c r="X549" i="13" s="1"/>
  <c r="S550" i="13"/>
  <c r="X550" i="13" s="1"/>
  <c r="S551" i="13"/>
  <c r="X551" i="13" s="1"/>
  <c r="S552" i="13"/>
  <c r="X552" i="13" s="1"/>
  <c r="S553" i="13"/>
  <c r="X553" i="13" s="1"/>
  <c r="S554" i="13"/>
  <c r="S555" i="13"/>
  <c r="S556" i="13"/>
  <c r="S557" i="13"/>
  <c r="Y557" i="13" s="1"/>
  <c r="S558" i="13"/>
  <c r="S559" i="13"/>
  <c r="S560" i="13"/>
  <c r="S561" i="13"/>
  <c r="S562" i="13"/>
  <c r="S563" i="13"/>
  <c r="S564" i="13"/>
  <c r="S565" i="13"/>
  <c r="X565" i="13" s="1"/>
  <c r="S566" i="13"/>
  <c r="X566" i="13" s="1"/>
  <c r="S567" i="13"/>
  <c r="X567" i="13" s="1"/>
  <c r="S568" i="13"/>
  <c r="X568" i="13" s="1"/>
  <c r="S569" i="13"/>
  <c r="X569" i="13" s="1"/>
  <c r="S570" i="13"/>
  <c r="S571" i="13"/>
  <c r="S572" i="13"/>
  <c r="S573" i="13"/>
  <c r="V573" i="13" s="1"/>
  <c r="S574" i="13"/>
  <c r="S575" i="13"/>
  <c r="S576" i="13"/>
  <c r="S577" i="13"/>
  <c r="AC577" i="13" s="1"/>
  <c r="S578" i="13"/>
  <c r="S579" i="13"/>
  <c r="S580" i="13"/>
  <c r="X580" i="13" s="1"/>
  <c r="S581" i="13"/>
  <c r="X581" i="13" s="1"/>
  <c r="S582" i="13"/>
  <c r="X582" i="13" s="1"/>
  <c r="S583" i="13"/>
  <c r="X583" i="13" s="1"/>
  <c r="S584" i="13"/>
  <c r="X584" i="13" s="1"/>
  <c r="S585" i="13"/>
  <c r="U585" i="13" s="1"/>
  <c r="S586" i="13"/>
  <c r="S587" i="13"/>
  <c r="S588" i="13"/>
  <c r="S589" i="13"/>
  <c r="U589" i="13" s="1"/>
  <c r="S590" i="13"/>
  <c r="S591" i="13"/>
  <c r="S592" i="13"/>
  <c r="S593" i="13"/>
  <c r="AC593" i="13" s="1"/>
  <c r="S594" i="13"/>
  <c r="S595" i="13"/>
  <c r="S596" i="13"/>
  <c r="X596" i="13" s="1"/>
  <c r="S597" i="13"/>
  <c r="X597" i="13" s="1"/>
  <c r="S598" i="13"/>
  <c r="X598" i="13" s="1"/>
  <c r="S599" i="13"/>
  <c r="X599" i="13" s="1"/>
  <c r="S600" i="13"/>
  <c r="X600" i="13" s="1"/>
  <c r="S601" i="13"/>
  <c r="X601" i="13" s="1"/>
  <c r="S602" i="13"/>
  <c r="S603" i="13"/>
  <c r="S604" i="13"/>
  <c r="S605" i="13"/>
  <c r="Y605" i="13" s="1"/>
  <c r="S606" i="13"/>
  <c r="S607" i="13"/>
  <c r="S608" i="13"/>
  <c r="S609" i="13"/>
  <c r="V609" i="13" s="1"/>
  <c r="S610" i="13"/>
  <c r="S611" i="13"/>
  <c r="S612" i="13"/>
  <c r="X612" i="13" s="1"/>
  <c r="S613" i="13"/>
  <c r="X613" i="13" s="1"/>
  <c r="S614" i="13"/>
  <c r="X614" i="13" s="1"/>
  <c r="S615" i="13"/>
  <c r="X615" i="13" s="1"/>
  <c r="S616" i="13"/>
  <c r="X616" i="13" s="1"/>
  <c r="S617" i="13"/>
  <c r="X617" i="13" s="1"/>
  <c r="S618" i="13"/>
  <c r="S619" i="13"/>
  <c r="S620" i="13"/>
  <c r="S621" i="13"/>
  <c r="S622" i="13"/>
  <c r="S623" i="13"/>
  <c r="S624" i="13"/>
  <c r="AB624" i="13" s="1"/>
  <c r="S625" i="13"/>
  <c r="U625" i="13" s="1"/>
  <c r="S626" i="13"/>
  <c r="S627" i="13"/>
  <c r="S628" i="13"/>
  <c r="X628" i="13" s="1"/>
  <c r="S629" i="13"/>
  <c r="X629" i="13" s="1"/>
  <c r="S630" i="13"/>
  <c r="X630" i="13" s="1"/>
  <c r="S631" i="13"/>
  <c r="X631" i="13" s="1"/>
  <c r="S632" i="13"/>
  <c r="X632" i="13" s="1"/>
  <c r="S633" i="13"/>
  <c r="V633" i="13" s="1"/>
  <c r="S634" i="13"/>
  <c r="S635" i="13"/>
  <c r="S636" i="13"/>
  <c r="S637" i="13"/>
  <c r="U637" i="13" s="1"/>
  <c r="S638" i="13"/>
  <c r="S639" i="13"/>
  <c r="S640" i="13"/>
  <c r="AB640" i="13" s="1"/>
  <c r="S641" i="13"/>
  <c r="S642" i="13"/>
  <c r="S643" i="13"/>
  <c r="S644" i="13"/>
  <c r="V644" i="13" s="1"/>
  <c r="S645" i="13"/>
  <c r="X645" i="13" s="1"/>
  <c r="S646" i="13"/>
  <c r="X646" i="13" s="1"/>
  <c r="S647" i="13"/>
  <c r="X647" i="13" s="1"/>
  <c r="S648" i="13"/>
  <c r="X648" i="13" s="1"/>
  <c r="S649" i="13"/>
  <c r="W649" i="13" s="1"/>
  <c r="S650" i="13"/>
  <c r="S651" i="13"/>
  <c r="S652" i="13"/>
  <c r="S653" i="13"/>
  <c r="V653" i="13" s="1"/>
  <c r="S654" i="13"/>
  <c r="S655" i="13"/>
  <c r="S656" i="13"/>
  <c r="AB656" i="13" s="1"/>
  <c r="S657" i="13"/>
  <c r="S658" i="13"/>
  <c r="S659" i="13"/>
  <c r="S660" i="13"/>
  <c r="X660" i="13" s="1"/>
  <c r="S661" i="13"/>
  <c r="X661" i="13" s="1"/>
  <c r="S662" i="13"/>
  <c r="X662" i="13" s="1"/>
  <c r="S663" i="13"/>
  <c r="X663" i="13" s="1"/>
  <c r="S664" i="13"/>
  <c r="X664" i="13" s="1"/>
  <c r="S665" i="13"/>
  <c r="U665" i="13" s="1"/>
  <c r="S666" i="13"/>
  <c r="S667" i="13"/>
  <c r="S668" i="13"/>
  <c r="S669" i="13"/>
  <c r="S670" i="13"/>
  <c r="S671" i="13"/>
  <c r="AA671" i="13" s="1"/>
  <c r="S672" i="13"/>
  <c r="AB672" i="13" s="1"/>
  <c r="S673" i="13"/>
  <c r="S674" i="13"/>
  <c r="S675" i="13"/>
  <c r="S676" i="13"/>
  <c r="X676" i="13" s="1"/>
  <c r="S677" i="13"/>
  <c r="X677" i="13" s="1"/>
  <c r="S678" i="13"/>
  <c r="X678" i="13" s="1"/>
  <c r="S679" i="13"/>
  <c r="X679" i="13" s="1"/>
  <c r="S680" i="13"/>
  <c r="X680" i="13" s="1"/>
  <c r="S681" i="13"/>
  <c r="X681" i="13" s="1"/>
  <c r="S682" i="13"/>
  <c r="S683" i="13"/>
  <c r="S684" i="13"/>
  <c r="S685" i="13"/>
  <c r="U685" i="13" s="1"/>
  <c r="S686" i="13"/>
  <c r="S687" i="13"/>
  <c r="AA687" i="13" s="1"/>
  <c r="S688" i="13"/>
  <c r="S689" i="13"/>
  <c r="V689" i="13" s="1"/>
  <c r="S690" i="13"/>
  <c r="S691" i="13"/>
  <c r="S692" i="13"/>
  <c r="X692" i="13" s="1"/>
  <c r="S693" i="13"/>
  <c r="X693" i="13" s="1"/>
  <c r="S694" i="13"/>
  <c r="X694" i="13" s="1"/>
  <c r="S695" i="13"/>
  <c r="X695" i="13" s="1"/>
  <c r="S696" i="13"/>
  <c r="X696" i="13" s="1"/>
  <c r="S697" i="13"/>
  <c r="X697" i="13" s="1"/>
  <c r="S698" i="13"/>
  <c r="S699" i="13"/>
  <c r="S700" i="13"/>
  <c r="S701" i="13"/>
  <c r="S702" i="13"/>
  <c r="S703" i="13"/>
  <c r="AA703" i="13" s="1"/>
  <c r="S704" i="13"/>
  <c r="S705" i="13"/>
  <c r="U705" i="13" s="1"/>
  <c r="S706" i="13"/>
  <c r="T645" i="13" l="1"/>
  <c r="T389" i="13"/>
  <c r="T133" i="13"/>
  <c r="U581" i="13"/>
  <c r="U325" i="13"/>
  <c r="U69" i="13"/>
  <c r="V518" i="13"/>
  <c r="V262" i="13"/>
  <c r="V6" i="13"/>
  <c r="X649" i="13"/>
  <c r="T629" i="13"/>
  <c r="T373" i="13"/>
  <c r="T117" i="13"/>
  <c r="U565" i="13"/>
  <c r="U309" i="13"/>
  <c r="U53" i="13"/>
  <c r="V502" i="13"/>
  <c r="V246" i="13"/>
  <c r="W695" i="13"/>
  <c r="X633" i="13"/>
  <c r="T613" i="13"/>
  <c r="T357" i="13"/>
  <c r="T101" i="13"/>
  <c r="U549" i="13"/>
  <c r="U293" i="13"/>
  <c r="U37" i="13"/>
  <c r="V486" i="13"/>
  <c r="V230" i="13"/>
  <c r="W679" i="13"/>
  <c r="T597" i="13"/>
  <c r="T341" i="13"/>
  <c r="T85" i="13"/>
  <c r="U533" i="13"/>
  <c r="U277" i="13"/>
  <c r="U21" i="13"/>
  <c r="V470" i="13"/>
  <c r="V214" i="13"/>
  <c r="W663" i="13"/>
  <c r="T581" i="13"/>
  <c r="T325" i="13"/>
  <c r="T69" i="13"/>
  <c r="U517" i="13"/>
  <c r="U261" i="13"/>
  <c r="U5" i="13"/>
  <c r="V454" i="13"/>
  <c r="V198" i="13"/>
  <c r="W647" i="13"/>
  <c r="X585" i="13"/>
  <c r="T565" i="13"/>
  <c r="T309" i="13"/>
  <c r="T53" i="13"/>
  <c r="U501" i="13"/>
  <c r="U245" i="13"/>
  <c r="V694" i="13"/>
  <c r="V438" i="13"/>
  <c r="V182" i="13"/>
  <c r="W631" i="13"/>
  <c r="T549" i="13"/>
  <c r="T293" i="13"/>
  <c r="T37" i="13"/>
  <c r="U485" i="13"/>
  <c r="U229" i="13"/>
  <c r="V678" i="13"/>
  <c r="V422" i="13"/>
  <c r="V166" i="13"/>
  <c r="W615" i="13"/>
  <c r="T533" i="13"/>
  <c r="T277" i="13"/>
  <c r="T21" i="13"/>
  <c r="U469" i="13"/>
  <c r="U213" i="13"/>
  <c r="V662" i="13"/>
  <c r="V406" i="13"/>
  <c r="V150" i="13"/>
  <c r="W599" i="13"/>
  <c r="T517" i="13"/>
  <c r="T261" i="13"/>
  <c r="T5" i="13"/>
  <c r="U453" i="13"/>
  <c r="U197" i="13"/>
  <c r="V646" i="13"/>
  <c r="V390" i="13"/>
  <c r="V134" i="13"/>
  <c r="W583" i="13"/>
  <c r="X521" i="13"/>
  <c r="AC609" i="13"/>
  <c r="T501" i="13"/>
  <c r="T245" i="13"/>
  <c r="U693" i="13"/>
  <c r="U437" i="13"/>
  <c r="U181" i="13"/>
  <c r="V630" i="13"/>
  <c r="V374" i="13"/>
  <c r="V118" i="13"/>
  <c r="W567" i="13"/>
  <c r="T485" i="13"/>
  <c r="T229" i="13"/>
  <c r="U677" i="13"/>
  <c r="U421" i="13"/>
  <c r="U165" i="13"/>
  <c r="V614" i="13"/>
  <c r="V358" i="13"/>
  <c r="V102" i="13"/>
  <c r="W551" i="13"/>
  <c r="X489" i="13"/>
  <c r="T469" i="13"/>
  <c r="T213" i="13"/>
  <c r="U661" i="13"/>
  <c r="U405" i="13"/>
  <c r="U149" i="13"/>
  <c r="V598" i="13"/>
  <c r="V342" i="13"/>
  <c r="V86" i="13"/>
  <c r="W535" i="13"/>
  <c r="T453" i="13"/>
  <c r="T197" i="13"/>
  <c r="U645" i="13"/>
  <c r="U389" i="13"/>
  <c r="U133" i="13"/>
  <c r="V582" i="13"/>
  <c r="V326" i="13"/>
  <c r="V70" i="13"/>
  <c r="W519" i="13"/>
  <c r="T693" i="13"/>
  <c r="T437" i="13"/>
  <c r="T181" i="13"/>
  <c r="U629" i="13"/>
  <c r="U373" i="13"/>
  <c r="U117" i="13"/>
  <c r="V566" i="13"/>
  <c r="V310" i="13"/>
  <c r="V54" i="13"/>
  <c r="W503" i="13"/>
  <c r="T677" i="13"/>
  <c r="T421" i="13"/>
  <c r="T165" i="13"/>
  <c r="U613" i="13"/>
  <c r="U357" i="13"/>
  <c r="U101" i="13"/>
  <c r="V550" i="13"/>
  <c r="V294" i="13"/>
  <c r="V38" i="13"/>
  <c r="T661" i="13"/>
  <c r="T405" i="13"/>
  <c r="T149" i="13"/>
  <c r="U597" i="13"/>
  <c r="U341" i="13"/>
  <c r="U85" i="13"/>
  <c r="V534" i="13"/>
  <c r="V278" i="13"/>
  <c r="V22" i="13"/>
  <c r="X665" i="13"/>
  <c r="AN564" i="13"/>
  <c r="AM564" i="13"/>
  <c r="AL564" i="13"/>
  <c r="AK564" i="13"/>
  <c r="AJ564" i="13"/>
  <c r="AH564" i="13"/>
  <c r="AG564" i="13"/>
  <c r="AF564" i="13"/>
  <c r="AE564" i="13"/>
  <c r="AD564" i="13"/>
  <c r="AC564" i="13"/>
  <c r="AB564" i="13"/>
  <c r="AI564" i="13"/>
  <c r="AA564" i="13"/>
  <c r="Z564" i="13"/>
  <c r="Y564" i="13"/>
  <c r="AN372" i="13"/>
  <c r="AM372" i="13"/>
  <c r="AL372" i="13"/>
  <c r="AK372" i="13"/>
  <c r="AJ372" i="13"/>
  <c r="AI372" i="13"/>
  <c r="AH372" i="13"/>
  <c r="AG372" i="13"/>
  <c r="AF372" i="13"/>
  <c r="AE372" i="13"/>
  <c r="AD372" i="13"/>
  <c r="AC372" i="13"/>
  <c r="AB372" i="13"/>
  <c r="AA372" i="13"/>
  <c r="Z372" i="13"/>
  <c r="Y372" i="13"/>
  <c r="X372" i="13"/>
  <c r="AN180" i="13"/>
  <c r="AM180" i="13"/>
  <c r="AL180" i="13"/>
  <c r="AK180" i="13"/>
  <c r="AJ180" i="13"/>
  <c r="AI180" i="13"/>
  <c r="AH180" i="13"/>
  <c r="AG180" i="13"/>
  <c r="AF180" i="13"/>
  <c r="AE180" i="13"/>
  <c r="AD180" i="13"/>
  <c r="AC180" i="13"/>
  <c r="AB180" i="13"/>
  <c r="AA180" i="13"/>
  <c r="Z180" i="13"/>
  <c r="Y180" i="13"/>
  <c r="X180" i="13"/>
  <c r="AN691" i="13"/>
  <c r="AM691" i="13"/>
  <c r="AL691" i="13"/>
  <c r="AK691" i="13"/>
  <c r="AJ691" i="13"/>
  <c r="AG691" i="13"/>
  <c r="AF691" i="13"/>
  <c r="AI691" i="13"/>
  <c r="AD691" i="13"/>
  <c r="AC691" i="13"/>
  <c r="AB691" i="13"/>
  <c r="AA691" i="13"/>
  <c r="Z691" i="13"/>
  <c r="Y691" i="13"/>
  <c r="AH691" i="13"/>
  <c r="AN675" i="13"/>
  <c r="AM675" i="13"/>
  <c r="AL675" i="13"/>
  <c r="AK675" i="13"/>
  <c r="AJ675" i="13"/>
  <c r="AG675" i="13"/>
  <c r="AF675" i="13"/>
  <c r="AI675" i="13"/>
  <c r="AD675" i="13"/>
  <c r="AC675" i="13"/>
  <c r="AB675" i="13"/>
  <c r="AA675" i="13"/>
  <c r="Z675" i="13"/>
  <c r="Y675" i="13"/>
  <c r="AH675" i="13"/>
  <c r="AN659" i="13"/>
  <c r="AM659" i="13"/>
  <c r="AL659" i="13"/>
  <c r="AK659" i="13"/>
  <c r="AJ659" i="13"/>
  <c r="AG659" i="13"/>
  <c r="AF659" i="13"/>
  <c r="AI659" i="13"/>
  <c r="AD659" i="13"/>
  <c r="AC659" i="13"/>
  <c r="AB659" i="13"/>
  <c r="AA659" i="13"/>
  <c r="Z659" i="13"/>
  <c r="Y659" i="13"/>
  <c r="AH659" i="13"/>
  <c r="AN643" i="13"/>
  <c r="AM643" i="13"/>
  <c r="AL643" i="13"/>
  <c r="AK643" i="13"/>
  <c r="AJ643" i="13"/>
  <c r="AG643" i="13"/>
  <c r="AF643" i="13"/>
  <c r="AI643" i="13"/>
  <c r="AD643" i="13"/>
  <c r="AC643" i="13"/>
  <c r="AB643" i="13"/>
  <c r="AA643" i="13"/>
  <c r="Z643" i="13"/>
  <c r="AH643" i="13"/>
  <c r="Y643" i="13"/>
  <c r="AN627" i="13"/>
  <c r="AM627" i="13"/>
  <c r="AL627" i="13"/>
  <c r="AK627" i="13"/>
  <c r="AJ627" i="13"/>
  <c r="AG627" i="13"/>
  <c r="AF627" i="13"/>
  <c r="AI627" i="13"/>
  <c r="AD627" i="13"/>
  <c r="AC627" i="13"/>
  <c r="AB627" i="13"/>
  <c r="AA627" i="13"/>
  <c r="AH627" i="13"/>
  <c r="Z627" i="13"/>
  <c r="Y627" i="13"/>
  <c r="AN611" i="13"/>
  <c r="AM611" i="13"/>
  <c r="AL611" i="13"/>
  <c r="AK611" i="13"/>
  <c r="AJ611" i="13"/>
  <c r="AG611" i="13"/>
  <c r="AF611" i="13"/>
  <c r="AI611" i="13"/>
  <c r="AD611" i="13"/>
  <c r="AC611" i="13"/>
  <c r="AB611" i="13"/>
  <c r="AH611" i="13"/>
  <c r="AA611" i="13"/>
  <c r="Z611" i="13"/>
  <c r="Y611" i="13"/>
  <c r="AN595" i="13"/>
  <c r="AM595" i="13"/>
  <c r="AL595" i="13"/>
  <c r="AK595" i="13"/>
  <c r="AJ595" i="13"/>
  <c r="AG595" i="13"/>
  <c r="AF595" i="13"/>
  <c r="AI595" i="13"/>
  <c r="AD595" i="13"/>
  <c r="AC595" i="13"/>
  <c r="AH595" i="13"/>
  <c r="AB595" i="13"/>
  <c r="AA595" i="13"/>
  <c r="Z595" i="13"/>
  <c r="Y595" i="13"/>
  <c r="AN579" i="13"/>
  <c r="AM579" i="13"/>
  <c r="AL579" i="13"/>
  <c r="AK579" i="13"/>
  <c r="AJ579" i="13"/>
  <c r="AG579" i="13"/>
  <c r="AF579" i="13"/>
  <c r="AI579" i="13"/>
  <c r="AD579" i="13"/>
  <c r="AH579" i="13"/>
  <c r="AC579" i="13"/>
  <c r="AB579" i="13"/>
  <c r="AA579" i="13"/>
  <c r="Z579" i="13"/>
  <c r="Y579" i="13"/>
  <c r="AN563" i="13"/>
  <c r="AM563" i="13"/>
  <c r="AL563" i="13"/>
  <c r="AK563" i="13"/>
  <c r="AJ563" i="13"/>
  <c r="AG563" i="13"/>
  <c r="AF563" i="13"/>
  <c r="AI563" i="13"/>
  <c r="AH563" i="13"/>
  <c r="AD563" i="13"/>
  <c r="AC563" i="13"/>
  <c r="AB563" i="13"/>
  <c r="AA563" i="13"/>
  <c r="Z563" i="13"/>
  <c r="Y563" i="13"/>
  <c r="AN547" i="13"/>
  <c r="AM547" i="13"/>
  <c r="AL547" i="13"/>
  <c r="AK547" i="13"/>
  <c r="AJ547" i="13"/>
  <c r="AG547" i="13"/>
  <c r="AF547" i="13"/>
  <c r="AI547" i="13"/>
  <c r="AD547" i="13"/>
  <c r="AC547" i="13"/>
  <c r="AB547" i="13"/>
  <c r="AA547" i="13"/>
  <c r="Z547" i="13"/>
  <c r="Y547" i="13"/>
  <c r="AN531" i="13"/>
  <c r="AM531" i="13"/>
  <c r="AL531" i="13"/>
  <c r="AK531" i="13"/>
  <c r="AJ531" i="13"/>
  <c r="AG531" i="13"/>
  <c r="AF531" i="13"/>
  <c r="AI531" i="13"/>
  <c r="AD531" i="13"/>
  <c r="AC531" i="13"/>
  <c r="AB531" i="13"/>
  <c r="AA531" i="13"/>
  <c r="Z531" i="13"/>
  <c r="Y531" i="13"/>
  <c r="AH531" i="13"/>
  <c r="AN515" i="13"/>
  <c r="AM515" i="13"/>
  <c r="AL515" i="13"/>
  <c r="AK515" i="13"/>
  <c r="AJ515" i="13"/>
  <c r="AG515" i="13"/>
  <c r="AF515" i="13"/>
  <c r="AI515" i="13"/>
  <c r="AD515" i="13"/>
  <c r="AC515" i="13"/>
  <c r="AB515" i="13"/>
  <c r="AA515" i="13"/>
  <c r="Z515" i="13"/>
  <c r="Y515" i="13"/>
  <c r="AH515" i="13"/>
  <c r="AN499" i="13"/>
  <c r="AM499" i="13"/>
  <c r="AL499" i="13"/>
  <c r="AK499" i="13"/>
  <c r="AJ499" i="13"/>
  <c r="AG499" i="13"/>
  <c r="AF499" i="13"/>
  <c r="AI499" i="13"/>
  <c r="AD499" i="13"/>
  <c r="AC499" i="13"/>
  <c r="AB499" i="13"/>
  <c r="AA499" i="13"/>
  <c r="Z499" i="13"/>
  <c r="Y499" i="13"/>
  <c r="AH499" i="13"/>
  <c r="AN483" i="13"/>
  <c r="AM483" i="13"/>
  <c r="AL483" i="13"/>
  <c r="AK483" i="13"/>
  <c r="AJ483" i="13"/>
  <c r="AG483" i="13"/>
  <c r="AF483" i="13"/>
  <c r="AI483" i="13"/>
  <c r="AD483" i="13"/>
  <c r="AC483" i="13"/>
  <c r="AB483" i="13"/>
  <c r="AA483" i="13"/>
  <c r="Z483" i="13"/>
  <c r="Y483" i="13"/>
  <c r="X483" i="13"/>
  <c r="AH483" i="13"/>
  <c r="AN467" i="13"/>
  <c r="AM467" i="13"/>
  <c r="AL467" i="13"/>
  <c r="AK467" i="13"/>
  <c r="AJ467" i="13"/>
  <c r="AI467" i="13"/>
  <c r="AG467" i="13"/>
  <c r="AF467" i="13"/>
  <c r="AD467" i="13"/>
  <c r="AC467" i="13"/>
  <c r="AB467" i="13"/>
  <c r="AA467" i="13"/>
  <c r="Z467" i="13"/>
  <c r="Y467" i="13"/>
  <c r="X467" i="13"/>
  <c r="AH467" i="13"/>
  <c r="AN451" i="13"/>
  <c r="AM451" i="13"/>
  <c r="AL451" i="13"/>
  <c r="AK451" i="13"/>
  <c r="AJ451" i="13"/>
  <c r="AI451" i="13"/>
  <c r="AG451" i="13"/>
  <c r="AF451" i="13"/>
  <c r="AD451" i="13"/>
  <c r="AC451" i="13"/>
  <c r="AB451" i="13"/>
  <c r="AA451" i="13"/>
  <c r="Z451" i="13"/>
  <c r="Y451" i="13"/>
  <c r="X451" i="13"/>
  <c r="AH451" i="13"/>
  <c r="AN435" i="13"/>
  <c r="AM435" i="13"/>
  <c r="AL435" i="13"/>
  <c r="AK435" i="13"/>
  <c r="AJ435" i="13"/>
  <c r="AI435" i="13"/>
  <c r="AG435" i="13"/>
  <c r="AF435" i="13"/>
  <c r="AD435" i="13"/>
  <c r="AC435" i="13"/>
  <c r="AB435" i="13"/>
  <c r="AA435" i="13"/>
  <c r="Z435" i="13"/>
  <c r="Y435" i="13"/>
  <c r="X435" i="13"/>
  <c r="AH435" i="13"/>
  <c r="AN419" i="13"/>
  <c r="AM419" i="13"/>
  <c r="AL419" i="13"/>
  <c r="AK419" i="13"/>
  <c r="AJ419" i="13"/>
  <c r="AI419" i="13"/>
  <c r="AG419" i="13"/>
  <c r="AF419" i="13"/>
  <c r="AD419" i="13"/>
  <c r="AC419" i="13"/>
  <c r="AB419" i="13"/>
  <c r="AA419" i="13"/>
  <c r="Z419" i="13"/>
  <c r="Y419" i="13"/>
  <c r="X419" i="13"/>
  <c r="AH419" i="13"/>
  <c r="AN403" i="13"/>
  <c r="AM403" i="13"/>
  <c r="AL403" i="13"/>
  <c r="AK403" i="13"/>
  <c r="AJ403" i="13"/>
  <c r="AI403" i="13"/>
  <c r="AG403" i="13"/>
  <c r="AF403" i="13"/>
  <c r="AD403" i="13"/>
  <c r="AC403" i="13"/>
  <c r="AB403" i="13"/>
  <c r="AA403" i="13"/>
  <c r="Z403" i="13"/>
  <c r="Y403" i="13"/>
  <c r="AH403" i="13"/>
  <c r="X403" i="13"/>
  <c r="AN387" i="13"/>
  <c r="AM387" i="13"/>
  <c r="AL387" i="13"/>
  <c r="AK387" i="13"/>
  <c r="AJ387" i="13"/>
  <c r="AI387" i="13"/>
  <c r="AG387" i="13"/>
  <c r="AF387" i="13"/>
  <c r="AD387" i="13"/>
  <c r="AC387" i="13"/>
  <c r="AB387" i="13"/>
  <c r="AA387" i="13"/>
  <c r="Z387" i="13"/>
  <c r="AH387" i="13"/>
  <c r="Y387" i="13"/>
  <c r="X387" i="13"/>
  <c r="AN371" i="13"/>
  <c r="AM371" i="13"/>
  <c r="AL371" i="13"/>
  <c r="AK371" i="13"/>
  <c r="AJ371" i="13"/>
  <c r="AI371" i="13"/>
  <c r="AG371" i="13"/>
  <c r="AF371" i="13"/>
  <c r="AD371" i="13"/>
  <c r="AC371" i="13"/>
  <c r="AB371" i="13"/>
  <c r="AA371" i="13"/>
  <c r="AH371" i="13"/>
  <c r="Z371" i="13"/>
  <c r="Y371" i="13"/>
  <c r="X371" i="13"/>
  <c r="AN355" i="13"/>
  <c r="AM355" i="13"/>
  <c r="AL355" i="13"/>
  <c r="AK355" i="13"/>
  <c r="AJ355" i="13"/>
  <c r="AI355" i="13"/>
  <c r="AG355" i="13"/>
  <c r="AF355" i="13"/>
  <c r="AD355" i="13"/>
  <c r="AC355" i="13"/>
  <c r="AB355" i="13"/>
  <c r="AH355" i="13"/>
  <c r="AA355" i="13"/>
  <c r="Z355" i="13"/>
  <c r="Y355" i="13"/>
  <c r="X355" i="13"/>
  <c r="AN339" i="13"/>
  <c r="AM339" i="13"/>
  <c r="AL339" i="13"/>
  <c r="AK339" i="13"/>
  <c r="AJ339" i="13"/>
  <c r="AI339" i="13"/>
  <c r="AG339" i="13"/>
  <c r="AF339" i="13"/>
  <c r="AD339" i="13"/>
  <c r="AC339" i="13"/>
  <c r="AH339" i="13"/>
  <c r="AB339" i="13"/>
  <c r="AA339" i="13"/>
  <c r="Z339" i="13"/>
  <c r="Y339" i="13"/>
  <c r="X339" i="13"/>
  <c r="AN323" i="13"/>
  <c r="AM323" i="13"/>
  <c r="AL323" i="13"/>
  <c r="AK323" i="13"/>
  <c r="AJ323" i="13"/>
  <c r="AI323" i="13"/>
  <c r="AG323" i="13"/>
  <c r="AF323" i="13"/>
  <c r="AD323" i="13"/>
  <c r="AH323" i="13"/>
  <c r="AC323" i="13"/>
  <c r="AB323" i="13"/>
  <c r="AA323" i="13"/>
  <c r="Z323" i="13"/>
  <c r="Y323" i="13"/>
  <c r="X323" i="13"/>
  <c r="AN307" i="13"/>
  <c r="AM307" i="13"/>
  <c r="AL307" i="13"/>
  <c r="AK307" i="13"/>
  <c r="AJ307" i="13"/>
  <c r="AI307" i="13"/>
  <c r="AG307" i="13"/>
  <c r="AF307" i="13"/>
  <c r="AH307" i="13"/>
  <c r="AD307" i="13"/>
  <c r="AC307" i="13"/>
  <c r="AB307" i="13"/>
  <c r="AA307" i="13"/>
  <c r="Z307" i="13"/>
  <c r="Y307" i="13"/>
  <c r="X307" i="13"/>
  <c r="AN291" i="13"/>
  <c r="AM291" i="13"/>
  <c r="AL291" i="13"/>
  <c r="AK291" i="13"/>
  <c r="AJ291" i="13"/>
  <c r="AI291" i="13"/>
  <c r="AG291" i="13"/>
  <c r="AF291" i="13"/>
  <c r="AD291" i="13"/>
  <c r="AC291" i="13"/>
  <c r="AB291" i="13"/>
  <c r="AA291" i="13"/>
  <c r="Z291" i="13"/>
  <c r="Y291" i="13"/>
  <c r="X291" i="13"/>
  <c r="AN275" i="13"/>
  <c r="AM275" i="13"/>
  <c r="AL275" i="13"/>
  <c r="AK275" i="13"/>
  <c r="AJ275" i="13"/>
  <c r="AI275" i="13"/>
  <c r="AG275" i="13"/>
  <c r="AF275" i="13"/>
  <c r="AD275" i="13"/>
  <c r="AC275" i="13"/>
  <c r="AB275" i="13"/>
  <c r="AA275" i="13"/>
  <c r="Z275" i="13"/>
  <c r="Y275" i="13"/>
  <c r="X275" i="13"/>
  <c r="AH275" i="13"/>
  <c r="AN259" i="13"/>
  <c r="AM259" i="13"/>
  <c r="AL259" i="13"/>
  <c r="AK259" i="13"/>
  <c r="AJ259" i="13"/>
  <c r="AI259" i="13"/>
  <c r="AG259" i="13"/>
  <c r="AF259" i="13"/>
  <c r="AD259" i="13"/>
  <c r="AC259" i="13"/>
  <c r="AB259" i="13"/>
  <c r="AA259" i="13"/>
  <c r="Z259" i="13"/>
  <c r="Y259" i="13"/>
  <c r="X259" i="13"/>
  <c r="AH259" i="13"/>
  <c r="AN243" i="13"/>
  <c r="AM243" i="13"/>
  <c r="AL243" i="13"/>
  <c r="AK243" i="13"/>
  <c r="AJ243" i="13"/>
  <c r="AI243" i="13"/>
  <c r="AG243" i="13"/>
  <c r="AF243" i="13"/>
  <c r="AD243" i="13"/>
  <c r="AC243" i="13"/>
  <c r="AB243" i="13"/>
  <c r="AA243" i="13"/>
  <c r="Z243" i="13"/>
  <c r="Y243" i="13"/>
  <c r="X243" i="13"/>
  <c r="AH243" i="13"/>
  <c r="AN227" i="13"/>
  <c r="AM227" i="13"/>
  <c r="AL227" i="13"/>
  <c r="AK227" i="13"/>
  <c r="AJ227" i="13"/>
  <c r="AI227" i="13"/>
  <c r="AG227" i="13"/>
  <c r="AF227" i="13"/>
  <c r="AD227" i="13"/>
  <c r="AC227" i="13"/>
  <c r="AB227" i="13"/>
  <c r="AA227" i="13"/>
  <c r="Z227" i="13"/>
  <c r="Y227" i="13"/>
  <c r="X227" i="13"/>
  <c r="AH227" i="13"/>
  <c r="AN211" i="13"/>
  <c r="AM211" i="13"/>
  <c r="AL211" i="13"/>
  <c r="AK211" i="13"/>
  <c r="AJ211" i="13"/>
  <c r="AI211" i="13"/>
  <c r="AG211" i="13"/>
  <c r="AF211" i="13"/>
  <c r="AD211" i="13"/>
  <c r="AC211" i="13"/>
  <c r="AB211" i="13"/>
  <c r="AA211" i="13"/>
  <c r="Z211" i="13"/>
  <c r="Y211" i="13"/>
  <c r="X211" i="13"/>
  <c r="AH211" i="13"/>
  <c r="AN195" i="13"/>
  <c r="AM195" i="13"/>
  <c r="AL195" i="13"/>
  <c r="AK195" i="13"/>
  <c r="AJ195" i="13"/>
  <c r="AI195" i="13"/>
  <c r="AG195" i="13"/>
  <c r="AF195" i="13"/>
  <c r="AD195" i="13"/>
  <c r="AC195" i="13"/>
  <c r="AB195" i="13"/>
  <c r="AA195" i="13"/>
  <c r="Z195" i="13"/>
  <c r="Y195" i="13"/>
  <c r="X195" i="13"/>
  <c r="AH195" i="13"/>
  <c r="AN179" i="13"/>
  <c r="AM179" i="13"/>
  <c r="AL179" i="13"/>
  <c r="AK179" i="13"/>
  <c r="AJ179" i="13"/>
  <c r="AI179" i="13"/>
  <c r="AG179" i="13"/>
  <c r="AF179" i="13"/>
  <c r="AD179" i="13"/>
  <c r="AC179" i="13"/>
  <c r="AB179" i="13"/>
  <c r="AA179" i="13"/>
  <c r="Z179" i="13"/>
  <c r="Y179" i="13"/>
  <c r="X179" i="13"/>
  <c r="AH179" i="13"/>
  <c r="AN163" i="13"/>
  <c r="AM163" i="13"/>
  <c r="AL163" i="13"/>
  <c r="AK163" i="13"/>
  <c r="AJ163" i="13"/>
  <c r="AI163" i="13"/>
  <c r="AG163" i="13"/>
  <c r="AF163" i="13"/>
  <c r="AD163" i="13"/>
  <c r="AC163" i="13"/>
  <c r="AB163" i="13"/>
  <c r="AA163" i="13"/>
  <c r="Z163" i="13"/>
  <c r="Y163" i="13"/>
  <c r="X163" i="13"/>
  <c r="AH163" i="13"/>
  <c r="AN147" i="13"/>
  <c r="AM147" i="13"/>
  <c r="AL147" i="13"/>
  <c r="AK147" i="13"/>
  <c r="AJ147" i="13"/>
  <c r="AI147" i="13"/>
  <c r="AG147" i="13"/>
  <c r="AF147" i="13"/>
  <c r="AD147" i="13"/>
  <c r="AC147" i="13"/>
  <c r="AB147" i="13"/>
  <c r="AA147" i="13"/>
  <c r="Z147" i="13"/>
  <c r="Y147" i="13"/>
  <c r="AH147" i="13"/>
  <c r="X147" i="13"/>
  <c r="AN131" i="13"/>
  <c r="AM131" i="13"/>
  <c r="AL131" i="13"/>
  <c r="AK131" i="13"/>
  <c r="AJ131" i="13"/>
  <c r="AI131" i="13"/>
  <c r="AG131" i="13"/>
  <c r="AF131" i="13"/>
  <c r="AE131" i="13"/>
  <c r="AD131" i="13"/>
  <c r="AC131" i="13"/>
  <c r="AB131" i="13"/>
  <c r="AA131" i="13"/>
  <c r="Z131" i="13"/>
  <c r="AH131" i="13"/>
  <c r="Y131" i="13"/>
  <c r="X131" i="13"/>
  <c r="AN115" i="13"/>
  <c r="AM115" i="13"/>
  <c r="AL115" i="13"/>
  <c r="AK115" i="13"/>
  <c r="AJ115" i="13"/>
  <c r="AI115" i="13"/>
  <c r="AG115" i="13"/>
  <c r="AF115" i="13"/>
  <c r="AE115" i="13"/>
  <c r="AD115" i="13"/>
  <c r="AC115" i="13"/>
  <c r="AB115" i="13"/>
  <c r="AA115" i="13"/>
  <c r="AH115" i="13"/>
  <c r="Z115" i="13"/>
  <c r="Y115" i="13"/>
  <c r="X115" i="13"/>
  <c r="AN99" i="13"/>
  <c r="AM99" i="13"/>
  <c r="AL99" i="13"/>
  <c r="AK99" i="13"/>
  <c r="AJ99" i="13"/>
  <c r="AI99" i="13"/>
  <c r="AG99" i="13"/>
  <c r="AF99" i="13"/>
  <c r="AE99" i="13"/>
  <c r="AD99" i="13"/>
  <c r="AC99" i="13"/>
  <c r="AB99" i="13"/>
  <c r="AH99" i="13"/>
  <c r="AA99" i="13"/>
  <c r="Z99" i="13"/>
  <c r="Y99" i="13"/>
  <c r="X99" i="13"/>
  <c r="AN83" i="13"/>
  <c r="AM83" i="13"/>
  <c r="AL83" i="13"/>
  <c r="AK83" i="13"/>
  <c r="AJ83" i="13"/>
  <c r="AI83" i="13"/>
  <c r="AG83" i="13"/>
  <c r="AF83" i="13"/>
  <c r="AE83" i="13"/>
  <c r="AD83" i="13"/>
  <c r="AC83" i="13"/>
  <c r="AH83" i="13"/>
  <c r="AB83" i="13"/>
  <c r="AA83" i="13"/>
  <c r="Z83" i="13"/>
  <c r="Y83" i="13"/>
  <c r="X83" i="13"/>
  <c r="AN67" i="13"/>
  <c r="AM67" i="13"/>
  <c r="AL67" i="13"/>
  <c r="AK67" i="13"/>
  <c r="AJ67" i="13"/>
  <c r="AI67" i="13"/>
  <c r="AG67" i="13"/>
  <c r="AF67" i="13"/>
  <c r="AE67" i="13"/>
  <c r="AD67" i="13"/>
  <c r="AH67" i="13"/>
  <c r="AC67" i="13"/>
  <c r="AB67" i="13"/>
  <c r="AA67" i="13"/>
  <c r="Z67" i="13"/>
  <c r="Y67" i="13"/>
  <c r="X67" i="13"/>
  <c r="AN51" i="13"/>
  <c r="AM51" i="13"/>
  <c r="AL51" i="13"/>
  <c r="AK51" i="13"/>
  <c r="AJ51" i="13"/>
  <c r="AI51" i="13"/>
  <c r="AG51" i="13"/>
  <c r="AF51" i="13"/>
  <c r="AE51" i="13"/>
  <c r="AH51" i="13"/>
  <c r="AD51" i="13"/>
  <c r="AC51" i="13"/>
  <c r="AB51" i="13"/>
  <c r="AA51" i="13"/>
  <c r="Z51" i="13"/>
  <c r="Y51" i="13"/>
  <c r="X51" i="13"/>
  <c r="AN35" i="13"/>
  <c r="AM35" i="13"/>
  <c r="AL35" i="13"/>
  <c r="AK35" i="13"/>
  <c r="AJ35" i="13"/>
  <c r="AI35" i="13"/>
  <c r="AG35" i="13"/>
  <c r="AF35" i="13"/>
  <c r="AE35" i="13"/>
  <c r="AD35" i="13"/>
  <c r="AC35" i="13"/>
  <c r="AB35" i="13"/>
  <c r="AA35" i="13"/>
  <c r="Z35" i="13"/>
  <c r="Y35" i="13"/>
  <c r="X35" i="13"/>
  <c r="AN19" i="13"/>
  <c r="AM19" i="13"/>
  <c r="AL19" i="13"/>
  <c r="AK19" i="13"/>
  <c r="AJ19" i="13"/>
  <c r="AI19" i="13"/>
  <c r="AG19" i="13"/>
  <c r="AF19" i="13"/>
  <c r="AE19" i="13"/>
  <c r="AD19" i="13"/>
  <c r="AC19" i="13"/>
  <c r="AB19" i="13"/>
  <c r="AA19" i="13"/>
  <c r="Z19" i="13"/>
  <c r="Y19" i="13"/>
  <c r="X19" i="13"/>
  <c r="AH19" i="13"/>
  <c r="AN3" i="13"/>
  <c r="AM3" i="13"/>
  <c r="AL3" i="13"/>
  <c r="AK3" i="13"/>
  <c r="AJ3" i="13"/>
  <c r="AI3" i="13"/>
  <c r="AG3" i="13"/>
  <c r="AF3" i="13"/>
  <c r="AE3" i="13"/>
  <c r="AD3" i="13"/>
  <c r="AC3" i="13"/>
  <c r="AB3" i="13"/>
  <c r="AA3" i="13"/>
  <c r="Z3" i="13"/>
  <c r="Y3" i="13"/>
  <c r="X3" i="13"/>
  <c r="AH3" i="13"/>
  <c r="T692" i="13"/>
  <c r="T676" i="13"/>
  <c r="T660" i="13"/>
  <c r="T644" i="13"/>
  <c r="T628" i="13"/>
  <c r="T612" i="13"/>
  <c r="T596" i="13"/>
  <c r="T580" i="13"/>
  <c r="T564" i="13"/>
  <c r="T548" i="13"/>
  <c r="T532" i="13"/>
  <c r="T516" i="13"/>
  <c r="T500" i="13"/>
  <c r="T484" i="13"/>
  <c r="T468" i="13"/>
  <c r="T452" i="13"/>
  <c r="T436" i="13"/>
  <c r="T420" i="13"/>
  <c r="T404" i="13"/>
  <c r="T388" i="13"/>
  <c r="T372" i="13"/>
  <c r="T356" i="13"/>
  <c r="T340" i="13"/>
  <c r="T324" i="13"/>
  <c r="T308" i="13"/>
  <c r="T292" i="13"/>
  <c r="T276" i="13"/>
  <c r="T260" i="13"/>
  <c r="T244" i="13"/>
  <c r="T228" i="13"/>
  <c r="T212" i="13"/>
  <c r="T196" i="13"/>
  <c r="T180" i="13"/>
  <c r="T164" i="13"/>
  <c r="T148" i="13"/>
  <c r="T132" i="13"/>
  <c r="T116" i="13"/>
  <c r="T100" i="13"/>
  <c r="T84" i="13"/>
  <c r="T68" i="13"/>
  <c r="T52" i="13"/>
  <c r="T36" i="13"/>
  <c r="T20" i="13"/>
  <c r="T4" i="13"/>
  <c r="U692" i="13"/>
  <c r="U676" i="13"/>
  <c r="U660" i="13"/>
  <c r="U644" i="13"/>
  <c r="U628" i="13"/>
  <c r="U612" i="13"/>
  <c r="U596" i="13"/>
  <c r="U580" i="13"/>
  <c r="U564" i="13"/>
  <c r="U548" i="13"/>
  <c r="U532" i="13"/>
  <c r="U516" i="13"/>
  <c r="U500" i="13"/>
  <c r="U484" i="13"/>
  <c r="U452" i="13"/>
  <c r="U436" i="13"/>
  <c r="U420" i="13"/>
  <c r="U404" i="13"/>
  <c r="U388" i="13"/>
  <c r="U372" i="13"/>
  <c r="U356" i="13"/>
  <c r="U340" i="13"/>
  <c r="U324" i="13"/>
  <c r="U308" i="13"/>
  <c r="U292" i="13"/>
  <c r="U260" i="13"/>
  <c r="U244" i="13"/>
  <c r="U228" i="13"/>
  <c r="U212" i="13"/>
  <c r="U196" i="13"/>
  <c r="U180" i="13"/>
  <c r="U164" i="13"/>
  <c r="U148" i="13"/>
  <c r="U132" i="13"/>
  <c r="U116" i="13"/>
  <c r="U100" i="13"/>
  <c r="U68" i="13"/>
  <c r="U52" i="13"/>
  <c r="U36" i="13"/>
  <c r="U20" i="13"/>
  <c r="U4" i="13"/>
  <c r="V693" i="13"/>
  <c r="V677" i="13"/>
  <c r="V661" i="13"/>
  <c r="V645" i="13"/>
  <c r="V629" i="13"/>
  <c r="V613" i="13"/>
  <c r="V597" i="13"/>
  <c r="V581" i="13"/>
  <c r="V565" i="13"/>
  <c r="V549" i="13"/>
  <c r="V533" i="13"/>
  <c r="V517" i="13"/>
  <c r="V501" i="13"/>
  <c r="V485" i="13"/>
  <c r="V469" i="13"/>
  <c r="V453" i="13"/>
  <c r="V437" i="13"/>
  <c r="V421" i="13"/>
  <c r="V405" i="13"/>
  <c r="V389" i="13"/>
  <c r="V373" i="13"/>
  <c r="V357" i="13"/>
  <c r="V341" i="13"/>
  <c r="V325" i="13"/>
  <c r="V309" i="13"/>
  <c r="V293" i="13"/>
  <c r="V277" i="13"/>
  <c r="V261" i="13"/>
  <c r="V245" i="13"/>
  <c r="V229" i="13"/>
  <c r="V213" i="13"/>
  <c r="V197" i="13"/>
  <c r="V181" i="13"/>
  <c r="V165" i="13"/>
  <c r="V149" i="13"/>
  <c r="V133" i="13"/>
  <c r="V117" i="13"/>
  <c r="V101" i="13"/>
  <c r="V85" i="13"/>
  <c r="V69" i="13"/>
  <c r="V53" i="13"/>
  <c r="V37" i="13"/>
  <c r="V21" i="13"/>
  <c r="V5" i="13"/>
  <c r="W694" i="13"/>
  <c r="W678" i="13"/>
  <c r="W662" i="13"/>
  <c r="W646" i="13"/>
  <c r="W630" i="13"/>
  <c r="W614" i="13"/>
  <c r="W598" i="13"/>
  <c r="W582" i="13"/>
  <c r="W566" i="13"/>
  <c r="W550" i="13"/>
  <c r="W534" i="13"/>
  <c r="W518" i="13"/>
  <c r="W502" i="13"/>
  <c r="Y589" i="13"/>
  <c r="AE467" i="13"/>
  <c r="AE211" i="13"/>
  <c r="AN468" i="13"/>
  <c r="AM468" i="13"/>
  <c r="AL468" i="13"/>
  <c r="AK468" i="13"/>
  <c r="AJ468" i="13"/>
  <c r="AI468" i="13"/>
  <c r="AH468" i="13"/>
  <c r="AG468" i="13"/>
  <c r="AF468" i="13"/>
  <c r="AE468" i="13"/>
  <c r="AD468" i="13"/>
  <c r="AC468" i="13"/>
  <c r="AB468" i="13"/>
  <c r="AA468" i="13"/>
  <c r="Z468" i="13"/>
  <c r="Y468" i="13"/>
  <c r="X468" i="13"/>
  <c r="AN276" i="13"/>
  <c r="AM276" i="13"/>
  <c r="AL276" i="13"/>
  <c r="AK276" i="13"/>
  <c r="AJ276" i="13"/>
  <c r="AI276" i="13"/>
  <c r="AH276" i="13"/>
  <c r="AG276" i="13"/>
  <c r="AF276" i="13"/>
  <c r="AE276" i="13"/>
  <c r="AD276" i="13"/>
  <c r="AC276" i="13"/>
  <c r="AB276" i="13"/>
  <c r="AA276" i="13"/>
  <c r="Z276" i="13"/>
  <c r="Y276" i="13"/>
  <c r="X276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X84" i="13"/>
  <c r="AN706" i="13"/>
  <c r="AM706" i="13"/>
  <c r="AL706" i="13"/>
  <c r="AK706" i="13"/>
  <c r="AJ706" i="13"/>
  <c r="AF706" i="13"/>
  <c r="AI706" i="13"/>
  <c r="AH706" i="13"/>
  <c r="AC706" i="13"/>
  <c r="AB706" i="13"/>
  <c r="AA706" i="13"/>
  <c r="Z706" i="13"/>
  <c r="Y706" i="13"/>
  <c r="AG706" i="13"/>
  <c r="AE706" i="13"/>
  <c r="AN690" i="13"/>
  <c r="AM690" i="13"/>
  <c r="AL690" i="13"/>
  <c r="AK690" i="13"/>
  <c r="AJ690" i="13"/>
  <c r="AF690" i="13"/>
  <c r="AI690" i="13"/>
  <c r="AH690" i="13"/>
  <c r="AC690" i="13"/>
  <c r="AB690" i="13"/>
  <c r="AA690" i="13"/>
  <c r="Z690" i="13"/>
  <c r="AG690" i="13"/>
  <c r="Y690" i="13"/>
  <c r="AE690" i="13"/>
  <c r="AN674" i="13"/>
  <c r="AM674" i="13"/>
  <c r="AL674" i="13"/>
  <c r="AK674" i="13"/>
  <c r="AJ674" i="13"/>
  <c r="AF674" i="13"/>
  <c r="AI674" i="13"/>
  <c r="AH674" i="13"/>
  <c r="AC674" i="13"/>
  <c r="AB674" i="13"/>
  <c r="AA674" i="13"/>
  <c r="AG674" i="13"/>
  <c r="Z674" i="13"/>
  <c r="Y674" i="13"/>
  <c r="AE674" i="13"/>
  <c r="AN658" i="13"/>
  <c r="AM658" i="13"/>
  <c r="AL658" i="13"/>
  <c r="AK658" i="13"/>
  <c r="AJ658" i="13"/>
  <c r="AF658" i="13"/>
  <c r="AI658" i="13"/>
  <c r="AH658" i="13"/>
  <c r="AC658" i="13"/>
  <c r="AB658" i="13"/>
  <c r="AG658" i="13"/>
  <c r="AA658" i="13"/>
  <c r="Z658" i="13"/>
  <c r="Y658" i="13"/>
  <c r="AE658" i="13"/>
  <c r="AN642" i="13"/>
  <c r="AM642" i="13"/>
  <c r="AL642" i="13"/>
  <c r="AK642" i="13"/>
  <c r="AJ642" i="13"/>
  <c r="AF642" i="13"/>
  <c r="AI642" i="13"/>
  <c r="AH642" i="13"/>
  <c r="AC642" i="13"/>
  <c r="AG642" i="13"/>
  <c r="AB642" i="13"/>
  <c r="AA642" i="13"/>
  <c r="Z642" i="13"/>
  <c r="Y642" i="13"/>
  <c r="AE642" i="13"/>
  <c r="AN626" i="13"/>
  <c r="AM626" i="13"/>
  <c r="AL626" i="13"/>
  <c r="AK626" i="13"/>
  <c r="AJ626" i="13"/>
  <c r="AF626" i="13"/>
  <c r="AI626" i="13"/>
  <c r="AH626" i="13"/>
  <c r="AG626" i="13"/>
  <c r="AC626" i="13"/>
  <c r="AB626" i="13"/>
  <c r="AA626" i="13"/>
  <c r="Z626" i="13"/>
  <c r="Y626" i="13"/>
  <c r="AE626" i="13"/>
  <c r="AN610" i="13"/>
  <c r="AM610" i="13"/>
  <c r="AL610" i="13"/>
  <c r="AK610" i="13"/>
  <c r="AJ610" i="13"/>
  <c r="AF610" i="13"/>
  <c r="AI610" i="13"/>
  <c r="AH610" i="13"/>
  <c r="AC610" i="13"/>
  <c r="AB610" i="13"/>
  <c r="AA610" i="13"/>
  <c r="Z610" i="13"/>
  <c r="Y610" i="13"/>
  <c r="AE610" i="13"/>
  <c r="AN594" i="13"/>
  <c r="AM594" i="13"/>
  <c r="AL594" i="13"/>
  <c r="AK594" i="13"/>
  <c r="AJ594" i="13"/>
  <c r="AF594" i="13"/>
  <c r="AI594" i="13"/>
  <c r="AH594" i="13"/>
  <c r="AC594" i="13"/>
  <c r="AB594" i="13"/>
  <c r="AA594" i="13"/>
  <c r="Z594" i="13"/>
  <c r="Y594" i="13"/>
  <c r="AG594" i="13"/>
  <c r="AE594" i="13"/>
  <c r="AN578" i="13"/>
  <c r="AM578" i="13"/>
  <c r="AL578" i="13"/>
  <c r="AK578" i="13"/>
  <c r="AJ578" i="13"/>
  <c r="AF578" i="13"/>
  <c r="AI578" i="13"/>
  <c r="AH578" i="13"/>
  <c r="AC578" i="13"/>
  <c r="AB578" i="13"/>
  <c r="AA578" i="13"/>
  <c r="Z578" i="13"/>
  <c r="Y578" i="13"/>
  <c r="AG578" i="13"/>
  <c r="AE578" i="13"/>
  <c r="AN562" i="13"/>
  <c r="AM562" i="13"/>
  <c r="AL562" i="13"/>
  <c r="AK562" i="13"/>
  <c r="AJ562" i="13"/>
  <c r="AF562" i="13"/>
  <c r="AI562" i="13"/>
  <c r="AH562" i="13"/>
  <c r="AC562" i="13"/>
  <c r="AB562" i="13"/>
  <c r="AA562" i="13"/>
  <c r="Z562" i="13"/>
  <c r="Y562" i="13"/>
  <c r="AG562" i="13"/>
  <c r="AE562" i="13"/>
  <c r="AN546" i="13"/>
  <c r="AM546" i="13"/>
  <c r="AL546" i="13"/>
  <c r="AK546" i="13"/>
  <c r="AJ546" i="13"/>
  <c r="AF546" i="13"/>
  <c r="AI546" i="13"/>
  <c r="AH546" i="13"/>
  <c r="AC546" i="13"/>
  <c r="AB546" i="13"/>
  <c r="AA546" i="13"/>
  <c r="Z546" i="13"/>
  <c r="Y546" i="13"/>
  <c r="AG546" i="13"/>
  <c r="AE546" i="13"/>
  <c r="AN530" i="13"/>
  <c r="AM530" i="13"/>
  <c r="AL530" i="13"/>
  <c r="AK530" i="13"/>
  <c r="AJ530" i="13"/>
  <c r="AF530" i="13"/>
  <c r="AI530" i="13"/>
  <c r="AH530" i="13"/>
  <c r="AC530" i="13"/>
  <c r="AB530" i="13"/>
  <c r="AA530" i="13"/>
  <c r="Z530" i="13"/>
  <c r="Y530" i="13"/>
  <c r="AG530" i="13"/>
  <c r="AE530" i="13"/>
  <c r="AN514" i="13"/>
  <c r="AM514" i="13"/>
  <c r="AL514" i="13"/>
  <c r="AK514" i="13"/>
  <c r="AJ514" i="13"/>
  <c r="AF514" i="13"/>
  <c r="AI514" i="13"/>
  <c r="AH514" i="13"/>
  <c r="AC514" i="13"/>
  <c r="AB514" i="13"/>
  <c r="AA514" i="13"/>
  <c r="Z514" i="13"/>
  <c r="Y514" i="13"/>
  <c r="AG514" i="13"/>
  <c r="AE514" i="13"/>
  <c r="AN498" i="13"/>
  <c r="AM498" i="13"/>
  <c r="AL498" i="13"/>
  <c r="AK498" i="13"/>
  <c r="AJ498" i="13"/>
  <c r="AF498" i="13"/>
  <c r="AI498" i="13"/>
  <c r="AH498" i="13"/>
  <c r="AC498" i="13"/>
  <c r="AB498" i="13"/>
  <c r="AA498" i="13"/>
  <c r="Z498" i="13"/>
  <c r="Y498" i="13"/>
  <c r="AG498" i="13"/>
  <c r="AE498" i="13"/>
  <c r="AN482" i="13"/>
  <c r="AM482" i="13"/>
  <c r="AL482" i="13"/>
  <c r="AK482" i="13"/>
  <c r="AJ482" i="13"/>
  <c r="AF482" i="13"/>
  <c r="AI482" i="13"/>
  <c r="AH482" i="13"/>
  <c r="AC482" i="13"/>
  <c r="AB482" i="13"/>
  <c r="AA482" i="13"/>
  <c r="Z482" i="13"/>
  <c r="Y482" i="13"/>
  <c r="X482" i="13"/>
  <c r="AG482" i="13"/>
  <c r="AE482" i="13"/>
  <c r="AN466" i="13"/>
  <c r="AM466" i="13"/>
  <c r="AL466" i="13"/>
  <c r="AK466" i="13"/>
  <c r="AJ466" i="13"/>
  <c r="AI466" i="13"/>
  <c r="AF466" i="13"/>
  <c r="AH466" i="13"/>
  <c r="AC466" i="13"/>
  <c r="AB466" i="13"/>
  <c r="AA466" i="13"/>
  <c r="Z466" i="13"/>
  <c r="Y466" i="13"/>
  <c r="X466" i="13"/>
  <c r="AG466" i="13"/>
  <c r="AE466" i="13"/>
  <c r="AN450" i="13"/>
  <c r="AM450" i="13"/>
  <c r="AL450" i="13"/>
  <c r="AK450" i="13"/>
  <c r="AJ450" i="13"/>
  <c r="AI450" i="13"/>
  <c r="AF450" i="13"/>
  <c r="AH450" i="13"/>
  <c r="AC450" i="13"/>
  <c r="AB450" i="13"/>
  <c r="AA450" i="13"/>
  <c r="Z450" i="13"/>
  <c r="Y450" i="13"/>
  <c r="AG450" i="13"/>
  <c r="X450" i="13"/>
  <c r="AE450" i="13"/>
  <c r="AN434" i="13"/>
  <c r="AM434" i="13"/>
  <c r="AL434" i="13"/>
  <c r="AK434" i="13"/>
  <c r="AJ434" i="13"/>
  <c r="AI434" i="13"/>
  <c r="AF434" i="13"/>
  <c r="AH434" i="13"/>
  <c r="AC434" i="13"/>
  <c r="AB434" i="13"/>
  <c r="AA434" i="13"/>
  <c r="Z434" i="13"/>
  <c r="AG434" i="13"/>
  <c r="Y434" i="13"/>
  <c r="X434" i="13"/>
  <c r="AE434" i="13"/>
  <c r="AN418" i="13"/>
  <c r="AM418" i="13"/>
  <c r="AL418" i="13"/>
  <c r="AK418" i="13"/>
  <c r="AJ418" i="13"/>
  <c r="AI418" i="13"/>
  <c r="AF418" i="13"/>
  <c r="AH418" i="13"/>
  <c r="AC418" i="13"/>
  <c r="AB418" i="13"/>
  <c r="AA418" i="13"/>
  <c r="AG418" i="13"/>
  <c r="Z418" i="13"/>
  <c r="Y418" i="13"/>
  <c r="X418" i="13"/>
  <c r="AE418" i="13"/>
  <c r="AN402" i="13"/>
  <c r="AM402" i="13"/>
  <c r="AL402" i="13"/>
  <c r="AK402" i="13"/>
  <c r="AJ402" i="13"/>
  <c r="AI402" i="13"/>
  <c r="AF402" i="13"/>
  <c r="AH402" i="13"/>
  <c r="AC402" i="13"/>
  <c r="AB402" i="13"/>
  <c r="AG402" i="13"/>
  <c r="AA402" i="13"/>
  <c r="Z402" i="13"/>
  <c r="Y402" i="13"/>
  <c r="X402" i="13"/>
  <c r="AE402" i="13"/>
  <c r="AN386" i="13"/>
  <c r="AM386" i="13"/>
  <c r="AL386" i="13"/>
  <c r="AK386" i="13"/>
  <c r="AJ386" i="13"/>
  <c r="AI386" i="13"/>
  <c r="AF386" i="13"/>
  <c r="AH386" i="13"/>
  <c r="AC386" i="13"/>
  <c r="AG386" i="13"/>
  <c r="AB386" i="13"/>
  <c r="AA386" i="13"/>
  <c r="Z386" i="13"/>
  <c r="Y386" i="13"/>
  <c r="X386" i="13"/>
  <c r="AE386" i="13"/>
  <c r="AN370" i="13"/>
  <c r="AM370" i="13"/>
  <c r="AL370" i="13"/>
  <c r="AK370" i="13"/>
  <c r="AJ370" i="13"/>
  <c r="AI370" i="13"/>
  <c r="AF370" i="13"/>
  <c r="AH370" i="13"/>
  <c r="AG370" i="13"/>
  <c r="AC370" i="13"/>
  <c r="AB370" i="13"/>
  <c r="AA370" i="13"/>
  <c r="Z370" i="13"/>
  <c r="Y370" i="13"/>
  <c r="X370" i="13"/>
  <c r="AE370" i="13"/>
  <c r="AN354" i="13"/>
  <c r="AM354" i="13"/>
  <c r="AL354" i="13"/>
  <c r="AK354" i="13"/>
  <c r="AJ354" i="13"/>
  <c r="AI354" i="13"/>
  <c r="AF354" i="13"/>
  <c r="AH354" i="13"/>
  <c r="AC354" i="13"/>
  <c r="AB354" i="13"/>
  <c r="AA354" i="13"/>
  <c r="Z354" i="13"/>
  <c r="Y354" i="13"/>
  <c r="X354" i="13"/>
  <c r="AE354" i="13"/>
  <c r="AN338" i="13"/>
  <c r="AM338" i="13"/>
  <c r="AL338" i="13"/>
  <c r="AK338" i="13"/>
  <c r="AJ338" i="13"/>
  <c r="AI338" i="13"/>
  <c r="AF338" i="13"/>
  <c r="AH338" i="13"/>
  <c r="AC338" i="13"/>
  <c r="AB338" i="13"/>
  <c r="AA338" i="13"/>
  <c r="Z338" i="13"/>
  <c r="Y338" i="13"/>
  <c r="X338" i="13"/>
  <c r="AG338" i="13"/>
  <c r="AE338" i="13"/>
  <c r="AN322" i="13"/>
  <c r="AM322" i="13"/>
  <c r="AL322" i="13"/>
  <c r="AK322" i="13"/>
  <c r="AJ322" i="13"/>
  <c r="AI322" i="13"/>
  <c r="AF322" i="13"/>
  <c r="AH322" i="13"/>
  <c r="AC322" i="13"/>
  <c r="AB322" i="13"/>
  <c r="AA322" i="13"/>
  <c r="Z322" i="13"/>
  <c r="Y322" i="13"/>
  <c r="X322" i="13"/>
  <c r="AG322" i="13"/>
  <c r="AE322" i="13"/>
  <c r="AN306" i="13"/>
  <c r="AM306" i="13"/>
  <c r="AL306" i="13"/>
  <c r="AK306" i="13"/>
  <c r="AJ306" i="13"/>
  <c r="AI306" i="13"/>
  <c r="AF306" i="13"/>
  <c r="AH306" i="13"/>
  <c r="AC306" i="13"/>
  <c r="AB306" i="13"/>
  <c r="AA306" i="13"/>
  <c r="Z306" i="13"/>
  <c r="Y306" i="13"/>
  <c r="X306" i="13"/>
  <c r="AG306" i="13"/>
  <c r="AE306" i="13"/>
  <c r="AN290" i="13"/>
  <c r="AM290" i="13"/>
  <c r="AL290" i="13"/>
  <c r="AK290" i="13"/>
  <c r="AJ290" i="13"/>
  <c r="AI290" i="13"/>
  <c r="AF290" i="13"/>
  <c r="AH290" i="13"/>
  <c r="AC290" i="13"/>
  <c r="AB290" i="13"/>
  <c r="AA290" i="13"/>
  <c r="Z290" i="13"/>
  <c r="Y290" i="13"/>
  <c r="X290" i="13"/>
  <c r="AG290" i="13"/>
  <c r="AE290" i="13"/>
  <c r="AN274" i="13"/>
  <c r="AM274" i="13"/>
  <c r="AL274" i="13"/>
  <c r="AK274" i="13"/>
  <c r="AJ274" i="13"/>
  <c r="AI274" i="13"/>
  <c r="AF274" i="13"/>
  <c r="AH274" i="13"/>
  <c r="AC274" i="13"/>
  <c r="AB274" i="13"/>
  <c r="AA274" i="13"/>
  <c r="Z274" i="13"/>
  <c r="Y274" i="13"/>
  <c r="X274" i="13"/>
  <c r="AG274" i="13"/>
  <c r="AE274" i="13"/>
  <c r="AN258" i="13"/>
  <c r="AM258" i="13"/>
  <c r="AL258" i="13"/>
  <c r="AK258" i="13"/>
  <c r="AJ258" i="13"/>
  <c r="AI258" i="13"/>
  <c r="AF258" i="13"/>
  <c r="AH258" i="13"/>
  <c r="AC258" i="13"/>
  <c r="AB258" i="13"/>
  <c r="AA258" i="13"/>
  <c r="Z258" i="13"/>
  <c r="Y258" i="13"/>
  <c r="X258" i="13"/>
  <c r="AG258" i="13"/>
  <c r="AE258" i="13"/>
  <c r="AN242" i="13"/>
  <c r="AM242" i="13"/>
  <c r="AL242" i="13"/>
  <c r="AK242" i="13"/>
  <c r="AJ242" i="13"/>
  <c r="AI242" i="13"/>
  <c r="AF242" i="13"/>
  <c r="AH242" i="13"/>
  <c r="AC242" i="13"/>
  <c r="AB242" i="13"/>
  <c r="AA242" i="13"/>
  <c r="Z242" i="13"/>
  <c r="Y242" i="13"/>
  <c r="X242" i="13"/>
  <c r="AG242" i="13"/>
  <c r="AE242" i="13"/>
  <c r="AN226" i="13"/>
  <c r="AM226" i="13"/>
  <c r="AL226" i="13"/>
  <c r="AK226" i="13"/>
  <c r="AJ226" i="13"/>
  <c r="AI226" i="13"/>
  <c r="AF226" i="13"/>
  <c r="AH226" i="13"/>
  <c r="AC226" i="13"/>
  <c r="AB226" i="13"/>
  <c r="AA226" i="13"/>
  <c r="Z226" i="13"/>
  <c r="Y226" i="13"/>
  <c r="X226" i="13"/>
  <c r="AG226" i="13"/>
  <c r="AE226" i="13"/>
  <c r="AN210" i="13"/>
  <c r="AM210" i="13"/>
  <c r="AL210" i="13"/>
  <c r="AK210" i="13"/>
  <c r="AJ210" i="13"/>
  <c r="AI210" i="13"/>
  <c r="AF210" i="13"/>
  <c r="AH210" i="13"/>
  <c r="AC210" i="13"/>
  <c r="AB210" i="13"/>
  <c r="AA210" i="13"/>
  <c r="Z210" i="13"/>
  <c r="Y210" i="13"/>
  <c r="X210" i="13"/>
  <c r="AG210" i="13"/>
  <c r="AE210" i="13"/>
  <c r="AN194" i="13"/>
  <c r="AM194" i="13"/>
  <c r="AL194" i="13"/>
  <c r="AK194" i="13"/>
  <c r="AJ194" i="13"/>
  <c r="AI194" i="13"/>
  <c r="AF194" i="13"/>
  <c r="AH194" i="13"/>
  <c r="AC194" i="13"/>
  <c r="AB194" i="13"/>
  <c r="AA194" i="13"/>
  <c r="Z194" i="13"/>
  <c r="Y194" i="13"/>
  <c r="AG194" i="13"/>
  <c r="X194" i="13"/>
  <c r="AE194" i="13"/>
  <c r="AN178" i="13"/>
  <c r="AM178" i="13"/>
  <c r="AL178" i="13"/>
  <c r="AK178" i="13"/>
  <c r="AJ178" i="13"/>
  <c r="AI178" i="13"/>
  <c r="AF178" i="13"/>
  <c r="AH178" i="13"/>
  <c r="AC178" i="13"/>
  <c r="AB178" i="13"/>
  <c r="AA178" i="13"/>
  <c r="Z178" i="13"/>
  <c r="AG178" i="13"/>
  <c r="Y178" i="13"/>
  <c r="X178" i="13"/>
  <c r="AE178" i="13"/>
  <c r="AN162" i="13"/>
  <c r="AM162" i="13"/>
  <c r="AL162" i="13"/>
  <c r="AK162" i="13"/>
  <c r="AJ162" i="13"/>
  <c r="AI162" i="13"/>
  <c r="AF162" i="13"/>
  <c r="AH162" i="13"/>
  <c r="AC162" i="13"/>
  <c r="AB162" i="13"/>
  <c r="AA162" i="13"/>
  <c r="AG162" i="13"/>
  <c r="Z162" i="13"/>
  <c r="Y162" i="13"/>
  <c r="X162" i="13"/>
  <c r="AE162" i="13"/>
  <c r="AN146" i="13"/>
  <c r="AM146" i="13"/>
  <c r="AL146" i="13"/>
  <c r="AK146" i="13"/>
  <c r="AJ146" i="13"/>
  <c r="AI146" i="13"/>
  <c r="AF146" i="13"/>
  <c r="AH146" i="13"/>
  <c r="AC146" i="13"/>
  <c r="AB146" i="13"/>
  <c r="AG146" i="13"/>
  <c r="AA146" i="13"/>
  <c r="Z146" i="13"/>
  <c r="Y146" i="13"/>
  <c r="X146" i="13"/>
  <c r="AE146" i="13"/>
  <c r="AN130" i="13"/>
  <c r="AM130" i="13"/>
  <c r="AL130" i="13"/>
  <c r="AK130" i="13"/>
  <c r="AJ130" i="13"/>
  <c r="AI130" i="13"/>
  <c r="AF130" i="13"/>
  <c r="AE130" i="13"/>
  <c r="AH130" i="13"/>
  <c r="AC130" i="13"/>
  <c r="AG130" i="13"/>
  <c r="AB130" i="13"/>
  <c r="AA130" i="13"/>
  <c r="Z130" i="13"/>
  <c r="Y130" i="13"/>
  <c r="X130" i="13"/>
  <c r="AN114" i="13"/>
  <c r="AM114" i="13"/>
  <c r="AL114" i="13"/>
  <c r="AK114" i="13"/>
  <c r="AJ114" i="13"/>
  <c r="AI114" i="13"/>
  <c r="AF114" i="13"/>
  <c r="AE114" i="13"/>
  <c r="AH114" i="13"/>
  <c r="AG114" i="13"/>
  <c r="AC114" i="13"/>
  <c r="AB114" i="13"/>
  <c r="AA114" i="13"/>
  <c r="Z114" i="13"/>
  <c r="Y114" i="13"/>
  <c r="X114" i="13"/>
  <c r="AN98" i="13"/>
  <c r="AM98" i="13"/>
  <c r="AL98" i="13"/>
  <c r="AK98" i="13"/>
  <c r="AJ98" i="13"/>
  <c r="AI98" i="13"/>
  <c r="AF98" i="13"/>
  <c r="AE98" i="13"/>
  <c r="AH98" i="13"/>
  <c r="AC98" i="13"/>
  <c r="AB98" i="13"/>
  <c r="AA98" i="13"/>
  <c r="Z98" i="13"/>
  <c r="Y98" i="13"/>
  <c r="X98" i="13"/>
  <c r="AN82" i="13"/>
  <c r="AM82" i="13"/>
  <c r="AL82" i="13"/>
  <c r="AK82" i="13"/>
  <c r="AJ82" i="13"/>
  <c r="AI82" i="13"/>
  <c r="AF82" i="13"/>
  <c r="AE82" i="13"/>
  <c r="AH82" i="13"/>
  <c r="AC82" i="13"/>
  <c r="AB82" i="13"/>
  <c r="AA82" i="13"/>
  <c r="Z82" i="13"/>
  <c r="Y82" i="13"/>
  <c r="X82" i="13"/>
  <c r="AG82" i="13"/>
  <c r="AN66" i="13"/>
  <c r="AM66" i="13"/>
  <c r="AL66" i="13"/>
  <c r="AK66" i="13"/>
  <c r="AJ66" i="13"/>
  <c r="AI66" i="13"/>
  <c r="AF66" i="13"/>
  <c r="AE66" i="13"/>
  <c r="AH66" i="13"/>
  <c r="AC66" i="13"/>
  <c r="AB66" i="13"/>
  <c r="AA66" i="13"/>
  <c r="Z66" i="13"/>
  <c r="Y66" i="13"/>
  <c r="X66" i="13"/>
  <c r="AG66" i="13"/>
  <c r="AN50" i="13"/>
  <c r="AM50" i="13"/>
  <c r="AL50" i="13"/>
  <c r="AK50" i="13"/>
  <c r="AJ50" i="13"/>
  <c r="AI50" i="13"/>
  <c r="AF50" i="13"/>
  <c r="AE50" i="13"/>
  <c r="AH50" i="13"/>
  <c r="AC50" i="13"/>
  <c r="AB50" i="13"/>
  <c r="AA50" i="13"/>
  <c r="Z50" i="13"/>
  <c r="Y50" i="13"/>
  <c r="X50" i="13"/>
  <c r="AG50" i="13"/>
  <c r="AN34" i="13"/>
  <c r="AM34" i="13"/>
  <c r="AL34" i="13"/>
  <c r="AK34" i="13"/>
  <c r="AJ34" i="13"/>
  <c r="AI34" i="13"/>
  <c r="AF34" i="13"/>
  <c r="AE34" i="13"/>
  <c r="AH34" i="13"/>
  <c r="AC34" i="13"/>
  <c r="AB34" i="13"/>
  <c r="AA34" i="13"/>
  <c r="Z34" i="13"/>
  <c r="Y34" i="13"/>
  <c r="X34" i="13"/>
  <c r="AG34" i="13"/>
  <c r="AN18" i="13"/>
  <c r="AM18" i="13"/>
  <c r="AL18" i="13"/>
  <c r="AK18" i="13"/>
  <c r="AJ18" i="13"/>
  <c r="AI18" i="13"/>
  <c r="AF18" i="13"/>
  <c r="AE18" i="13"/>
  <c r="AH18" i="13"/>
  <c r="AC18" i="13"/>
  <c r="AB18" i="13"/>
  <c r="AA18" i="13"/>
  <c r="Z18" i="13"/>
  <c r="Y18" i="13"/>
  <c r="X18" i="13"/>
  <c r="AG18" i="13"/>
  <c r="AN2" i="13"/>
  <c r="AM2" i="13"/>
  <c r="AL2" i="13"/>
  <c r="AK2" i="13"/>
  <c r="AJ2" i="13"/>
  <c r="AI2" i="13"/>
  <c r="AF2" i="13"/>
  <c r="AE2" i="13"/>
  <c r="AH2" i="13"/>
  <c r="AC2" i="13"/>
  <c r="AB2" i="13"/>
  <c r="AA2" i="13"/>
  <c r="Z2" i="13"/>
  <c r="Y2" i="13"/>
  <c r="X2" i="13"/>
  <c r="AG2" i="13"/>
  <c r="T691" i="13"/>
  <c r="T675" i="13"/>
  <c r="T659" i="13"/>
  <c r="T643" i="13"/>
  <c r="T627" i="13"/>
  <c r="T611" i="13"/>
  <c r="T595" i="13"/>
  <c r="T579" i="13"/>
  <c r="T563" i="13"/>
  <c r="T547" i="13"/>
  <c r="T531" i="13"/>
  <c r="T515" i="13"/>
  <c r="T499" i="13"/>
  <c r="T483" i="13"/>
  <c r="T467" i="13"/>
  <c r="T451" i="13"/>
  <c r="T435" i="13"/>
  <c r="T419" i="13"/>
  <c r="T403" i="13"/>
  <c r="T387" i="13"/>
  <c r="T371" i="13"/>
  <c r="T355" i="13"/>
  <c r="T339" i="13"/>
  <c r="T323" i="13"/>
  <c r="T307" i="13"/>
  <c r="T291" i="13"/>
  <c r="T275" i="13"/>
  <c r="T259" i="13"/>
  <c r="T243" i="13"/>
  <c r="T227" i="13"/>
  <c r="T211" i="13"/>
  <c r="T195" i="13"/>
  <c r="T179" i="13"/>
  <c r="T163" i="13"/>
  <c r="T147" i="13"/>
  <c r="T131" i="13"/>
  <c r="T115" i="13"/>
  <c r="T99" i="13"/>
  <c r="T83" i="13"/>
  <c r="T67" i="13"/>
  <c r="T51" i="13"/>
  <c r="T35" i="13"/>
  <c r="T19" i="13"/>
  <c r="T3" i="13"/>
  <c r="U691" i="13"/>
  <c r="U675" i="13"/>
  <c r="U659" i="13"/>
  <c r="U643" i="13"/>
  <c r="U627" i="13"/>
  <c r="U611" i="13"/>
  <c r="U595" i="13"/>
  <c r="U579" i="13"/>
  <c r="U563" i="13"/>
  <c r="U547" i="13"/>
  <c r="U531" i="13"/>
  <c r="U515" i="13"/>
  <c r="U499" i="13"/>
  <c r="U483" i="13"/>
  <c r="U467" i="13"/>
  <c r="U451" i="13"/>
  <c r="U435" i="13"/>
  <c r="U419" i="13"/>
  <c r="U403" i="13"/>
  <c r="U387" i="13"/>
  <c r="U371" i="13"/>
  <c r="U355" i="13"/>
  <c r="U339" i="13"/>
  <c r="U323" i="13"/>
  <c r="U307" i="13"/>
  <c r="U291" i="13"/>
  <c r="U275" i="13"/>
  <c r="U259" i="13"/>
  <c r="U243" i="13"/>
  <c r="U227" i="13"/>
  <c r="U211" i="13"/>
  <c r="U195" i="13"/>
  <c r="U179" i="13"/>
  <c r="U163" i="13"/>
  <c r="U147" i="13"/>
  <c r="U131" i="13"/>
  <c r="U115" i="13"/>
  <c r="U99" i="13"/>
  <c r="U83" i="13"/>
  <c r="U67" i="13"/>
  <c r="U51" i="13"/>
  <c r="U35" i="13"/>
  <c r="U19" i="13"/>
  <c r="U3" i="13"/>
  <c r="V692" i="13"/>
  <c r="V676" i="13"/>
  <c r="V660" i="13"/>
  <c r="V628" i="13"/>
  <c r="V612" i="13"/>
  <c r="V596" i="13"/>
  <c r="V580" i="13"/>
  <c r="V564" i="13"/>
  <c r="V548" i="13"/>
  <c r="V532" i="13"/>
  <c r="V516" i="13"/>
  <c r="V500" i="13"/>
  <c r="V484" i="13"/>
  <c r="V468" i="13"/>
  <c r="V452" i="13"/>
  <c r="V436" i="13"/>
  <c r="V420" i="13"/>
  <c r="V404" i="13"/>
  <c r="V388" i="13"/>
  <c r="V372" i="13"/>
  <c r="V356" i="13"/>
  <c r="V340" i="13"/>
  <c r="V324" i="13"/>
  <c r="V308" i="13"/>
  <c r="V292" i="13"/>
  <c r="V276" i="13"/>
  <c r="V260" i="13"/>
  <c r="V244" i="13"/>
  <c r="V228" i="13"/>
  <c r="V212" i="13"/>
  <c r="V196" i="13"/>
  <c r="V180" i="13"/>
  <c r="V164" i="13"/>
  <c r="V148" i="13"/>
  <c r="V132" i="13"/>
  <c r="V116" i="13"/>
  <c r="V100" i="13"/>
  <c r="V84" i="13"/>
  <c r="V68" i="13"/>
  <c r="V36" i="13"/>
  <c r="V20" i="13"/>
  <c r="V4" i="13"/>
  <c r="W693" i="13"/>
  <c r="W677" i="13"/>
  <c r="W661" i="13"/>
  <c r="W645" i="13"/>
  <c r="W629" i="13"/>
  <c r="W613" i="13"/>
  <c r="W597" i="13"/>
  <c r="W581" i="13"/>
  <c r="W565" i="13"/>
  <c r="W549" i="13"/>
  <c r="W533" i="13"/>
  <c r="W517" i="13"/>
  <c r="W501" i="13"/>
  <c r="W485" i="13"/>
  <c r="W469" i="13"/>
  <c r="W453" i="13"/>
  <c r="Y573" i="13"/>
  <c r="AD514" i="13"/>
  <c r="AD258" i="13"/>
  <c r="AD2" i="13"/>
  <c r="AE451" i="13"/>
  <c r="AE195" i="13"/>
  <c r="AN644" i="13"/>
  <c r="AM644" i="13"/>
  <c r="AL644" i="13"/>
  <c r="AK644" i="13"/>
  <c r="AJ644" i="13"/>
  <c r="AH644" i="13"/>
  <c r="AG644" i="13"/>
  <c r="AF644" i="13"/>
  <c r="AE644" i="13"/>
  <c r="AD644" i="13"/>
  <c r="AC644" i="13"/>
  <c r="AB644" i="13"/>
  <c r="AA644" i="13"/>
  <c r="Z644" i="13"/>
  <c r="Y644" i="13"/>
  <c r="AI644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AM657" i="13"/>
  <c r="AL657" i="13"/>
  <c r="AK657" i="13"/>
  <c r="AN657" i="13"/>
  <c r="AJ657" i="13"/>
  <c r="AI657" i="13"/>
  <c r="AH657" i="13"/>
  <c r="AG657" i="13"/>
  <c r="AB657" i="13"/>
  <c r="AA657" i="13"/>
  <c r="Z657" i="13"/>
  <c r="Y657" i="13"/>
  <c r="AE657" i="13"/>
  <c r="AF657" i="13"/>
  <c r="AD657" i="13"/>
  <c r="AM593" i="13"/>
  <c r="AN593" i="13"/>
  <c r="AL593" i="13"/>
  <c r="AK593" i="13"/>
  <c r="AJ593" i="13"/>
  <c r="AI593" i="13"/>
  <c r="AH593" i="13"/>
  <c r="AG593" i="13"/>
  <c r="AB593" i="13"/>
  <c r="AA593" i="13"/>
  <c r="Z593" i="13"/>
  <c r="Y593" i="13"/>
  <c r="AF593" i="13"/>
  <c r="AE593" i="13"/>
  <c r="AD593" i="13"/>
  <c r="AM561" i="13"/>
  <c r="AN561" i="13"/>
  <c r="AL561" i="13"/>
  <c r="AK561" i="13"/>
  <c r="AJ561" i="13"/>
  <c r="AI561" i="13"/>
  <c r="AH561" i="13"/>
  <c r="AG561" i="13"/>
  <c r="AB561" i="13"/>
  <c r="AA561" i="13"/>
  <c r="Z561" i="13"/>
  <c r="Y561" i="13"/>
  <c r="AF561" i="13"/>
  <c r="AE561" i="13"/>
  <c r="AD561" i="13"/>
  <c r="AM545" i="13"/>
  <c r="AN545" i="13"/>
  <c r="AL545" i="13"/>
  <c r="AK545" i="13"/>
  <c r="AJ545" i="13"/>
  <c r="AI545" i="13"/>
  <c r="AH545" i="13"/>
  <c r="AG545" i="13"/>
  <c r="AB545" i="13"/>
  <c r="AA545" i="13"/>
  <c r="Z545" i="13"/>
  <c r="Y545" i="13"/>
  <c r="AF545" i="13"/>
  <c r="AE545" i="13"/>
  <c r="AD545" i="13"/>
  <c r="AM529" i="13"/>
  <c r="AN529" i="13"/>
  <c r="AL529" i="13"/>
  <c r="AK529" i="13"/>
  <c r="AJ529" i="13"/>
  <c r="AI529" i="13"/>
  <c r="AH529" i="13"/>
  <c r="AG529" i="13"/>
  <c r="AB529" i="13"/>
  <c r="AA529" i="13"/>
  <c r="Z529" i="13"/>
  <c r="Y529" i="13"/>
  <c r="AF529" i="13"/>
  <c r="AE529" i="13"/>
  <c r="AD529" i="13"/>
  <c r="AM513" i="13"/>
  <c r="AL513" i="13"/>
  <c r="AK513" i="13"/>
  <c r="AJ513" i="13"/>
  <c r="AN513" i="13"/>
  <c r="AI513" i="13"/>
  <c r="AH513" i="13"/>
  <c r="AG513" i="13"/>
  <c r="AB513" i="13"/>
  <c r="AA513" i="13"/>
  <c r="Z513" i="13"/>
  <c r="Y513" i="13"/>
  <c r="AF513" i="13"/>
  <c r="AE513" i="13"/>
  <c r="AD513" i="13"/>
  <c r="AM449" i="13"/>
  <c r="AL449" i="13"/>
  <c r="AK449" i="13"/>
  <c r="AJ449" i="13"/>
  <c r="AI449" i="13"/>
  <c r="AN449" i="13"/>
  <c r="AH449" i="13"/>
  <c r="AG449" i="13"/>
  <c r="AB449" i="13"/>
  <c r="AF449" i="13"/>
  <c r="AA449" i="13"/>
  <c r="Z449" i="13"/>
  <c r="Y449" i="13"/>
  <c r="X449" i="13"/>
  <c r="AE449" i="13"/>
  <c r="AD449" i="13"/>
  <c r="AM433" i="13"/>
  <c r="AL433" i="13"/>
  <c r="AK433" i="13"/>
  <c r="AJ433" i="13"/>
  <c r="AI433" i="13"/>
  <c r="AN433" i="13"/>
  <c r="AH433" i="13"/>
  <c r="AG433" i="13"/>
  <c r="AF433" i="13"/>
  <c r="AB433" i="13"/>
  <c r="AA433" i="13"/>
  <c r="Z433" i="13"/>
  <c r="Y433" i="13"/>
  <c r="X433" i="13"/>
  <c r="AE433" i="13"/>
  <c r="AD433" i="13"/>
  <c r="AM417" i="13"/>
  <c r="AL417" i="13"/>
  <c r="AK417" i="13"/>
  <c r="AJ417" i="13"/>
  <c r="AN417" i="13"/>
  <c r="AI417" i="13"/>
  <c r="AH417" i="13"/>
  <c r="AG417" i="13"/>
  <c r="AB417" i="13"/>
  <c r="AA417" i="13"/>
  <c r="Z417" i="13"/>
  <c r="Y417" i="13"/>
  <c r="X417" i="13"/>
  <c r="AE417" i="13"/>
  <c r="AD417" i="13"/>
  <c r="AM401" i="13"/>
  <c r="AL401" i="13"/>
  <c r="AK401" i="13"/>
  <c r="AN401" i="13"/>
  <c r="AJ401" i="13"/>
  <c r="AI401" i="13"/>
  <c r="AH401" i="13"/>
  <c r="AG401" i="13"/>
  <c r="AB401" i="13"/>
  <c r="AA401" i="13"/>
  <c r="Z401" i="13"/>
  <c r="Y401" i="13"/>
  <c r="X401" i="13"/>
  <c r="AE401" i="13"/>
  <c r="AF401" i="13"/>
  <c r="AD401" i="13"/>
  <c r="AM385" i="13"/>
  <c r="AL385" i="13"/>
  <c r="AN385" i="13"/>
  <c r="AK385" i="13"/>
  <c r="AJ385" i="13"/>
  <c r="AI385" i="13"/>
  <c r="AH385" i="13"/>
  <c r="AG385" i="13"/>
  <c r="AB385" i="13"/>
  <c r="AA385" i="13"/>
  <c r="Z385" i="13"/>
  <c r="Y385" i="13"/>
  <c r="X385" i="13"/>
  <c r="AF385" i="13"/>
  <c r="AE385" i="13"/>
  <c r="AD385" i="13"/>
  <c r="AM369" i="13"/>
  <c r="AN369" i="13"/>
  <c r="AL369" i="13"/>
  <c r="AK369" i="13"/>
  <c r="AJ369" i="13"/>
  <c r="AI369" i="13"/>
  <c r="AH369" i="13"/>
  <c r="AG369" i="13"/>
  <c r="AB369" i="13"/>
  <c r="AA369" i="13"/>
  <c r="Z369" i="13"/>
  <c r="Y369" i="13"/>
  <c r="X369" i="13"/>
  <c r="AF369" i="13"/>
  <c r="AE369" i="13"/>
  <c r="AD369" i="13"/>
  <c r="AM353" i="13"/>
  <c r="AN353" i="13"/>
  <c r="AL353" i="13"/>
  <c r="AK353" i="13"/>
  <c r="AJ353" i="13"/>
  <c r="AI353" i="13"/>
  <c r="AH353" i="13"/>
  <c r="AG353" i="13"/>
  <c r="AB353" i="13"/>
  <c r="AA353" i="13"/>
  <c r="Z353" i="13"/>
  <c r="Y353" i="13"/>
  <c r="X353" i="13"/>
  <c r="AF353" i="13"/>
  <c r="AE353" i="13"/>
  <c r="AD353" i="13"/>
  <c r="AM337" i="13"/>
  <c r="AN337" i="13"/>
  <c r="AL337" i="13"/>
  <c r="AK337" i="13"/>
  <c r="AJ337" i="13"/>
  <c r="AI337" i="13"/>
  <c r="AH337" i="13"/>
  <c r="AG337" i="13"/>
  <c r="AB337" i="13"/>
  <c r="AA337" i="13"/>
  <c r="Z337" i="13"/>
  <c r="Y337" i="13"/>
  <c r="X337" i="13"/>
  <c r="AF337" i="13"/>
  <c r="AE337" i="13"/>
  <c r="AD337" i="13"/>
  <c r="AM321" i="13"/>
  <c r="AN321" i="13"/>
  <c r="AL321" i="13"/>
  <c r="AK321" i="13"/>
  <c r="AJ321" i="13"/>
  <c r="AI321" i="13"/>
  <c r="AH321" i="13"/>
  <c r="AG321" i="13"/>
  <c r="AB321" i="13"/>
  <c r="AA321" i="13"/>
  <c r="Z321" i="13"/>
  <c r="Y321" i="13"/>
  <c r="X321" i="13"/>
  <c r="AF321" i="13"/>
  <c r="AE321" i="13"/>
  <c r="AD321" i="13"/>
  <c r="AM305" i="13"/>
  <c r="AN305" i="13"/>
  <c r="AL305" i="13"/>
  <c r="AK305" i="13"/>
  <c r="AJ305" i="13"/>
  <c r="AI305" i="13"/>
  <c r="AH305" i="13"/>
  <c r="AG305" i="13"/>
  <c r="AB305" i="13"/>
  <c r="AA305" i="13"/>
  <c r="Z305" i="13"/>
  <c r="Y305" i="13"/>
  <c r="X305" i="13"/>
  <c r="AF305" i="13"/>
  <c r="AE305" i="13"/>
  <c r="AD305" i="13"/>
  <c r="AM289" i="13"/>
  <c r="AN289" i="13"/>
  <c r="AL289" i="13"/>
  <c r="AK289" i="13"/>
  <c r="AJ289" i="13"/>
  <c r="AI289" i="13"/>
  <c r="AH289" i="13"/>
  <c r="AG289" i="13"/>
  <c r="AB289" i="13"/>
  <c r="AA289" i="13"/>
  <c r="Z289" i="13"/>
  <c r="Y289" i="13"/>
  <c r="X289" i="13"/>
  <c r="AF289" i="13"/>
  <c r="AE289" i="13"/>
  <c r="AD289" i="13"/>
  <c r="AM273" i="13"/>
  <c r="AN273" i="13"/>
  <c r="AL273" i="13"/>
  <c r="AK273" i="13"/>
  <c r="AJ273" i="13"/>
  <c r="AI273" i="13"/>
  <c r="AH273" i="13"/>
  <c r="AG273" i="13"/>
  <c r="AB273" i="13"/>
  <c r="AA273" i="13"/>
  <c r="Z273" i="13"/>
  <c r="Y273" i="13"/>
  <c r="X273" i="13"/>
  <c r="AF273" i="13"/>
  <c r="AE273" i="13"/>
  <c r="AD273" i="13"/>
  <c r="AM257" i="13"/>
  <c r="AL257" i="13"/>
  <c r="AK257" i="13"/>
  <c r="AJ257" i="13"/>
  <c r="AI257" i="13"/>
  <c r="AN257" i="13"/>
  <c r="AH257" i="13"/>
  <c r="AG257" i="13"/>
  <c r="AB257" i="13"/>
  <c r="AA257" i="13"/>
  <c r="Z257" i="13"/>
  <c r="Y257" i="13"/>
  <c r="X257" i="13"/>
  <c r="AF257" i="13"/>
  <c r="AE257" i="13"/>
  <c r="AD257" i="13"/>
  <c r="AM241" i="13"/>
  <c r="AL241" i="13"/>
  <c r="AK241" i="13"/>
  <c r="AJ241" i="13"/>
  <c r="AI241" i="13"/>
  <c r="AN241" i="13"/>
  <c r="AH241" i="13"/>
  <c r="AG241" i="13"/>
  <c r="AB241" i="13"/>
  <c r="AA241" i="13"/>
  <c r="Z241" i="13"/>
  <c r="Y241" i="13"/>
  <c r="AF241" i="13"/>
  <c r="X241" i="13"/>
  <c r="AE241" i="13"/>
  <c r="AD241" i="13"/>
  <c r="AM225" i="13"/>
  <c r="AL225" i="13"/>
  <c r="AK225" i="13"/>
  <c r="AJ225" i="13"/>
  <c r="AI225" i="13"/>
  <c r="AN225" i="13"/>
  <c r="AH225" i="13"/>
  <c r="AG225" i="13"/>
  <c r="AB225" i="13"/>
  <c r="AA225" i="13"/>
  <c r="Z225" i="13"/>
  <c r="AF225" i="13"/>
  <c r="Y225" i="13"/>
  <c r="X225" i="13"/>
  <c r="AE225" i="13"/>
  <c r="AD225" i="13"/>
  <c r="AM209" i="13"/>
  <c r="AL209" i="13"/>
  <c r="AK209" i="13"/>
  <c r="AJ209" i="13"/>
  <c r="AI209" i="13"/>
  <c r="AN209" i="13"/>
  <c r="AH209" i="13"/>
  <c r="AG209" i="13"/>
  <c r="AB209" i="13"/>
  <c r="AA209" i="13"/>
  <c r="AF209" i="13"/>
  <c r="Z209" i="13"/>
  <c r="Y209" i="13"/>
  <c r="X209" i="13"/>
  <c r="AE209" i="13"/>
  <c r="AD209" i="13"/>
  <c r="AM193" i="13"/>
  <c r="AL193" i="13"/>
  <c r="AK193" i="13"/>
  <c r="AJ193" i="13"/>
  <c r="AI193" i="13"/>
  <c r="AN193" i="13"/>
  <c r="AH193" i="13"/>
  <c r="AG193" i="13"/>
  <c r="AB193" i="13"/>
  <c r="AF193" i="13"/>
  <c r="AA193" i="13"/>
  <c r="Z193" i="13"/>
  <c r="Y193" i="13"/>
  <c r="X193" i="13"/>
  <c r="AE193" i="13"/>
  <c r="AD193" i="13"/>
  <c r="AM177" i="13"/>
  <c r="AL177" i="13"/>
  <c r="AK177" i="13"/>
  <c r="AJ177" i="13"/>
  <c r="AI177" i="13"/>
  <c r="AN177" i="13"/>
  <c r="AH177" i="13"/>
  <c r="AG177" i="13"/>
  <c r="AF177" i="13"/>
  <c r="AB177" i="13"/>
  <c r="AA177" i="13"/>
  <c r="Z177" i="13"/>
  <c r="Y177" i="13"/>
  <c r="X177" i="13"/>
  <c r="AE177" i="13"/>
  <c r="AD177" i="13"/>
  <c r="AM161" i="13"/>
  <c r="AL161" i="13"/>
  <c r="AK161" i="13"/>
  <c r="AJ161" i="13"/>
  <c r="AN161" i="13"/>
  <c r="AI161" i="13"/>
  <c r="AH161" i="13"/>
  <c r="AG161" i="13"/>
  <c r="AB161" i="13"/>
  <c r="AA161" i="13"/>
  <c r="Z161" i="13"/>
  <c r="Y161" i="13"/>
  <c r="X161" i="13"/>
  <c r="AE161" i="13"/>
  <c r="AD161" i="13"/>
  <c r="AM145" i="13"/>
  <c r="AL145" i="13"/>
  <c r="AK145" i="13"/>
  <c r="AN145" i="13"/>
  <c r="AJ145" i="13"/>
  <c r="AI145" i="13"/>
  <c r="AH145" i="13"/>
  <c r="AG145" i="13"/>
  <c r="AB145" i="13"/>
  <c r="AA145" i="13"/>
  <c r="Z145" i="13"/>
  <c r="Y145" i="13"/>
  <c r="X145" i="13"/>
  <c r="AE145" i="13"/>
  <c r="AF145" i="13"/>
  <c r="AD145" i="13"/>
  <c r="AM129" i="13"/>
  <c r="AL129" i="13"/>
  <c r="AN129" i="13"/>
  <c r="AK129" i="13"/>
  <c r="AJ129" i="13"/>
  <c r="AI129" i="13"/>
  <c r="AE129" i="13"/>
  <c r="AH129" i="13"/>
  <c r="AG129" i="13"/>
  <c r="AB129" i="13"/>
  <c r="AA129" i="13"/>
  <c r="Z129" i="13"/>
  <c r="Y129" i="13"/>
  <c r="X129" i="13"/>
  <c r="AF129" i="13"/>
  <c r="AD129" i="13"/>
  <c r="AM113" i="13"/>
  <c r="AN113" i="13"/>
  <c r="AL113" i="13"/>
  <c r="AK113" i="13"/>
  <c r="AJ113" i="13"/>
  <c r="AI113" i="13"/>
  <c r="AE113" i="13"/>
  <c r="AH113" i="13"/>
  <c r="AG113" i="13"/>
  <c r="AB113" i="13"/>
  <c r="AA113" i="13"/>
  <c r="Z113" i="13"/>
  <c r="Y113" i="13"/>
  <c r="X113" i="13"/>
  <c r="AF113" i="13"/>
  <c r="AD113" i="13"/>
  <c r="AM97" i="13"/>
  <c r="AN97" i="13"/>
  <c r="AL97" i="13"/>
  <c r="AK97" i="13"/>
  <c r="AJ97" i="13"/>
  <c r="AI97" i="13"/>
  <c r="AE97" i="13"/>
  <c r="AH97" i="13"/>
  <c r="AG97" i="13"/>
  <c r="AB97" i="13"/>
  <c r="AA97" i="13"/>
  <c r="Z97" i="13"/>
  <c r="Y97" i="13"/>
  <c r="X97" i="13"/>
  <c r="AF97" i="13"/>
  <c r="AD97" i="13"/>
  <c r="AM81" i="13"/>
  <c r="AN81" i="13"/>
  <c r="AL81" i="13"/>
  <c r="AK81" i="13"/>
  <c r="AJ81" i="13"/>
  <c r="AI81" i="13"/>
  <c r="AE81" i="13"/>
  <c r="AH81" i="13"/>
  <c r="AG81" i="13"/>
  <c r="AB81" i="13"/>
  <c r="AA81" i="13"/>
  <c r="Z81" i="13"/>
  <c r="Y81" i="13"/>
  <c r="X81" i="13"/>
  <c r="AF81" i="13"/>
  <c r="AD81" i="13"/>
  <c r="AM65" i="13"/>
  <c r="AN65" i="13"/>
  <c r="AL65" i="13"/>
  <c r="AK65" i="13"/>
  <c r="AJ65" i="13"/>
  <c r="AI65" i="13"/>
  <c r="AE65" i="13"/>
  <c r="AH65" i="13"/>
  <c r="AG65" i="13"/>
  <c r="AB65" i="13"/>
  <c r="AA65" i="13"/>
  <c r="Z65" i="13"/>
  <c r="Y65" i="13"/>
  <c r="X65" i="13"/>
  <c r="AF65" i="13"/>
  <c r="AD65" i="13"/>
  <c r="AM49" i="13"/>
  <c r="AN49" i="13"/>
  <c r="AL49" i="13"/>
  <c r="AK49" i="13"/>
  <c r="AJ49" i="13"/>
  <c r="AI49" i="13"/>
  <c r="AE49" i="13"/>
  <c r="AH49" i="13"/>
  <c r="AG49" i="13"/>
  <c r="AB49" i="13"/>
  <c r="AA49" i="13"/>
  <c r="Z49" i="13"/>
  <c r="Y49" i="13"/>
  <c r="X49" i="13"/>
  <c r="AF49" i="13"/>
  <c r="AD49" i="13"/>
  <c r="AM33" i="13"/>
  <c r="AN33" i="13"/>
  <c r="AL33" i="13"/>
  <c r="AK33" i="13"/>
  <c r="AJ33" i="13"/>
  <c r="AI33" i="13"/>
  <c r="AE33" i="13"/>
  <c r="AH33" i="13"/>
  <c r="AG33" i="13"/>
  <c r="AB33" i="13"/>
  <c r="AA33" i="13"/>
  <c r="Z33" i="13"/>
  <c r="Y33" i="13"/>
  <c r="X33" i="13"/>
  <c r="AF33" i="13"/>
  <c r="AD33" i="13"/>
  <c r="AM17" i="13"/>
  <c r="AN17" i="13"/>
  <c r="AL17" i="13"/>
  <c r="AK17" i="13"/>
  <c r="AJ17" i="13"/>
  <c r="AI17" i="13"/>
  <c r="AE17" i="13"/>
  <c r="AH17" i="13"/>
  <c r="AG17" i="13"/>
  <c r="AB17" i="13"/>
  <c r="AA17" i="13"/>
  <c r="Z17" i="13"/>
  <c r="Y17" i="13"/>
  <c r="X17" i="13"/>
  <c r="AF17" i="13"/>
  <c r="AD17" i="13"/>
  <c r="T706" i="13"/>
  <c r="T690" i="13"/>
  <c r="T674" i="13"/>
  <c r="T658" i="13"/>
  <c r="T642" i="13"/>
  <c r="T626" i="13"/>
  <c r="T610" i="13"/>
  <c r="T594" i="13"/>
  <c r="T578" i="13"/>
  <c r="T562" i="13"/>
  <c r="T546" i="13"/>
  <c r="T530" i="13"/>
  <c r="T514" i="13"/>
  <c r="T498" i="13"/>
  <c r="T482" i="13"/>
  <c r="T466" i="13"/>
  <c r="T450" i="13"/>
  <c r="T434" i="13"/>
  <c r="T418" i="13"/>
  <c r="T402" i="13"/>
  <c r="T386" i="13"/>
  <c r="T370" i="13"/>
  <c r="T354" i="13"/>
  <c r="T338" i="13"/>
  <c r="T322" i="13"/>
  <c r="T306" i="13"/>
  <c r="T290" i="13"/>
  <c r="T274" i="13"/>
  <c r="T258" i="13"/>
  <c r="T242" i="13"/>
  <c r="T226" i="13"/>
  <c r="T210" i="13"/>
  <c r="T194" i="13"/>
  <c r="T178" i="13"/>
  <c r="T162" i="13"/>
  <c r="T146" i="13"/>
  <c r="T130" i="13"/>
  <c r="T114" i="13"/>
  <c r="T98" i="13"/>
  <c r="T82" i="13"/>
  <c r="T66" i="13"/>
  <c r="T50" i="13"/>
  <c r="T34" i="13"/>
  <c r="T18" i="13"/>
  <c r="U706" i="13"/>
  <c r="U690" i="13"/>
  <c r="U674" i="13"/>
  <c r="U658" i="13"/>
  <c r="U642" i="13"/>
  <c r="U626" i="13"/>
  <c r="U610" i="13"/>
  <c r="U594" i="13"/>
  <c r="U578" i="13"/>
  <c r="U562" i="13"/>
  <c r="U546" i="13"/>
  <c r="U530" i="13"/>
  <c r="U514" i="13"/>
  <c r="U498" i="13"/>
  <c r="U482" i="13"/>
  <c r="U466" i="13"/>
  <c r="U450" i="13"/>
  <c r="U434" i="13"/>
  <c r="U418" i="13"/>
  <c r="U402" i="13"/>
  <c r="U386" i="13"/>
  <c r="U370" i="13"/>
  <c r="U354" i="13"/>
  <c r="U338" i="13"/>
  <c r="U322" i="13"/>
  <c r="U306" i="13"/>
  <c r="U290" i="13"/>
  <c r="U274" i="13"/>
  <c r="U258" i="13"/>
  <c r="U242" i="13"/>
  <c r="U226" i="13"/>
  <c r="U210" i="13"/>
  <c r="U194" i="13"/>
  <c r="U178" i="13"/>
  <c r="U162" i="13"/>
  <c r="U146" i="13"/>
  <c r="U130" i="13"/>
  <c r="U114" i="13"/>
  <c r="U98" i="13"/>
  <c r="U82" i="13"/>
  <c r="U66" i="13"/>
  <c r="U50" i="13"/>
  <c r="U34" i="13"/>
  <c r="U18" i="13"/>
  <c r="U2" i="13"/>
  <c r="V691" i="13"/>
  <c r="V675" i="13"/>
  <c r="V659" i="13"/>
  <c r="V643" i="13"/>
  <c r="V627" i="13"/>
  <c r="V611" i="13"/>
  <c r="V595" i="13"/>
  <c r="V579" i="13"/>
  <c r="V563" i="13"/>
  <c r="V547" i="13"/>
  <c r="V531" i="13"/>
  <c r="V515" i="13"/>
  <c r="V499" i="13"/>
  <c r="V483" i="13"/>
  <c r="V467" i="13"/>
  <c r="V451" i="13"/>
  <c r="V435" i="13"/>
  <c r="V419" i="13"/>
  <c r="V403" i="13"/>
  <c r="V387" i="13"/>
  <c r="V371" i="13"/>
  <c r="V355" i="13"/>
  <c r="V339" i="13"/>
  <c r="V323" i="13"/>
  <c r="V307" i="13"/>
  <c r="V291" i="13"/>
  <c r="V275" i="13"/>
  <c r="V259" i="13"/>
  <c r="V243" i="13"/>
  <c r="V227" i="13"/>
  <c r="V211" i="13"/>
  <c r="V195" i="13"/>
  <c r="V179" i="13"/>
  <c r="V163" i="13"/>
  <c r="V147" i="13"/>
  <c r="V131" i="13"/>
  <c r="V115" i="13"/>
  <c r="V99" i="13"/>
  <c r="V83" i="13"/>
  <c r="V67" i="13"/>
  <c r="V51" i="13"/>
  <c r="V35" i="13"/>
  <c r="V19" i="13"/>
  <c r="V3" i="13"/>
  <c r="W692" i="13"/>
  <c r="W676" i="13"/>
  <c r="W660" i="13"/>
  <c r="W644" i="13"/>
  <c r="W628" i="13"/>
  <c r="W612" i="13"/>
  <c r="W596" i="13"/>
  <c r="W580" i="13"/>
  <c r="W564" i="13"/>
  <c r="W532" i="13"/>
  <c r="W516" i="13"/>
  <c r="W500" i="13"/>
  <c r="W484" i="13"/>
  <c r="W468" i="13"/>
  <c r="W372" i="13"/>
  <c r="W276" i="13"/>
  <c r="W180" i="13"/>
  <c r="W84" i="13"/>
  <c r="W52" i="13"/>
  <c r="AC561" i="13"/>
  <c r="AC305" i="13"/>
  <c r="AC49" i="13"/>
  <c r="AD498" i="13"/>
  <c r="AD242" i="13"/>
  <c r="AE691" i="13"/>
  <c r="AE435" i="13"/>
  <c r="AE179" i="13"/>
  <c r="AN484" i="13"/>
  <c r="AM484" i="13"/>
  <c r="AL484" i="13"/>
  <c r="AK484" i="13"/>
  <c r="AJ484" i="13"/>
  <c r="AH484" i="13"/>
  <c r="AG484" i="13"/>
  <c r="AF484" i="13"/>
  <c r="AE484" i="13"/>
  <c r="AD484" i="13"/>
  <c r="AC484" i="13"/>
  <c r="AB484" i="13"/>
  <c r="AA484" i="13"/>
  <c r="Z484" i="13"/>
  <c r="Y484" i="13"/>
  <c r="AN292" i="13"/>
  <c r="AM292" i="13"/>
  <c r="AL292" i="13"/>
  <c r="AK292" i="13"/>
  <c r="AJ292" i="13"/>
  <c r="AI292" i="13"/>
  <c r="AH292" i="13"/>
  <c r="AG292" i="13"/>
  <c r="AF292" i="13"/>
  <c r="AE292" i="13"/>
  <c r="AD292" i="13"/>
  <c r="AC292" i="13"/>
  <c r="AB292" i="13"/>
  <c r="AA292" i="13"/>
  <c r="Z292" i="13"/>
  <c r="Y292" i="13"/>
  <c r="X292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AM673" i="13"/>
  <c r="AL673" i="13"/>
  <c r="AK673" i="13"/>
  <c r="AJ673" i="13"/>
  <c r="AN673" i="13"/>
  <c r="AI673" i="13"/>
  <c r="AH673" i="13"/>
  <c r="AG673" i="13"/>
  <c r="AB673" i="13"/>
  <c r="AA673" i="13"/>
  <c r="Z673" i="13"/>
  <c r="Y673" i="13"/>
  <c r="AE673" i="13"/>
  <c r="AD673" i="13"/>
  <c r="AM641" i="13"/>
  <c r="AL641" i="13"/>
  <c r="AN641" i="13"/>
  <c r="AK641" i="13"/>
  <c r="AJ641" i="13"/>
  <c r="AI641" i="13"/>
  <c r="AH641" i="13"/>
  <c r="AG641" i="13"/>
  <c r="AB641" i="13"/>
  <c r="AA641" i="13"/>
  <c r="Z641" i="13"/>
  <c r="Y641" i="13"/>
  <c r="AF641" i="13"/>
  <c r="AE641" i="13"/>
  <c r="AD641" i="13"/>
  <c r="AM577" i="13"/>
  <c r="AN577" i="13"/>
  <c r="AL577" i="13"/>
  <c r="AK577" i="13"/>
  <c r="AJ577" i="13"/>
  <c r="AI577" i="13"/>
  <c r="AH577" i="13"/>
  <c r="AG577" i="13"/>
  <c r="AB577" i="13"/>
  <c r="AA577" i="13"/>
  <c r="Z577" i="13"/>
  <c r="Y577" i="13"/>
  <c r="AF577" i="13"/>
  <c r="AE577" i="13"/>
  <c r="AD577" i="13"/>
  <c r="AM465" i="13"/>
  <c r="AL465" i="13"/>
  <c r="AK465" i="13"/>
  <c r="AJ465" i="13"/>
  <c r="AI465" i="13"/>
  <c r="AN465" i="13"/>
  <c r="AH465" i="13"/>
  <c r="AG465" i="13"/>
  <c r="AB465" i="13"/>
  <c r="AA465" i="13"/>
  <c r="AF465" i="13"/>
  <c r="Z465" i="13"/>
  <c r="Y465" i="13"/>
  <c r="AE465" i="13"/>
  <c r="AD465" i="13"/>
  <c r="AN704" i="13"/>
  <c r="AM704" i="13"/>
  <c r="AL704" i="13"/>
  <c r="AK704" i="13"/>
  <c r="AJ704" i="13"/>
  <c r="AI704" i="13"/>
  <c r="AH704" i="13"/>
  <c r="AG704" i="13"/>
  <c r="AF704" i="13"/>
  <c r="AA704" i="13"/>
  <c r="Z704" i="13"/>
  <c r="Y704" i="13"/>
  <c r="AE704" i="13"/>
  <c r="AD704" i="13"/>
  <c r="AC704" i="13"/>
  <c r="AN688" i="13"/>
  <c r="AM688" i="13"/>
  <c r="AL688" i="13"/>
  <c r="AK688" i="13"/>
  <c r="AJ688" i="13"/>
  <c r="AI688" i="13"/>
  <c r="AH688" i="13"/>
  <c r="AG688" i="13"/>
  <c r="AF688" i="13"/>
  <c r="AA688" i="13"/>
  <c r="Z688" i="13"/>
  <c r="Y688" i="13"/>
  <c r="AE688" i="13"/>
  <c r="AD688" i="13"/>
  <c r="AC688" i="13"/>
  <c r="AN672" i="13"/>
  <c r="AM672" i="13"/>
  <c r="AL672" i="13"/>
  <c r="AK672" i="13"/>
  <c r="AJ672" i="13"/>
  <c r="AI672" i="13"/>
  <c r="AH672" i="13"/>
  <c r="AG672" i="13"/>
  <c r="AF672" i="13"/>
  <c r="AA672" i="13"/>
  <c r="Z672" i="13"/>
  <c r="Y672" i="13"/>
  <c r="AE672" i="13"/>
  <c r="AD672" i="13"/>
  <c r="AC672" i="13"/>
  <c r="AN656" i="13"/>
  <c r="AM656" i="13"/>
  <c r="AL656" i="13"/>
  <c r="AK656" i="13"/>
  <c r="AJ656" i="13"/>
  <c r="AI656" i="13"/>
  <c r="AH656" i="13"/>
  <c r="AG656" i="13"/>
  <c r="AF656" i="13"/>
  <c r="AA656" i="13"/>
  <c r="Z656" i="13"/>
  <c r="Y656" i="13"/>
  <c r="AE656" i="13"/>
  <c r="AD656" i="13"/>
  <c r="AC656" i="13"/>
  <c r="AN640" i="13"/>
  <c r="AM640" i="13"/>
  <c r="AL640" i="13"/>
  <c r="AK640" i="13"/>
  <c r="AJ640" i="13"/>
  <c r="AI640" i="13"/>
  <c r="AH640" i="13"/>
  <c r="AG640" i="13"/>
  <c r="AF640" i="13"/>
  <c r="AA640" i="13"/>
  <c r="Z640" i="13"/>
  <c r="Y640" i="13"/>
  <c r="AE640" i="13"/>
  <c r="AD640" i="13"/>
  <c r="AC640" i="13"/>
  <c r="AN624" i="13"/>
  <c r="AM624" i="13"/>
  <c r="AL624" i="13"/>
  <c r="AK624" i="13"/>
  <c r="AJ624" i="13"/>
  <c r="AI624" i="13"/>
  <c r="AH624" i="13"/>
  <c r="AG624" i="13"/>
  <c r="AF624" i="13"/>
  <c r="AA624" i="13"/>
  <c r="Z624" i="13"/>
  <c r="Y624" i="13"/>
  <c r="AE624" i="13"/>
  <c r="AD624" i="13"/>
  <c r="AC624" i="13"/>
  <c r="AN608" i="13"/>
  <c r="AM608" i="13"/>
  <c r="AL608" i="13"/>
  <c r="AK608" i="13"/>
  <c r="AJ608" i="13"/>
  <c r="AI608" i="13"/>
  <c r="AH608" i="13"/>
  <c r="AG608" i="13"/>
  <c r="AF608" i="13"/>
  <c r="AA608" i="13"/>
  <c r="Z608" i="13"/>
  <c r="Y608" i="13"/>
  <c r="AE608" i="13"/>
  <c r="AD608" i="13"/>
  <c r="AC608" i="13"/>
  <c r="AN592" i="13"/>
  <c r="AM592" i="13"/>
  <c r="AL592" i="13"/>
  <c r="AK592" i="13"/>
  <c r="AJ592" i="13"/>
  <c r="AI592" i="13"/>
  <c r="AH592" i="13"/>
  <c r="AG592" i="13"/>
  <c r="AF592" i="13"/>
  <c r="AA592" i="13"/>
  <c r="Z592" i="13"/>
  <c r="Y592" i="13"/>
  <c r="AE592" i="13"/>
  <c r="AD592" i="13"/>
  <c r="AC592" i="13"/>
  <c r="AN576" i="13"/>
  <c r="AL576" i="13"/>
  <c r="AK576" i="13"/>
  <c r="AJ576" i="13"/>
  <c r="AM576" i="13"/>
  <c r="AI576" i="13"/>
  <c r="AH576" i="13"/>
  <c r="AG576" i="13"/>
  <c r="AF576" i="13"/>
  <c r="AA576" i="13"/>
  <c r="Z576" i="13"/>
  <c r="Y576" i="13"/>
  <c r="AE576" i="13"/>
  <c r="AD576" i="13"/>
  <c r="AC576" i="13"/>
  <c r="AN560" i="13"/>
  <c r="AL560" i="13"/>
  <c r="AK560" i="13"/>
  <c r="AJ560" i="13"/>
  <c r="AM560" i="13"/>
  <c r="AI560" i="13"/>
  <c r="AH560" i="13"/>
  <c r="AG560" i="13"/>
  <c r="AF560" i="13"/>
  <c r="AA560" i="13"/>
  <c r="Z560" i="13"/>
  <c r="Y560" i="13"/>
  <c r="AE560" i="13"/>
  <c r="AD560" i="13"/>
  <c r="AC560" i="13"/>
  <c r="AN544" i="13"/>
  <c r="AL544" i="13"/>
  <c r="AK544" i="13"/>
  <c r="AJ544" i="13"/>
  <c r="AM544" i="13"/>
  <c r="AI544" i="13"/>
  <c r="AH544" i="13"/>
  <c r="AG544" i="13"/>
  <c r="AF544" i="13"/>
  <c r="AA544" i="13"/>
  <c r="Z544" i="13"/>
  <c r="Y544" i="13"/>
  <c r="AE544" i="13"/>
  <c r="AD544" i="13"/>
  <c r="AC544" i="13"/>
  <c r="AN528" i="13"/>
  <c r="AL528" i="13"/>
  <c r="AK528" i="13"/>
  <c r="AJ528" i="13"/>
  <c r="AM528" i="13"/>
  <c r="AI528" i="13"/>
  <c r="AH528" i="13"/>
  <c r="AG528" i="13"/>
  <c r="AF528" i="13"/>
  <c r="AA528" i="13"/>
  <c r="Z528" i="13"/>
  <c r="Y528" i="13"/>
  <c r="AE528" i="13"/>
  <c r="AD528" i="13"/>
  <c r="AC528" i="13"/>
  <c r="AN512" i="13"/>
  <c r="AL512" i="13"/>
  <c r="AK512" i="13"/>
  <c r="AJ512" i="13"/>
  <c r="AM512" i="13"/>
  <c r="AI512" i="13"/>
  <c r="AH512" i="13"/>
  <c r="AG512" i="13"/>
  <c r="AF512" i="13"/>
  <c r="AA512" i="13"/>
  <c r="Z512" i="13"/>
  <c r="Y512" i="13"/>
  <c r="AE512" i="13"/>
  <c r="AD512" i="13"/>
  <c r="AC512" i="13"/>
  <c r="AN496" i="13"/>
  <c r="AL496" i="13"/>
  <c r="AK496" i="13"/>
  <c r="AJ496" i="13"/>
  <c r="AM496" i="13"/>
  <c r="AI496" i="13"/>
  <c r="AH496" i="13"/>
  <c r="AG496" i="13"/>
  <c r="AF496" i="13"/>
  <c r="AA496" i="13"/>
  <c r="Z496" i="13"/>
  <c r="Y496" i="13"/>
  <c r="AE496" i="13"/>
  <c r="AD496" i="13"/>
  <c r="AC496" i="13"/>
  <c r="AN480" i="13"/>
  <c r="AL480" i="13"/>
  <c r="AK480" i="13"/>
  <c r="AJ480" i="13"/>
  <c r="AM480" i="13"/>
  <c r="AI480" i="13"/>
  <c r="AH480" i="13"/>
  <c r="AG480" i="13"/>
  <c r="AF480" i="13"/>
  <c r="AA480" i="13"/>
  <c r="Z480" i="13"/>
  <c r="Y480" i="13"/>
  <c r="AE480" i="13"/>
  <c r="AD480" i="13"/>
  <c r="AC480" i="13"/>
  <c r="AN464" i="13"/>
  <c r="AL464" i="13"/>
  <c r="AK464" i="13"/>
  <c r="AJ464" i="13"/>
  <c r="AM464" i="13"/>
  <c r="AI464" i="13"/>
  <c r="AH464" i="13"/>
  <c r="AG464" i="13"/>
  <c r="AF464" i="13"/>
  <c r="AA464" i="13"/>
  <c r="Z464" i="13"/>
  <c r="Y464" i="13"/>
  <c r="X464" i="13"/>
  <c r="AE464" i="13"/>
  <c r="AD464" i="13"/>
  <c r="AC464" i="13"/>
  <c r="AN448" i="13"/>
  <c r="AL448" i="13"/>
  <c r="AK448" i="13"/>
  <c r="AM448" i="13"/>
  <c r="AJ448" i="13"/>
  <c r="AI448" i="13"/>
  <c r="AH448" i="13"/>
  <c r="AG448" i="13"/>
  <c r="AF448" i="13"/>
  <c r="AA448" i="13"/>
  <c r="Z448" i="13"/>
  <c r="Y448" i="13"/>
  <c r="X448" i="13"/>
  <c r="AE448" i="13"/>
  <c r="AD448" i="13"/>
  <c r="AC448" i="13"/>
  <c r="AN432" i="13"/>
  <c r="AL432" i="13"/>
  <c r="AM432" i="13"/>
  <c r="AK432" i="13"/>
  <c r="AJ432" i="13"/>
  <c r="AI432" i="13"/>
  <c r="AH432" i="13"/>
  <c r="AG432" i="13"/>
  <c r="AF432" i="13"/>
  <c r="AA432" i="13"/>
  <c r="Z432" i="13"/>
  <c r="Y432" i="13"/>
  <c r="X432" i="13"/>
  <c r="AE432" i="13"/>
  <c r="AD432" i="13"/>
  <c r="AC432" i="13"/>
  <c r="AN416" i="13"/>
  <c r="AM416" i="13"/>
  <c r="AL416" i="13"/>
  <c r="AK416" i="13"/>
  <c r="AJ416" i="13"/>
  <c r="AI416" i="13"/>
  <c r="AH416" i="13"/>
  <c r="AG416" i="13"/>
  <c r="AF416" i="13"/>
  <c r="AA416" i="13"/>
  <c r="Z416" i="13"/>
  <c r="Y416" i="13"/>
  <c r="X416" i="13"/>
  <c r="AE416" i="13"/>
  <c r="AD416" i="13"/>
  <c r="AC416" i="13"/>
  <c r="AN400" i="13"/>
  <c r="AM400" i="13"/>
  <c r="AL400" i="13"/>
  <c r="AK400" i="13"/>
  <c r="AJ400" i="13"/>
  <c r="AI400" i="13"/>
  <c r="AH400" i="13"/>
  <c r="AG400" i="13"/>
  <c r="AF400" i="13"/>
  <c r="AA400" i="13"/>
  <c r="Z400" i="13"/>
  <c r="Y400" i="13"/>
  <c r="X400" i="13"/>
  <c r="AE400" i="13"/>
  <c r="AD400" i="13"/>
  <c r="AC400" i="13"/>
  <c r="AN384" i="13"/>
  <c r="AM384" i="13"/>
  <c r="AL384" i="13"/>
  <c r="AK384" i="13"/>
  <c r="AJ384" i="13"/>
  <c r="AI384" i="13"/>
  <c r="AH384" i="13"/>
  <c r="AG384" i="13"/>
  <c r="AF384" i="13"/>
  <c r="AA384" i="13"/>
  <c r="Z384" i="13"/>
  <c r="Y384" i="13"/>
  <c r="X384" i="13"/>
  <c r="AE384" i="13"/>
  <c r="AD384" i="13"/>
  <c r="AC384" i="13"/>
  <c r="AN368" i="13"/>
  <c r="AM368" i="13"/>
  <c r="AL368" i="13"/>
  <c r="AK368" i="13"/>
  <c r="AJ368" i="13"/>
  <c r="AI368" i="13"/>
  <c r="AH368" i="13"/>
  <c r="AG368" i="13"/>
  <c r="AF368" i="13"/>
  <c r="AA368" i="13"/>
  <c r="Z368" i="13"/>
  <c r="Y368" i="13"/>
  <c r="X368" i="13"/>
  <c r="AE368" i="13"/>
  <c r="AD368" i="13"/>
  <c r="AC368" i="13"/>
  <c r="AN352" i="13"/>
  <c r="AM352" i="13"/>
  <c r="AL352" i="13"/>
  <c r="AK352" i="13"/>
  <c r="AJ352" i="13"/>
  <c r="AI352" i="13"/>
  <c r="AH352" i="13"/>
  <c r="AG352" i="13"/>
  <c r="AF352" i="13"/>
  <c r="AA352" i="13"/>
  <c r="Z352" i="13"/>
  <c r="Y352" i="13"/>
  <c r="X352" i="13"/>
  <c r="AE352" i="13"/>
  <c r="AD352" i="13"/>
  <c r="AC352" i="13"/>
  <c r="AN336" i="13"/>
  <c r="AM336" i="13"/>
  <c r="AL336" i="13"/>
  <c r="AK336" i="13"/>
  <c r="AJ336" i="13"/>
  <c r="AI336" i="13"/>
  <c r="AH336" i="13"/>
  <c r="AG336" i="13"/>
  <c r="AF336" i="13"/>
  <c r="AA336" i="13"/>
  <c r="Z336" i="13"/>
  <c r="Y336" i="13"/>
  <c r="X336" i="13"/>
  <c r="AE336" i="13"/>
  <c r="AD336" i="13"/>
  <c r="AC336" i="13"/>
  <c r="AN320" i="13"/>
  <c r="AL320" i="13"/>
  <c r="AK320" i="13"/>
  <c r="AJ320" i="13"/>
  <c r="AI320" i="13"/>
  <c r="AM320" i="13"/>
  <c r="AH320" i="13"/>
  <c r="AG320" i="13"/>
  <c r="AF320" i="13"/>
  <c r="AA320" i="13"/>
  <c r="Z320" i="13"/>
  <c r="Y320" i="13"/>
  <c r="X320" i="13"/>
  <c r="AE320" i="13"/>
  <c r="AD320" i="13"/>
  <c r="AC320" i="13"/>
  <c r="AN304" i="13"/>
  <c r="AL304" i="13"/>
  <c r="AK304" i="13"/>
  <c r="AJ304" i="13"/>
  <c r="AI304" i="13"/>
  <c r="AM304" i="13"/>
  <c r="AH304" i="13"/>
  <c r="AG304" i="13"/>
  <c r="AF304" i="13"/>
  <c r="AA304" i="13"/>
  <c r="Z304" i="13"/>
  <c r="Y304" i="13"/>
  <c r="X304" i="13"/>
  <c r="AE304" i="13"/>
  <c r="AD304" i="13"/>
  <c r="AC304" i="13"/>
  <c r="AN288" i="13"/>
  <c r="AL288" i="13"/>
  <c r="AK288" i="13"/>
  <c r="AJ288" i="13"/>
  <c r="AI288" i="13"/>
  <c r="AM288" i="13"/>
  <c r="AH288" i="13"/>
  <c r="AG288" i="13"/>
  <c r="AF288" i="13"/>
  <c r="AA288" i="13"/>
  <c r="Z288" i="13"/>
  <c r="Y288" i="13"/>
  <c r="X288" i="13"/>
  <c r="AE288" i="13"/>
  <c r="AD288" i="13"/>
  <c r="AC288" i="13"/>
  <c r="AN272" i="13"/>
  <c r="AL272" i="13"/>
  <c r="AK272" i="13"/>
  <c r="AJ272" i="13"/>
  <c r="AI272" i="13"/>
  <c r="AM272" i="13"/>
  <c r="AH272" i="13"/>
  <c r="AG272" i="13"/>
  <c r="AF272" i="13"/>
  <c r="AA272" i="13"/>
  <c r="Z272" i="13"/>
  <c r="Y272" i="13"/>
  <c r="X272" i="13"/>
  <c r="AE272" i="13"/>
  <c r="AD272" i="13"/>
  <c r="AC272" i="13"/>
  <c r="AN256" i="13"/>
  <c r="AL256" i="13"/>
  <c r="AK256" i="13"/>
  <c r="AJ256" i="13"/>
  <c r="AI256" i="13"/>
  <c r="AM256" i="13"/>
  <c r="AH256" i="13"/>
  <c r="AG256" i="13"/>
  <c r="AF256" i="13"/>
  <c r="AA256" i="13"/>
  <c r="Z256" i="13"/>
  <c r="Y256" i="13"/>
  <c r="X256" i="13"/>
  <c r="AE256" i="13"/>
  <c r="AD256" i="13"/>
  <c r="AC256" i="13"/>
  <c r="AN240" i="13"/>
  <c r="AL240" i="13"/>
  <c r="AK240" i="13"/>
  <c r="AJ240" i="13"/>
  <c r="AI240" i="13"/>
  <c r="AM240" i="13"/>
  <c r="AH240" i="13"/>
  <c r="AG240" i="13"/>
  <c r="AF240" i="13"/>
  <c r="AA240" i="13"/>
  <c r="Z240" i="13"/>
  <c r="Y240" i="13"/>
  <c r="X240" i="13"/>
  <c r="AE240" i="13"/>
  <c r="AD240" i="13"/>
  <c r="AC240" i="13"/>
  <c r="AN224" i="13"/>
  <c r="AL224" i="13"/>
  <c r="AK224" i="13"/>
  <c r="AJ224" i="13"/>
  <c r="AI224" i="13"/>
  <c r="AM224" i="13"/>
  <c r="AH224" i="13"/>
  <c r="AG224" i="13"/>
  <c r="AF224" i="13"/>
  <c r="AA224" i="13"/>
  <c r="Z224" i="13"/>
  <c r="Y224" i="13"/>
  <c r="X224" i="13"/>
  <c r="AE224" i="13"/>
  <c r="AD224" i="13"/>
  <c r="AC224" i="13"/>
  <c r="AN208" i="13"/>
  <c r="AL208" i="13"/>
  <c r="AK208" i="13"/>
  <c r="AJ208" i="13"/>
  <c r="AM208" i="13"/>
  <c r="AI208" i="13"/>
  <c r="AH208" i="13"/>
  <c r="AG208" i="13"/>
  <c r="AF208" i="13"/>
  <c r="AA208" i="13"/>
  <c r="Z208" i="13"/>
  <c r="Y208" i="13"/>
  <c r="X208" i="13"/>
  <c r="AE208" i="13"/>
  <c r="AD208" i="13"/>
  <c r="AC208" i="13"/>
  <c r="AN192" i="13"/>
  <c r="AL192" i="13"/>
  <c r="AK192" i="13"/>
  <c r="AM192" i="13"/>
  <c r="AJ192" i="13"/>
  <c r="AI192" i="13"/>
  <c r="AH192" i="13"/>
  <c r="AG192" i="13"/>
  <c r="AF192" i="13"/>
  <c r="AA192" i="13"/>
  <c r="Z192" i="13"/>
  <c r="Y192" i="13"/>
  <c r="X192" i="13"/>
  <c r="AE192" i="13"/>
  <c r="AD192" i="13"/>
  <c r="AC192" i="13"/>
  <c r="AN176" i="13"/>
  <c r="AL176" i="13"/>
  <c r="AM176" i="13"/>
  <c r="AK176" i="13"/>
  <c r="AJ176" i="13"/>
  <c r="AI176" i="13"/>
  <c r="AH176" i="13"/>
  <c r="AG176" i="13"/>
  <c r="AF176" i="13"/>
  <c r="AA176" i="13"/>
  <c r="Z176" i="13"/>
  <c r="Y176" i="13"/>
  <c r="X176" i="13"/>
  <c r="AE176" i="13"/>
  <c r="AD176" i="13"/>
  <c r="AC176" i="13"/>
  <c r="AN160" i="13"/>
  <c r="AM160" i="13"/>
  <c r="AL160" i="13"/>
  <c r="AK160" i="13"/>
  <c r="AJ160" i="13"/>
  <c r="AI160" i="13"/>
  <c r="AH160" i="13"/>
  <c r="AG160" i="13"/>
  <c r="AF160" i="13"/>
  <c r="AA160" i="13"/>
  <c r="Z160" i="13"/>
  <c r="Y160" i="13"/>
  <c r="X160" i="13"/>
  <c r="AE160" i="13"/>
  <c r="AD160" i="13"/>
  <c r="AC160" i="13"/>
  <c r="AN144" i="13"/>
  <c r="AM144" i="13"/>
  <c r="AL144" i="13"/>
  <c r="AK144" i="13"/>
  <c r="AJ144" i="13"/>
  <c r="AI144" i="13"/>
  <c r="AH144" i="13"/>
  <c r="AG144" i="13"/>
  <c r="AF144" i="13"/>
  <c r="AA144" i="13"/>
  <c r="Z144" i="13"/>
  <c r="Y144" i="13"/>
  <c r="X144" i="13"/>
  <c r="AE144" i="13"/>
  <c r="AD144" i="13"/>
  <c r="AC144" i="13"/>
  <c r="AN128" i="13"/>
  <c r="AM128" i="13"/>
  <c r="AL128" i="13"/>
  <c r="AK128" i="13"/>
  <c r="AJ128" i="13"/>
  <c r="AI128" i="13"/>
  <c r="AH128" i="13"/>
  <c r="AG128" i="13"/>
  <c r="AF128" i="13"/>
  <c r="AA128" i="13"/>
  <c r="Z128" i="13"/>
  <c r="Y128" i="13"/>
  <c r="X128" i="13"/>
  <c r="AE128" i="13"/>
  <c r="AD128" i="13"/>
  <c r="AC128" i="13"/>
  <c r="AN112" i="13"/>
  <c r="AM112" i="13"/>
  <c r="AL112" i="13"/>
  <c r="AK112" i="13"/>
  <c r="AJ112" i="13"/>
  <c r="AI112" i="13"/>
  <c r="AH112" i="13"/>
  <c r="AG112" i="13"/>
  <c r="AF112" i="13"/>
  <c r="AA112" i="13"/>
  <c r="Z112" i="13"/>
  <c r="Y112" i="13"/>
  <c r="X112" i="13"/>
  <c r="AE112" i="13"/>
  <c r="AD112" i="13"/>
  <c r="AC112" i="13"/>
  <c r="AN96" i="13"/>
  <c r="AM96" i="13"/>
  <c r="AL96" i="13"/>
  <c r="AK96" i="13"/>
  <c r="AJ96" i="13"/>
  <c r="AI96" i="13"/>
  <c r="AH96" i="13"/>
  <c r="AG96" i="13"/>
  <c r="AF96" i="13"/>
  <c r="AA96" i="13"/>
  <c r="Z96" i="13"/>
  <c r="Y96" i="13"/>
  <c r="X96" i="13"/>
  <c r="AE96" i="13"/>
  <c r="AD96" i="13"/>
  <c r="AC96" i="13"/>
  <c r="AN80" i="13"/>
  <c r="AM80" i="13"/>
  <c r="AL80" i="13"/>
  <c r="AK80" i="13"/>
  <c r="AJ80" i="13"/>
  <c r="AI80" i="13"/>
  <c r="AH80" i="13"/>
  <c r="AG80" i="13"/>
  <c r="AF80" i="13"/>
  <c r="AA80" i="13"/>
  <c r="Z80" i="13"/>
  <c r="Y80" i="13"/>
  <c r="X80" i="13"/>
  <c r="AE80" i="13"/>
  <c r="AD80" i="13"/>
  <c r="AC80" i="13"/>
  <c r="AN64" i="13"/>
  <c r="AL64" i="13"/>
  <c r="AK64" i="13"/>
  <c r="AJ64" i="13"/>
  <c r="AI64" i="13"/>
  <c r="AM64" i="13"/>
  <c r="AH64" i="13"/>
  <c r="AG64" i="13"/>
  <c r="AF64" i="13"/>
  <c r="AA64" i="13"/>
  <c r="Z64" i="13"/>
  <c r="Y64" i="13"/>
  <c r="X64" i="13"/>
  <c r="AE64" i="13"/>
  <c r="AD64" i="13"/>
  <c r="AC64" i="13"/>
  <c r="AN48" i="13"/>
  <c r="AL48" i="13"/>
  <c r="AK48" i="13"/>
  <c r="AJ48" i="13"/>
  <c r="AI48" i="13"/>
  <c r="AM48" i="13"/>
  <c r="AH48" i="13"/>
  <c r="AG48" i="13"/>
  <c r="AF48" i="13"/>
  <c r="AA48" i="13"/>
  <c r="Z48" i="13"/>
  <c r="Y48" i="13"/>
  <c r="X48" i="13"/>
  <c r="AE48" i="13"/>
  <c r="AD48" i="13"/>
  <c r="AC48" i="13"/>
  <c r="AN32" i="13"/>
  <c r="AL32" i="13"/>
  <c r="AK32" i="13"/>
  <c r="AJ32" i="13"/>
  <c r="AI32" i="13"/>
  <c r="AM32" i="13"/>
  <c r="AH32" i="13"/>
  <c r="AG32" i="13"/>
  <c r="AF32" i="13"/>
  <c r="AA32" i="13"/>
  <c r="Z32" i="13"/>
  <c r="Y32" i="13"/>
  <c r="AE32" i="13"/>
  <c r="X32" i="13"/>
  <c r="AD32" i="13"/>
  <c r="AC32" i="13"/>
  <c r="AN16" i="13"/>
  <c r="AL16" i="13"/>
  <c r="AK16" i="13"/>
  <c r="AJ16" i="13"/>
  <c r="AI16" i="13"/>
  <c r="AM16" i="13"/>
  <c r="AH16" i="13"/>
  <c r="AG16" i="13"/>
  <c r="AF16" i="13"/>
  <c r="AA16" i="13"/>
  <c r="Z16" i="13"/>
  <c r="AE16" i="13"/>
  <c r="Y16" i="13"/>
  <c r="X16" i="13"/>
  <c r="AD16" i="13"/>
  <c r="AC16" i="13"/>
  <c r="T705" i="13"/>
  <c r="T689" i="13"/>
  <c r="T673" i="13"/>
  <c r="T657" i="13"/>
  <c r="T641" i="13"/>
  <c r="T625" i="13"/>
  <c r="T609" i="13"/>
  <c r="T593" i="13"/>
  <c r="T577" i="13"/>
  <c r="T561" i="13"/>
  <c r="T545" i="13"/>
  <c r="T529" i="13"/>
  <c r="T513" i="13"/>
  <c r="T497" i="13"/>
  <c r="T481" i="13"/>
  <c r="T465" i="13"/>
  <c r="T449" i="13"/>
  <c r="T433" i="13"/>
  <c r="T417" i="13"/>
  <c r="T401" i="13"/>
  <c r="T385" i="13"/>
  <c r="T369" i="13"/>
  <c r="T353" i="13"/>
  <c r="T337" i="13"/>
  <c r="T321" i="13"/>
  <c r="T305" i="13"/>
  <c r="T289" i="13"/>
  <c r="T273" i="13"/>
  <c r="T257" i="13"/>
  <c r="T241" i="13"/>
  <c r="T225" i="13"/>
  <c r="T209" i="13"/>
  <c r="T193" i="13"/>
  <c r="T177" i="13"/>
  <c r="T161" i="13"/>
  <c r="T145" i="13"/>
  <c r="T129" i="13"/>
  <c r="T113" i="13"/>
  <c r="T97" i="13"/>
  <c r="T81" i="13"/>
  <c r="T65" i="13"/>
  <c r="T49" i="13"/>
  <c r="T33" i="13"/>
  <c r="T17" i="13"/>
  <c r="U689" i="13"/>
  <c r="U673" i="13"/>
  <c r="U657" i="13"/>
  <c r="U641" i="13"/>
  <c r="U609" i="13"/>
  <c r="U593" i="13"/>
  <c r="U577" i="13"/>
  <c r="U561" i="13"/>
  <c r="U545" i="13"/>
  <c r="U529" i="13"/>
  <c r="U513" i="13"/>
  <c r="U497" i="13"/>
  <c r="U481" i="13"/>
  <c r="U465" i="13"/>
  <c r="U449" i="13"/>
  <c r="U433" i="13"/>
  <c r="U417" i="13"/>
  <c r="U401" i="13"/>
  <c r="U385" i="13"/>
  <c r="U369" i="13"/>
  <c r="U353" i="13"/>
  <c r="U337" i="13"/>
  <c r="U321" i="13"/>
  <c r="U305" i="13"/>
  <c r="U289" i="13"/>
  <c r="U273" i="13"/>
  <c r="U257" i="13"/>
  <c r="U241" i="13"/>
  <c r="U225" i="13"/>
  <c r="U209" i="13"/>
  <c r="U193" i="13"/>
  <c r="U177" i="13"/>
  <c r="U161" i="13"/>
  <c r="U145" i="13"/>
  <c r="U129" i="13"/>
  <c r="U113" i="13"/>
  <c r="U97" i="13"/>
  <c r="U81" i="13"/>
  <c r="U65" i="13"/>
  <c r="U49" i="13"/>
  <c r="U33" i="13"/>
  <c r="U17" i="13"/>
  <c r="V706" i="13"/>
  <c r="V690" i="13"/>
  <c r="V674" i="13"/>
  <c r="V658" i="13"/>
  <c r="V642" i="13"/>
  <c r="V626" i="13"/>
  <c r="V610" i="13"/>
  <c r="V594" i="13"/>
  <c r="V578" i="13"/>
  <c r="V562" i="13"/>
  <c r="V546" i="13"/>
  <c r="V530" i="13"/>
  <c r="V514" i="13"/>
  <c r="V498" i="13"/>
  <c r="V482" i="13"/>
  <c r="V466" i="13"/>
  <c r="V450" i="13"/>
  <c r="V434" i="13"/>
  <c r="V418" i="13"/>
  <c r="V402" i="13"/>
  <c r="V386" i="13"/>
  <c r="V370" i="13"/>
  <c r="V354" i="13"/>
  <c r="V338" i="13"/>
  <c r="V322" i="13"/>
  <c r="V306" i="13"/>
  <c r="V290" i="13"/>
  <c r="V274" i="13"/>
  <c r="V258" i="13"/>
  <c r="V242" i="13"/>
  <c r="V226" i="13"/>
  <c r="V210" i="13"/>
  <c r="V194" i="13"/>
  <c r="V178" i="13"/>
  <c r="V162" i="13"/>
  <c r="V146" i="13"/>
  <c r="V130" i="13"/>
  <c r="V114" i="13"/>
  <c r="V98" i="13"/>
  <c r="V82" i="13"/>
  <c r="V66" i="13"/>
  <c r="V50" i="13"/>
  <c r="V34" i="13"/>
  <c r="V18" i="13"/>
  <c r="V2" i="13"/>
  <c r="W691" i="13"/>
  <c r="W675" i="13"/>
  <c r="W659" i="13"/>
  <c r="W643" i="13"/>
  <c r="W627" i="13"/>
  <c r="W611" i="13"/>
  <c r="W595" i="13"/>
  <c r="W579" i="13"/>
  <c r="W563" i="13"/>
  <c r="W547" i="13"/>
  <c r="W531" i="13"/>
  <c r="W515" i="13"/>
  <c r="W499" i="13"/>
  <c r="W483" i="13"/>
  <c r="W467" i="13"/>
  <c r="W451" i="13"/>
  <c r="W435" i="13"/>
  <c r="W419" i="13"/>
  <c r="W403" i="13"/>
  <c r="W387" i="13"/>
  <c r="W371" i="13"/>
  <c r="W355" i="13"/>
  <c r="W339" i="13"/>
  <c r="W323" i="13"/>
  <c r="W307" i="13"/>
  <c r="W291" i="13"/>
  <c r="W275" i="13"/>
  <c r="W259" i="13"/>
  <c r="W243" i="13"/>
  <c r="W227" i="13"/>
  <c r="W211" i="13"/>
  <c r="W195" i="13"/>
  <c r="W179" i="13"/>
  <c r="W163" i="13"/>
  <c r="W147" i="13"/>
  <c r="W131" i="13"/>
  <c r="W115" i="13"/>
  <c r="W99" i="13"/>
  <c r="W83" i="13"/>
  <c r="W67" i="13"/>
  <c r="W51" i="13"/>
  <c r="W35" i="13"/>
  <c r="W19" i="13"/>
  <c r="W3" i="13"/>
  <c r="AB608" i="13"/>
  <c r="AB352" i="13"/>
  <c r="AB96" i="13"/>
  <c r="AC545" i="13"/>
  <c r="AC289" i="13"/>
  <c r="AC33" i="13"/>
  <c r="AD482" i="13"/>
  <c r="AD226" i="13"/>
  <c r="AE675" i="13"/>
  <c r="AE419" i="13"/>
  <c r="AE163" i="13"/>
  <c r="AN548" i="13"/>
  <c r="AM548" i="13"/>
  <c r="AL548" i="13"/>
  <c r="AK548" i="13"/>
  <c r="AJ548" i="13"/>
  <c r="AH548" i="13"/>
  <c r="AG548" i="13"/>
  <c r="AF548" i="13"/>
  <c r="AE548" i="13"/>
  <c r="AD548" i="13"/>
  <c r="AC548" i="13"/>
  <c r="AI548" i="13"/>
  <c r="AB548" i="13"/>
  <c r="AA548" i="13"/>
  <c r="Z548" i="13"/>
  <c r="Y548" i="13"/>
  <c r="AN324" i="13"/>
  <c r="AM324" i="13"/>
  <c r="AL324" i="13"/>
  <c r="AK324" i="13"/>
  <c r="AJ324" i="13"/>
  <c r="AI324" i="13"/>
  <c r="AH324" i="13"/>
  <c r="AG324" i="13"/>
  <c r="AF324" i="13"/>
  <c r="AE324" i="13"/>
  <c r="AD324" i="13"/>
  <c r="AC324" i="13"/>
  <c r="AB324" i="13"/>
  <c r="AA324" i="13"/>
  <c r="Z324" i="13"/>
  <c r="Y324" i="13"/>
  <c r="X324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AM705" i="13"/>
  <c r="AL705" i="13"/>
  <c r="AK705" i="13"/>
  <c r="AJ705" i="13"/>
  <c r="AN705" i="13"/>
  <c r="AI705" i="13"/>
  <c r="AH705" i="13"/>
  <c r="AG705" i="13"/>
  <c r="AB705" i="13"/>
  <c r="AF705" i="13"/>
  <c r="AA705" i="13"/>
  <c r="Z705" i="13"/>
  <c r="Y705" i="13"/>
  <c r="AE705" i="13"/>
  <c r="AD705" i="13"/>
  <c r="AM625" i="13"/>
  <c r="AN625" i="13"/>
  <c r="AL625" i="13"/>
  <c r="AK625" i="13"/>
  <c r="AJ625" i="13"/>
  <c r="AI625" i="13"/>
  <c r="AH625" i="13"/>
  <c r="AG625" i="13"/>
  <c r="AB625" i="13"/>
  <c r="AA625" i="13"/>
  <c r="Z625" i="13"/>
  <c r="Y625" i="13"/>
  <c r="AF625" i="13"/>
  <c r="AE625" i="13"/>
  <c r="AD625" i="13"/>
  <c r="AM481" i="13"/>
  <c r="AL481" i="13"/>
  <c r="AK481" i="13"/>
  <c r="AJ481" i="13"/>
  <c r="AN481" i="13"/>
  <c r="AI481" i="13"/>
  <c r="AH481" i="13"/>
  <c r="AG481" i="13"/>
  <c r="AB481" i="13"/>
  <c r="AA481" i="13"/>
  <c r="Z481" i="13"/>
  <c r="AF481" i="13"/>
  <c r="Y481" i="13"/>
  <c r="AE481" i="13"/>
  <c r="AD481" i="13"/>
  <c r="AN703" i="13"/>
  <c r="AM703" i="13"/>
  <c r="AL703" i="13"/>
  <c r="AK703" i="13"/>
  <c r="AJ703" i="13"/>
  <c r="AI703" i="13"/>
  <c r="AH703" i="13"/>
  <c r="AG703" i="13"/>
  <c r="AF703" i="13"/>
  <c r="Z703" i="13"/>
  <c r="Y703" i="13"/>
  <c r="AE703" i="13"/>
  <c r="AD703" i="13"/>
  <c r="AC703" i="13"/>
  <c r="AB703" i="13"/>
  <c r="AN687" i="13"/>
  <c r="AM687" i="13"/>
  <c r="AL687" i="13"/>
  <c r="AK687" i="13"/>
  <c r="AJ687" i="13"/>
  <c r="AI687" i="13"/>
  <c r="AH687" i="13"/>
  <c r="AG687" i="13"/>
  <c r="AF687" i="13"/>
  <c r="Z687" i="13"/>
  <c r="Y687" i="13"/>
  <c r="AE687" i="13"/>
  <c r="AD687" i="13"/>
  <c r="AC687" i="13"/>
  <c r="AB687" i="13"/>
  <c r="AN671" i="13"/>
  <c r="AM671" i="13"/>
  <c r="AL671" i="13"/>
  <c r="AK671" i="13"/>
  <c r="AJ671" i="13"/>
  <c r="AI671" i="13"/>
  <c r="AH671" i="13"/>
  <c r="AG671" i="13"/>
  <c r="AF671" i="13"/>
  <c r="Z671" i="13"/>
  <c r="Y671" i="13"/>
  <c r="AE671" i="13"/>
  <c r="AD671" i="13"/>
  <c r="AC671" i="13"/>
  <c r="AB671" i="13"/>
  <c r="AN655" i="13"/>
  <c r="AM655" i="13"/>
  <c r="AL655" i="13"/>
  <c r="AK655" i="13"/>
  <c r="AJ655" i="13"/>
  <c r="AI655" i="13"/>
  <c r="AH655" i="13"/>
  <c r="AG655" i="13"/>
  <c r="AF655" i="13"/>
  <c r="Z655" i="13"/>
  <c r="Y655" i="13"/>
  <c r="AE655" i="13"/>
  <c r="AD655" i="13"/>
  <c r="AC655" i="13"/>
  <c r="AB655" i="13"/>
  <c r="AN639" i="13"/>
  <c r="AM639" i="13"/>
  <c r="AL639" i="13"/>
  <c r="AK639" i="13"/>
  <c r="AJ639" i="13"/>
  <c r="AI639" i="13"/>
  <c r="AH639" i="13"/>
  <c r="AG639" i="13"/>
  <c r="AF639" i="13"/>
  <c r="Z639" i="13"/>
  <c r="Y639" i="13"/>
  <c r="AE639" i="13"/>
  <c r="AD639" i="13"/>
  <c r="AC639" i="13"/>
  <c r="AB639" i="13"/>
  <c r="AN623" i="13"/>
  <c r="AM623" i="13"/>
  <c r="AL623" i="13"/>
  <c r="AK623" i="13"/>
  <c r="AJ623" i="13"/>
  <c r="AI623" i="13"/>
  <c r="AH623" i="13"/>
  <c r="AG623" i="13"/>
  <c r="AF623" i="13"/>
  <c r="Z623" i="13"/>
  <c r="Y623" i="13"/>
  <c r="AE623" i="13"/>
  <c r="AD623" i="13"/>
  <c r="AC623" i="13"/>
  <c r="AB623" i="13"/>
  <c r="AN607" i="13"/>
  <c r="AM607" i="13"/>
  <c r="AL607" i="13"/>
  <c r="AK607" i="13"/>
  <c r="AJ607" i="13"/>
  <c r="AI607" i="13"/>
  <c r="AH607" i="13"/>
  <c r="AG607" i="13"/>
  <c r="AF607" i="13"/>
  <c r="Z607" i="13"/>
  <c r="Y607" i="13"/>
  <c r="AE607" i="13"/>
  <c r="AD607" i="13"/>
  <c r="AC607" i="13"/>
  <c r="AB607" i="13"/>
  <c r="AN591" i="13"/>
  <c r="AM591" i="13"/>
  <c r="AL591" i="13"/>
  <c r="AK591" i="13"/>
  <c r="AJ591" i="13"/>
  <c r="AI591" i="13"/>
  <c r="AH591" i="13"/>
  <c r="AG591" i="13"/>
  <c r="AF591" i="13"/>
  <c r="Z591" i="13"/>
  <c r="Y591" i="13"/>
  <c r="AE591" i="13"/>
  <c r="AD591" i="13"/>
  <c r="AC591" i="13"/>
  <c r="AB591" i="13"/>
  <c r="AN575" i="13"/>
  <c r="AM575" i="13"/>
  <c r="AL575" i="13"/>
  <c r="AK575" i="13"/>
  <c r="AJ575" i="13"/>
  <c r="AI575" i="13"/>
  <c r="AH575" i="13"/>
  <c r="AG575" i="13"/>
  <c r="AF575" i="13"/>
  <c r="Z575" i="13"/>
  <c r="Y575" i="13"/>
  <c r="AE575" i="13"/>
  <c r="AD575" i="13"/>
  <c r="AC575" i="13"/>
  <c r="AB575" i="13"/>
  <c r="AN559" i="13"/>
  <c r="AM559" i="13"/>
  <c r="AL559" i="13"/>
  <c r="AK559" i="13"/>
  <c r="AJ559" i="13"/>
  <c r="AI559" i="13"/>
  <c r="AH559" i="13"/>
  <c r="AG559" i="13"/>
  <c r="AF559" i="13"/>
  <c r="Z559" i="13"/>
  <c r="Y559" i="13"/>
  <c r="AE559" i="13"/>
  <c r="AD559" i="13"/>
  <c r="AC559" i="13"/>
  <c r="AB559" i="13"/>
  <c r="AN543" i="13"/>
  <c r="AM543" i="13"/>
  <c r="AL543" i="13"/>
  <c r="AK543" i="13"/>
  <c r="AJ543" i="13"/>
  <c r="AI543" i="13"/>
  <c r="AH543" i="13"/>
  <c r="AG543" i="13"/>
  <c r="AF543" i="13"/>
  <c r="Z543" i="13"/>
  <c r="Y543" i="13"/>
  <c r="AE543" i="13"/>
  <c r="AD543" i="13"/>
  <c r="AC543" i="13"/>
  <c r="AB543" i="13"/>
  <c r="AN527" i="13"/>
  <c r="AM527" i="13"/>
  <c r="AL527" i="13"/>
  <c r="AK527" i="13"/>
  <c r="AJ527" i="13"/>
  <c r="AI527" i="13"/>
  <c r="AH527" i="13"/>
  <c r="AG527" i="13"/>
  <c r="AF527" i="13"/>
  <c r="Z527" i="13"/>
  <c r="Y527" i="13"/>
  <c r="AE527" i="13"/>
  <c r="AD527" i="13"/>
  <c r="AC527" i="13"/>
  <c r="AB527" i="13"/>
  <c r="AN511" i="13"/>
  <c r="AM511" i="13"/>
  <c r="AL511" i="13"/>
  <c r="AK511" i="13"/>
  <c r="AJ511" i="13"/>
  <c r="AI511" i="13"/>
  <c r="AH511" i="13"/>
  <c r="AG511" i="13"/>
  <c r="AF511" i="13"/>
  <c r="Z511" i="13"/>
  <c r="Y511" i="13"/>
  <c r="AE511" i="13"/>
  <c r="AD511" i="13"/>
  <c r="AC511" i="13"/>
  <c r="AB511" i="13"/>
  <c r="AN495" i="13"/>
  <c r="AM495" i="13"/>
  <c r="AL495" i="13"/>
  <c r="AK495" i="13"/>
  <c r="AJ495" i="13"/>
  <c r="AI495" i="13"/>
  <c r="AH495" i="13"/>
  <c r="AG495" i="13"/>
  <c r="AF495" i="13"/>
  <c r="Z495" i="13"/>
  <c r="Y495" i="13"/>
  <c r="AE495" i="13"/>
  <c r="AD495" i="13"/>
  <c r="AC495" i="13"/>
  <c r="AB495" i="13"/>
  <c r="AN479" i="13"/>
  <c r="AM479" i="13"/>
  <c r="AL479" i="13"/>
  <c r="AK479" i="13"/>
  <c r="AJ479" i="13"/>
  <c r="AI479" i="13"/>
  <c r="AH479" i="13"/>
  <c r="AG479" i="13"/>
  <c r="AF479" i="13"/>
  <c r="Z479" i="13"/>
  <c r="Y479" i="13"/>
  <c r="X479" i="13"/>
  <c r="AE479" i="13"/>
  <c r="AD479" i="13"/>
  <c r="AC479" i="13"/>
  <c r="AB479" i="13"/>
  <c r="AN463" i="13"/>
  <c r="AM463" i="13"/>
  <c r="AL463" i="13"/>
  <c r="AK463" i="13"/>
  <c r="AJ463" i="13"/>
  <c r="AI463" i="13"/>
  <c r="AH463" i="13"/>
  <c r="AG463" i="13"/>
  <c r="AF463" i="13"/>
  <c r="Z463" i="13"/>
  <c r="Y463" i="13"/>
  <c r="X463" i="13"/>
  <c r="AE463" i="13"/>
  <c r="AD463" i="13"/>
  <c r="AC463" i="13"/>
  <c r="AB463" i="13"/>
  <c r="AN447" i="13"/>
  <c r="AM447" i="13"/>
  <c r="AL447" i="13"/>
  <c r="AK447" i="13"/>
  <c r="AJ447" i="13"/>
  <c r="AI447" i="13"/>
  <c r="AH447" i="13"/>
  <c r="AG447" i="13"/>
  <c r="AF447" i="13"/>
  <c r="Z447" i="13"/>
  <c r="Y447" i="13"/>
  <c r="X447" i="13"/>
  <c r="AE447" i="13"/>
  <c r="AD447" i="13"/>
  <c r="AC447" i="13"/>
  <c r="AB447" i="13"/>
  <c r="AN431" i="13"/>
  <c r="AM431" i="13"/>
  <c r="AL431" i="13"/>
  <c r="AK431" i="13"/>
  <c r="AJ431" i="13"/>
  <c r="AI431" i="13"/>
  <c r="AH431" i="13"/>
  <c r="AG431" i="13"/>
  <c r="AF431" i="13"/>
  <c r="Z431" i="13"/>
  <c r="Y431" i="13"/>
  <c r="X431" i="13"/>
  <c r="AE431" i="13"/>
  <c r="AD431" i="13"/>
  <c r="AC431" i="13"/>
  <c r="AB431" i="13"/>
  <c r="AN415" i="13"/>
  <c r="AM415" i="13"/>
  <c r="AL415" i="13"/>
  <c r="AK415" i="13"/>
  <c r="AJ415" i="13"/>
  <c r="AI415" i="13"/>
  <c r="AH415" i="13"/>
  <c r="AG415" i="13"/>
  <c r="AF415" i="13"/>
  <c r="Z415" i="13"/>
  <c r="Y415" i="13"/>
  <c r="X415" i="13"/>
  <c r="AE415" i="13"/>
  <c r="AD415" i="13"/>
  <c r="AC415" i="13"/>
  <c r="AB415" i="13"/>
  <c r="AN399" i="13"/>
  <c r="AM399" i="13"/>
  <c r="AL399" i="13"/>
  <c r="AK399" i="13"/>
  <c r="AJ399" i="13"/>
  <c r="AI399" i="13"/>
  <c r="AH399" i="13"/>
  <c r="AG399" i="13"/>
  <c r="AF399" i="13"/>
  <c r="Z399" i="13"/>
  <c r="Y399" i="13"/>
  <c r="X399" i="13"/>
  <c r="AE399" i="13"/>
  <c r="AD399" i="13"/>
  <c r="AC399" i="13"/>
  <c r="AB399" i="13"/>
  <c r="AN383" i="13"/>
  <c r="AM383" i="13"/>
  <c r="AL383" i="13"/>
  <c r="AK383" i="13"/>
  <c r="AJ383" i="13"/>
  <c r="AI383" i="13"/>
  <c r="AH383" i="13"/>
  <c r="AG383" i="13"/>
  <c r="AF383" i="13"/>
  <c r="Z383" i="13"/>
  <c r="Y383" i="13"/>
  <c r="X383" i="13"/>
  <c r="AE383" i="13"/>
  <c r="AD383" i="13"/>
  <c r="AC383" i="13"/>
  <c r="AB383" i="13"/>
  <c r="AN367" i="13"/>
  <c r="AM367" i="13"/>
  <c r="AL367" i="13"/>
  <c r="AK367" i="13"/>
  <c r="AJ367" i="13"/>
  <c r="AI367" i="13"/>
  <c r="AH367" i="13"/>
  <c r="AG367" i="13"/>
  <c r="AF367" i="13"/>
  <c r="Z367" i="13"/>
  <c r="Y367" i="13"/>
  <c r="X367" i="13"/>
  <c r="AE367" i="13"/>
  <c r="AD367" i="13"/>
  <c r="AC367" i="13"/>
  <c r="AB367" i="13"/>
  <c r="AN351" i="13"/>
  <c r="AM351" i="13"/>
  <c r="AL351" i="13"/>
  <c r="AK351" i="13"/>
  <c r="AJ351" i="13"/>
  <c r="AI351" i="13"/>
  <c r="AH351" i="13"/>
  <c r="AG351" i="13"/>
  <c r="AF351" i="13"/>
  <c r="Z351" i="13"/>
  <c r="Y351" i="13"/>
  <c r="X351" i="13"/>
  <c r="AE351" i="13"/>
  <c r="AD351" i="13"/>
  <c r="AC351" i="13"/>
  <c r="AB351" i="13"/>
  <c r="AN335" i="13"/>
  <c r="AM335" i="13"/>
  <c r="AL335" i="13"/>
  <c r="AK335" i="13"/>
  <c r="AJ335" i="13"/>
  <c r="AI335" i="13"/>
  <c r="AH335" i="13"/>
  <c r="AG335" i="13"/>
  <c r="AF335" i="13"/>
  <c r="Z335" i="13"/>
  <c r="Y335" i="13"/>
  <c r="X335" i="13"/>
  <c r="AE335" i="13"/>
  <c r="AD335" i="13"/>
  <c r="AC335" i="13"/>
  <c r="AB335" i="13"/>
  <c r="AN319" i="13"/>
  <c r="AM319" i="13"/>
  <c r="AL319" i="13"/>
  <c r="AK319" i="13"/>
  <c r="AJ319" i="13"/>
  <c r="AI319" i="13"/>
  <c r="AH319" i="13"/>
  <c r="AG319" i="13"/>
  <c r="AF319" i="13"/>
  <c r="Z319" i="13"/>
  <c r="Y319" i="13"/>
  <c r="X319" i="13"/>
  <c r="AE319" i="13"/>
  <c r="AD319" i="13"/>
  <c r="AC319" i="13"/>
  <c r="AB319" i="13"/>
  <c r="AN303" i="13"/>
  <c r="AM303" i="13"/>
  <c r="AL303" i="13"/>
  <c r="AK303" i="13"/>
  <c r="AJ303" i="13"/>
  <c r="AI303" i="13"/>
  <c r="AH303" i="13"/>
  <c r="AG303" i="13"/>
  <c r="AF303" i="13"/>
  <c r="Z303" i="13"/>
  <c r="Y303" i="13"/>
  <c r="X303" i="13"/>
  <c r="AE303" i="13"/>
  <c r="AD303" i="13"/>
  <c r="AC303" i="13"/>
  <c r="AB303" i="13"/>
  <c r="AN287" i="13"/>
  <c r="AM287" i="13"/>
  <c r="AL287" i="13"/>
  <c r="AK287" i="13"/>
  <c r="AJ287" i="13"/>
  <c r="AI287" i="13"/>
  <c r="AH287" i="13"/>
  <c r="AG287" i="13"/>
  <c r="AF287" i="13"/>
  <c r="Z287" i="13"/>
  <c r="Y287" i="13"/>
  <c r="X287" i="13"/>
  <c r="AE287" i="13"/>
  <c r="AD287" i="13"/>
  <c r="AC287" i="13"/>
  <c r="AB287" i="13"/>
  <c r="AN271" i="13"/>
  <c r="AM271" i="13"/>
  <c r="AL271" i="13"/>
  <c r="AK271" i="13"/>
  <c r="AJ271" i="13"/>
  <c r="AI271" i="13"/>
  <c r="AH271" i="13"/>
  <c r="AG271" i="13"/>
  <c r="AF271" i="13"/>
  <c r="Z271" i="13"/>
  <c r="Y271" i="13"/>
  <c r="X271" i="13"/>
  <c r="AE271" i="13"/>
  <c r="AD271" i="13"/>
  <c r="AC271" i="13"/>
  <c r="AB271" i="13"/>
  <c r="AN255" i="13"/>
  <c r="AM255" i="13"/>
  <c r="AL255" i="13"/>
  <c r="AK255" i="13"/>
  <c r="AJ255" i="13"/>
  <c r="AI255" i="13"/>
  <c r="AH255" i="13"/>
  <c r="AG255" i="13"/>
  <c r="AF255" i="13"/>
  <c r="Z255" i="13"/>
  <c r="Y255" i="13"/>
  <c r="X255" i="13"/>
  <c r="AE255" i="13"/>
  <c r="AD255" i="13"/>
  <c r="AC255" i="13"/>
  <c r="AB255" i="13"/>
  <c r="AN239" i="13"/>
  <c r="AM239" i="13"/>
  <c r="AL239" i="13"/>
  <c r="AK239" i="13"/>
  <c r="AJ239" i="13"/>
  <c r="AI239" i="13"/>
  <c r="AH239" i="13"/>
  <c r="AG239" i="13"/>
  <c r="AF239" i="13"/>
  <c r="Z239" i="13"/>
  <c r="Y239" i="13"/>
  <c r="X239" i="13"/>
  <c r="AE239" i="13"/>
  <c r="AD239" i="13"/>
  <c r="AC239" i="13"/>
  <c r="AB239" i="13"/>
  <c r="AN223" i="13"/>
  <c r="AM223" i="13"/>
  <c r="AL223" i="13"/>
  <c r="AK223" i="13"/>
  <c r="AJ223" i="13"/>
  <c r="AI223" i="13"/>
  <c r="AH223" i="13"/>
  <c r="AG223" i="13"/>
  <c r="AF223" i="13"/>
  <c r="Z223" i="13"/>
  <c r="Y223" i="13"/>
  <c r="X223" i="13"/>
  <c r="AE223" i="13"/>
  <c r="AD223" i="13"/>
  <c r="AC223" i="13"/>
  <c r="AB223" i="13"/>
  <c r="AN207" i="13"/>
  <c r="AM207" i="13"/>
  <c r="AL207" i="13"/>
  <c r="AK207" i="13"/>
  <c r="AJ207" i="13"/>
  <c r="AI207" i="13"/>
  <c r="AH207" i="13"/>
  <c r="AG207" i="13"/>
  <c r="AF207" i="13"/>
  <c r="Z207" i="13"/>
  <c r="Y207" i="13"/>
  <c r="X207" i="13"/>
  <c r="AE207" i="13"/>
  <c r="AD207" i="13"/>
  <c r="AC207" i="13"/>
  <c r="AB207" i="13"/>
  <c r="AN191" i="13"/>
  <c r="AM191" i="13"/>
  <c r="AL191" i="13"/>
  <c r="AK191" i="13"/>
  <c r="AJ191" i="13"/>
  <c r="AI191" i="13"/>
  <c r="AH191" i="13"/>
  <c r="AG191" i="13"/>
  <c r="AF191" i="13"/>
  <c r="Z191" i="13"/>
  <c r="Y191" i="13"/>
  <c r="X191" i="13"/>
  <c r="AE191" i="13"/>
  <c r="AD191" i="13"/>
  <c r="AC191" i="13"/>
  <c r="AB191" i="13"/>
  <c r="AN175" i="13"/>
  <c r="AM175" i="13"/>
  <c r="AL175" i="13"/>
  <c r="AK175" i="13"/>
  <c r="AJ175" i="13"/>
  <c r="AI175" i="13"/>
  <c r="AH175" i="13"/>
  <c r="AG175" i="13"/>
  <c r="AF175" i="13"/>
  <c r="Z175" i="13"/>
  <c r="Y175" i="13"/>
  <c r="X175" i="13"/>
  <c r="AE175" i="13"/>
  <c r="AD175" i="13"/>
  <c r="AC175" i="13"/>
  <c r="AB175" i="13"/>
  <c r="AN159" i="13"/>
  <c r="AM159" i="13"/>
  <c r="AL159" i="13"/>
  <c r="AK159" i="13"/>
  <c r="AJ159" i="13"/>
  <c r="AI159" i="13"/>
  <c r="AH159" i="13"/>
  <c r="AG159" i="13"/>
  <c r="AF159" i="13"/>
  <c r="Z159" i="13"/>
  <c r="Y159" i="13"/>
  <c r="X159" i="13"/>
  <c r="AE159" i="13"/>
  <c r="AD159" i="13"/>
  <c r="AC159" i="13"/>
  <c r="AB159" i="13"/>
  <c r="AN143" i="13"/>
  <c r="AM143" i="13"/>
  <c r="AL143" i="13"/>
  <c r="AK143" i="13"/>
  <c r="AJ143" i="13"/>
  <c r="AI143" i="13"/>
  <c r="AH143" i="13"/>
  <c r="AG143" i="13"/>
  <c r="AF143" i="13"/>
  <c r="Z143" i="13"/>
  <c r="Y143" i="13"/>
  <c r="X143" i="13"/>
  <c r="AE143" i="13"/>
  <c r="AD143" i="13"/>
  <c r="AC143" i="13"/>
  <c r="AB143" i="13"/>
  <c r="AN127" i="13"/>
  <c r="AM127" i="13"/>
  <c r="AL127" i="13"/>
  <c r="AK127" i="13"/>
  <c r="AJ127" i="13"/>
  <c r="AI127" i="13"/>
  <c r="AH127" i="13"/>
  <c r="AG127" i="13"/>
  <c r="AF127" i="13"/>
  <c r="AE127" i="13"/>
  <c r="Z127" i="13"/>
  <c r="Y127" i="13"/>
  <c r="X127" i="13"/>
  <c r="AD127" i="13"/>
  <c r="AC127" i="13"/>
  <c r="AB127" i="13"/>
  <c r="AN111" i="13"/>
  <c r="AM111" i="13"/>
  <c r="AL111" i="13"/>
  <c r="AK111" i="13"/>
  <c r="AJ111" i="13"/>
  <c r="AI111" i="13"/>
  <c r="AH111" i="13"/>
  <c r="AG111" i="13"/>
  <c r="AF111" i="13"/>
  <c r="AE111" i="13"/>
  <c r="Z111" i="13"/>
  <c r="Y111" i="13"/>
  <c r="X111" i="13"/>
  <c r="AD111" i="13"/>
  <c r="AC111" i="13"/>
  <c r="AB111" i="13"/>
  <c r="AN95" i="13"/>
  <c r="AM95" i="13"/>
  <c r="AL95" i="13"/>
  <c r="AK95" i="13"/>
  <c r="AJ95" i="13"/>
  <c r="AI95" i="13"/>
  <c r="AH95" i="13"/>
  <c r="AG95" i="13"/>
  <c r="AF95" i="13"/>
  <c r="AE95" i="13"/>
  <c r="Z95" i="13"/>
  <c r="Y95" i="13"/>
  <c r="X95" i="13"/>
  <c r="AD95" i="13"/>
  <c r="AC95" i="13"/>
  <c r="AB95" i="13"/>
  <c r="AN79" i="13"/>
  <c r="AM79" i="13"/>
  <c r="AL79" i="13"/>
  <c r="AK79" i="13"/>
  <c r="AJ79" i="13"/>
  <c r="AI79" i="13"/>
  <c r="AH79" i="13"/>
  <c r="AG79" i="13"/>
  <c r="AF79" i="13"/>
  <c r="AE79" i="13"/>
  <c r="Z79" i="13"/>
  <c r="Y79" i="13"/>
  <c r="X79" i="13"/>
  <c r="AD79" i="13"/>
  <c r="AC79" i="13"/>
  <c r="AB79" i="13"/>
  <c r="AN63" i="13"/>
  <c r="AM63" i="13"/>
  <c r="AL63" i="13"/>
  <c r="AK63" i="13"/>
  <c r="AJ63" i="13"/>
  <c r="AI63" i="13"/>
  <c r="AH63" i="13"/>
  <c r="AG63" i="13"/>
  <c r="AF63" i="13"/>
  <c r="AE63" i="13"/>
  <c r="Z63" i="13"/>
  <c r="Y63" i="13"/>
  <c r="X63" i="13"/>
  <c r="AD63" i="13"/>
  <c r="AC63" i="13"/>
  <c r="AB63" i="13"/>
  <c r="AN47" i="13"/>
  <c r="AM47" i="13"/>
  <c r="AL47" i="13"/>
  <c r="AK47" i="13"/>
  <c r="AJ47" i="13"/>
  <c r="AI47" i="13"/>
  <c r="AH47" i="13"/>
  <c r="AG47" i="13"/>
  <c r="AF47" i="13"/>
  <c r="AE47" i="13"/>
  <c r="Z47" i="13"/>
  <c r="Y47" i="13"/>
  <c r="X47" i="13"/>
  <c r="AD47" i="13"/>
  <c r="AC47" i="13"/>
  <c r="AB47" i="13"/>
  <c r="AN31" i="13"/>
  <c r="AM31" i="13"/>
  <c r="AL31" i="13"/>
  <c r="AK31" i="13"/>
  <c r="AJ31" i="13"/>
  <c r="AI31" i="13"/>
  <c r="AH31" i="13"/>
  <c r="AG31" i="13"/>
  <c r="AF31" i="13"/>
  <c r="AE31" i="13"/>
  <c r="Z31" i="13"/>
  <c r="Y31" i="13"/>
  <c r="X31" i="13"/>
  <c r="AD31" i="13"/>
  <c r="AC31" i="13"/>
  <c r="AB31" i="13"/>
  <c r="AN15" i="13"/>
  <c r="AM15" i="13"/>
  <c r="AL15" i="13"/>
  <c r="AK15" i="13"/>
  <c r="AJ15" i="13"/>
  <c r="AI15" i="13"/>
  <c r="AH15" i="13"/>
  <c r="AG15" i="13"/>
  <c r="AF15" i="13"/>
  <c r="AE15" i="13"/>
  <c r="Z15" i="13"/>
  <c r="Y15" i="13"/>
  <c r="X15" i="13"/>
  <c r="AD15" i="13"/>
  <c r="AC15" i="13"/>
  <c r="AB15" i="13"/>
  <c r="T704" i="13"/>
  <c r="T688" i="13"/>
  <c r="T672" i="13"/>
  <c r="T656" i="13"/>
  <c r="T640" i="13"/>
  <c r="T624" i="13"/>
  <c r="T608" i="13"/>
  <c r="T592" i="13"/>
  <c r="T576" i="13"/>
  <c r="T560" i="13"/>
  <c r="T544" i="13"/>
  <c r="T528" i="13"/>
  <c r="T512" i="13"/>
  <c r="T496" i="13"/>
  <c r="T480" i="13"/>
  <c r="T464" i="13"/>
  <c r="T448" i="13"/>
  <c r="T432" i="13"/>
  <c r="T416" i="13"/>
  <c r="T400" i="13"/>
  <c r="T384" i="13"/>
  <c r="T368" i="13"/>
  <c r="T352" i="13"/>
  <c r="T336" i="13"/>
  <c r="T320" i="13"/>
  <c r="T304" i="13"/>
  <c r="T288" i="13"/>
  <c r="T272" i="13"/>
  <c r="T256" i="13"/>
  <c r="T240" i="13"/>
  <c r="T224" i="13"/>
  <c r="T208" i="13"/>
  <c r="T192" i="13"/>
  <c r="T176" i="13"/>
  <c r="T160" i="13"/>
  <c r="T144" i="13"/>
  <c r="T128" i="13"/>
  <c r="T112" i="13"/>
  <c r="T96" i="13"/>
  <c r="T80" i="13"/>
  <c r="T64" i="13"/>
  <c r="T48" i="13"/>
  <c r="T32" i="13"/>
  <c r="T16" i="13"/>
  <c r="U704" i="13"/>
  <c r="U688" i="13"/>
  <c r="U672" i="13"/>
  <c r="U656" i="13"/>
  <c r="U640" i="13"/>
  <c r="U624" i="13"/>
  <c r="U608" i="13"/>
  <c r="U592" i="13"/>
  <c r="U576" i="13"/>
  <c r="U560" i="13"/>
  <c r="U544" i="13"/>
  <c r="U528" i="13"/>
  <c r="U512" i="13"/>
  <c r="U496" i="13"/>
  <c r="U480" i="13"/>
  <c r="U464" i="13"/>
  <c r="U448" i="13"/>
  <c r="U432" i="13"/>
  <c r="U416" i="13"/>
  <c r="U400" i="13"/>
  <c r="U384" i="13"/>
  <c r="U368" i="13"/>
  <c r="U352" i="13"/>
  <c r="U336" i="13"/>
  <c r="U320" i="13"/>
  <c r="U304" i="13"/>
  <c r="U288" i="13"/>
  <c r="U272" i="13"/>
  <c r="U256" i="13"/>
  <c r="U240" i="13"/>
  <c r="U224" i="13"/>
  <c r="U208" i="13"/>
  <c r="U192" i="13"/>
  <c r="U176" i="13"/>
  <c r="U160" i="13"/>
  <c r="U144" i="13"/>
  <c r="U128" i="13"/>
  <c r="U112" i="13"/>
  <c r="U96" i="13"/>
  <c r="U80" i="13"/>
  <c r="U64" i="13"/>
  <c r="U48" i="13"/>
  <c r="U32" i="13"/>
  <c r="U16" i="13"/>
  <c r="V705" i="13"/>
  <c r="V673" i="13"/>
  <c r="V657" i="13"/>
  <c r="V641" i="13"/>
  <c r="V625" i="13"/>
  <c r="V593" i="13"/>
  <c r="V577" i="13"/>
  <c r="V561" i="13"/>
  <c r="V545" i="13"/>
  <c r="V529" i="13"/>
  <c r="V513" i="13"/>
  <c r="V481" i="13"/>
  <c r="V465" i="13"/>
  <c r="V449" i="13"/>
  <c r="V433" i="13"/>
  <c r="V417" i="13"/>
  <c r="V401" i="13"/>
  <c r="V385" i="13"/>
  <c r="V369" i="13"/>
  <c r="V353" i="13"/>
  <c r="V337" i="13"/>
  <c r="V321" i="13"/>
  <c r="V305" i="13"/>
  <c r="V289" i="13"/>
  <c r="V273" i="13"/>
  <c r="V257" i="13"/>
  <c r="V241" i="13"/>
  <c r="V225" i="13"/>
  <c r="V209" i="13"/>
  <c r="V193" i="13"/>
  <c r="V177" i="13"/>
  <c r="V161" i="13"/>
  <c r="V145" i="13"/>
  <c r="V129" i="13"/>
  <c r="V113" i="13"/>
  <c r="V97" i="13"/>
  <c r="V81" i="13"/>
  <c r="V65" i="13"/>
  <c r="V49" i="13"/>
  <c r="V33" i="13"/>
  <c r="V17" i="13"/>
  <c r="W706" i="13"/>
  <c r="W690" i="13"/>
  <c r="W674" i="13"/>
  <c r="W658" i="13"/>
  <c r="W642" i="13"/>
  <c r="W626" i="13"/>
  <c r="W610" i="13"/>
  <c r="W594" i="13"/>
  <c r="W578" i="13"/>
  <c r="W562" i="13"/>
  <c r="W546" i="13"/>
  <c r="W530" i="13"/>
  <c r="W514" i="13"/>
  <c r="W498" i="13"/>
  <c r="W482" i="13"/>
  <c r="W466" i="13"/>
  <c r="W450" i="13"/>
  <c r="W434" i="13"/>
  <c r="W418" i="13"/>
  <c r="W402" i="13"/>
  <c r="W386" i="13"/>
  <c r="W370" i="13"/>
  <c r="W354" i="13"/>
  <c r="W338" i="13"/>
  <c r="W322" i="13"/>
  <c r="W306" i="13"/>
  <c r="W290" i="13"/>
  <c r="W274" i="13"/>
  <c r="W258" i="13"/>
  <c r="W242" i="13"/>
  <c r="W226" i="13"/>
  <c r="W210" i="13"/>
  <c r="W194" i="13"/>
  <c r="W178" i="13"/>
  <c r="W162" i="13"/>
  <c r="W146" i="13"/>
  <c r="W130" i="13"/>
  <c r="W114" i="13"/>
  <c r="W98" i="13"/>
  <c r="W82" i="13"/>
  <c r="W66" i="13"/>
  <c r="W50" i="13"/>
  <c r="W34" i="13"/>
  <c r="W18" i="13"/>
  <c r="W2" i="13"/>
  <c r="X644" i="13"/>
  <c r="X564" i="13"/>
  <c r="X548" i="13"/>
  <c r="X480" i="13"/>
  <c r="Y525" i="13"/>
  <c r="AA655" i="13"/>
  <c r="AA399" i="13"/>
  <c r="AA143" i="13"/>
  <c r="AB592" i="13"/>
  <c r="AB336" i="13"/>
  <c r="AB80" i="13"/>
  <c r="AC529" i="13"/>
  <c r="AC273" i="13"/>
  <c r="AC17" i="13"/>
  <c r="AD466" i="13"/>
  <c r="AD210" i="13"/>
  <c r="AE659" i="13"/>
  <c r="AE403" i="13"/>
  <c r="AE147" i="13"/>
  <c r="AN596" i="13"/>
  <c r="AM596" i="13"/>
  <c r="AL596" i="13"/>
  <c r="AK596" i="13"/>
  <c r="AJ596" i="13"/>
  <c r="AH596" i="13"/>
  <c r="AG596" i="13"/>
  <c r="AF596" i="13"/>
  <c r="AE596" i="13"/>
  <c r="AD596" i="13"/>
  <c r="AC596" i="13"/>
  <c r="AB596" i="13"/>
  <c r="AA596" i="13"/>
  <c r="Z596" i="13"/>
  <c r="AI596" i="13"/>
  <c r="Y596" i="13"/>
  <c r="AN404" i="13"/>
  <c r="AM404" i="13"/>
  <c r="AL404" i="13"/>
  <c r="AK404" i="13"/>
  <c r="AJ404" i="13"/>
  <c r="AI404" i="13"/>
  <c r="AH404" i="13"/>
  <c r="AG404" i="13"/>
  <c r="AF404" i="13"/>
  <c r="AE404" i="13"/>
  <c r="AD404" i="13"/>
  <c r="AC404" i="13"/>
  <c r="AB404" i="13"/>
  <c r="AA404" i="13"/>
  <c r="Z404" i="13"/>
  <c r="Y404" i="13"/>
  <c r="X404" i="13"/>
  <c r="AN244" i="13"/>
  <c r="AM244" i="13"/>
  <c r="AL244" i="13"/>
  <c r="AK244" i="13"/>
  <c r="AJ244" i="13"/>
  <c r="AI244" i="13"/>
  <c r="AH244" i="13"/>
  <c r="AG244" i="13"/>
  <c r="AF244" i="13"/>
  <c r="AE244" i="13"/>
  <c r="AD244" i="13"/>
  <c r="AC244" i="13"/>
  <c r="AB244" i="13"/>
  <c r="AA244" i="13"/>
  <c r="Z244" i="13"/>
  <c r="Y244" i="13"/>
  <c r="X24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AM689" i="13"/>
  <c r="AL689" i="13"/>
  <c r="AK689" i="13"/>
  <c r="AJ689" i="13"/>
  <c r="AN689" i="13"/>
  <c r="AI689" i="13"/>
  <c r="AH689" i="13"/>
  <c r="AG689" i="13"/>
  <c r="AF689" i="13"/>
  <c r="AB689" i="13"/>
  <c r="AA689" i="13"/>
  <c r="Z689" i="13"/>
  <c r="Y689" i="13"/>
  <c r="AE689" i="13"/>
  <c r="AD689" i="13"/>
  <c r="AM609" i="13"/>
  <c r="AN609" i="13"/>
  <c r="AL609" i="13"/>
  <c r="AK609" i="13"/>
  <c r="AJ609" i="13"/>
  <c r="AI609" i="13"/>
  <c r="AH609" i="13"/>
  <c r="AG609" i="13"/>
  <c r="AB609" i="13"/>
  <c r="AA609" i="13"/>
  <c r="Z609" i="13"/>
  <c r="Y609" i="13"/>
  <c r="AF609" i="13"/>
  <c r="AE609" i="13"/>
  <c r="AD609" i="13"/>
  <c r="AM497" i="13"/>
  <c r="AL497" i="13"/>
  <c r="AK497" i="13"/>
  <c r="AJ497" i="13"/>
  <c r="AN497" i="13"/>
  <c r="AI497" i="13"/>
  <c r="AH497" i="13"/>
  <c r="AG497" i="13"/>
  <c r="AB497" i="13"/>
  <c r="AA497" i="13"/>
  <c r="Z497" i="13"/>
  <c r="Y497" i="13"/>
  <c r="AF497" i="13"/>
  <c r="AE497" i="13"/>
  <c r="AD497" i="13"/>
  <c r="AN702" i="13"/>
  <c r="AM702" i="13"/>
  <c r="AL702" i="13"/>
  <c r="AK702" i="13"/>
  <c r="AJ702" i="13"/>
  <c r="AI702" i="13"/>
  <c r="AH702" i="13"/>
  <c r="AG702" i="13"/>
  <c r="AF702" i="13"/>
  <c r="Y702" i="13"/>
  <c r="AE702" i="13"/>
  <c r="AD702" i="13"/>
  <c r="AC702" i="13"/>
  <c r="AB702" i="13"/>
  <c r="AA702" i="13"/>
  <c r="AN686" i="13"/>
  <c r="AM686" i="13"/>
  <c r="AL686" i="13"/>
  <c r="AK686" i="13"/>
  <c r="AJ686" i="13"/>
  <c r="AI686" i="13"/>
  <c r="AH686" i="13"/>
  <c r="AG686" i="13"/>
  <c r="AF686" i="13"/>
  <c r="Y686" i="13"/>
  <c r="AE686" i="13"/>
  <c r="AD686" i="13"/>
  <c r="AC686" i="13"/>
  <c r="AB686" i="13"/>
  <c r="AA686" i="13"/>
  <c r="AN670" i="13"/>
  <c r="AM670" i="13"/>
  <c r="AL670" i="13"/>
  <c r="AK670" i="13"/>
  <c r="AJ670" i="13"/>
  <c r="AI670" i="13"/>
  <c r="AH670" i="13"/>
  <c r="AG670" i="13"/>
  <c r="AF670" i="13"/>
  <c r="Y670" i="13"/>
  <c r="AE670" i="13"/>
  <c r="AD670" i="13"/>
  <c r="AC670" i="13"/>
  <c r="AB670" i="13"/>
  <c r="AA670" i="13"/>
  <c r="AN654" i="13"/>
  <c r="AM654" i="13"/>
  <c r="AL654" i="13"/>
  <c r="AK654" i="13"/>
  <c r="AJ654" i="13"/>
  <c r="AI654" i="13"/>
  <c r="AH654" i="13"/>
  <c r="AG654" i="13"/>
  <c r="AF654" i="13"/>
  <c r="Y654" i="13"/>
  <c r="AE654" i="13"/>
  <c r="AD654" i="13"/>
  <c r="AC654" i="13"/>
  <c r="AB654" i="13"/>
  <c r="AA654" i="13"/>
  <c r="AN638" i="13"/>
  <c r="AM638" i="13"/>
  <c r="AL638" i="13"/>
  <c r="AK638" i="13"/>
  <c r="AJ638" i="13"/>
  <c r="AI638" i="13"/>
  <c r="AH638" i="13"/>
  <c r="AG638" i="13"/>
  <c r="AF638" i="13"/>
  <c r="Y638" i="13"/>
  <c r="AE638" i="13"/>
  <c r="AD638" i="13"/>
  <c r="AC638" i="13"/>
  <c r="AB638" i="13"/>
  <c r="AA638" i="13"/>
  <c r="AN622" i="13"/>
  <c r="AM622" i="13"/>
  <c r="AL622" i="13"/>
  <c r="AK622" i="13"/>
  <c r="AJ622" i="13"/>
  <c r="AI622" i="13"/>
  <c r="AH622" i="13"/>
  <c r="AG622" i="13"/>
  <c r="AF622" i="13"/>
  <c r="Y622" i="13"/>
  <c r="AE622" i="13"/>
  <c r="AD622" i="13"/>
  <c r="AC622" i="13"/>
  <c r="AB622" i="13"/>
  <c r="AA622" i="13"/>
  <c r="AN606" i="13"/>
  <c r="AM606" i="13"/>
  <c r="AL606" i="13"/>
  <c r="AK606" i="13"/>
  <c r="AJ606" i="13"/>
  <c r="AI606" i="13"/>
  <c r="AH606" i="13"/>
  <c r="AG606" i="13"/>
  <c r="AF606" i="13"/>
  <c r="Y606" i="13"/>
  <c r="AE606" i="13"/>
  <c r="AD606" i="13"/>
  <c r="AC606" i="13"/>
  <c r="AB606" i="13"/>
  <c r="AA606" i="13"/>
  <c r="AN590" i="13"/>
  <c r="AM590" i="13"/>
  <c r="AL590" i="13"/>
  <c r="AK590" i="13"/>
  <c r="AJ590" i="13"/>
  <c r="AI590" i="13"/>
  <c r="AH590" i="13"/>
  <c r="AG590" i="13"/>
  <c r="AF590" i="13"/>
  <c r="Y590" i="13"/>
  <c r="AE590" i="13"/>
  <c r="AD590" i="13"/>
  <c r="AC590" i="13"/>
  <c r="AB590" i="13"/>
  <c r="AA590" i="13"/>
  <c r="AN574" i="13"/>
  <c r="AM574" i="13"/>
  <c r="AL574" i="13"/>
  <c r="AK574" i="13"/>
  <c r="AJ574" i="13"/>
  <c r="AI574" i="13"/>
  <c r="AH574" i="13"/>
  <c r="AG574" i="13"/>
  <c r="AF574" i="13"/>
  <c r="Y574" i="13"/>
  <c r="AE574" i="13"/>
  <c r="AD574" i="13"/>
  <c r="AC574" i="13"/>
  <c r="AB574" i="13"/>
  <c r="AA574" i="13"/>
  <c r="AN558" i="13"/>
  <c r="AM558" i="13"/>
  <c r="AL558" i="13"/>
  <c r="AK558" i="13"/>
  <c r="AJ558" i="13"/>
  <c r="AI558" i="13"/>
  <c r="AH558" i="13"/>
  <c r="AG558" i="13"/>
  <c r="AF558" i="13"/>
  <c r="Y558" i="13"/>
  <c r="AE558" i="13"/>
  <c r="AD558" i="13"/>
  <c r="AC558" i="13"/>
  <c r="AB558" i="13"/>
  <c r="AA558" i="13"/>
  <c r="AN542" i="13"/>
  <c r="AM542" i="13"/>
  <c r="AL542" i="13"/>
  <c r="AK542" i="13"/>
  <c r="AJ542" i="13"/>
  <c r="AI542" i="13"/>
  <c r="AH542" i="13"/>
  <c r="AG542" i="13"/>
  <c r="AF542" i="13"/>
  <c r="Y542" i="13"/>
  <c r="AE542" i="13"/>
  <c r="AD542" i="13"/>
  <c r="AC542" i="13"/>
  <c r="AB542" i="13"/>
  <c r="AA542" i="13"/>
  <c r="AN526" i="13"/>
  <c r="AM526" i="13"/>
  <c r="AL526" i="13"/>
  <c r="AK526" i="13"/>
  <c r="AJ526" i="13"/>
  <c r="AI526" i="13"/>
  <c r="AH526" i="13"/>
  <c r="AG526" i="13"/>
  <c r="AF526" i="13"/>
  <c r="Y526" i="13"/>
  <c r="AE526" i="13"/>
  <c r="AD526" i="13"/>
  <c r="AC526" i="13"/>
  <c r="AB526" i="13"/>
  <c r="AA526" i="13"/>
  <c r="AN510" i="13"/>
  <c r="AM510" i="13"/>
  <c r="AL510" i="13"/>
  <c r="AK510" i="13"/>
  <c r="AJ510" i="13"/>
  <c r="AI510" i="13"/>
  <c r="AH510" i="13"/>
  <c r="AG510" i="13"/>
  <c r="AF510" i="13"/>
  <c r="Y510" i="13"/>
  <c r="AE510" i="13"/>
  <c r="AD510" i="13"/>
  <c r="AC510" i="13"/>
  <c r="AB510" i="13"/>
  <c r="AA510" i="13"/>
  <c r="AN494" i="13"/>
  <c r="AM494" i="13"/>
  <c r="AL494" i="13"/>
  <c r="AK494" i="13"/>
  <c r="AJ494" i="13"/>
  <c r="AI494" i="13"/>
  <c r="AH494" i="13"/>
  <c r="AG494" i="13"/>
  <c r="AF494" i="13"/>
  <c r="Y494" i="13"/>
  <c r="AE494" i="13"/>
  <c r="AD494" i="13"/>
  <c r="AC494" i="13"/>
  <c r="AB494" i="13"/>
  <c r="AA494" i="13"/>
  <c r="AN478" i="13"/>
  <c r="AM478" i="13"/>
  <c r="AL478" i="13"/>
  <c r="AK478" i="13"/>
  <c r="AJ478" i="13"/>
  <c r="AI478" i="13"/>
  <c r="AH478" i="13"/>
  <c r="AG478" i="13"/>
  <c r="AF478" i="13"/>
  <c r="Y478" i="13"/>
  <c r="X478" i="13"/>
  <c r="AE478" i="13"/>
  <c r="AD478" i="13"/>
  <c r="AC478" i="13"/>
  <c r="AB478" i="13"/>
  <c r="AA478" i="13"/>
  <c r="AN462" i="13"/>
  <c r="AM462" i="13"/>
  <c r="AL462" i="13"/>
  <c r="AK462" i="13"/>
  <c r="AJ462" i="13"/>
  <c r="AI462" i="13"/>
  <c r="AH462" i="13"/>
  <c r="AG462" i="13"/>
  <c r="AF462" i="13"/>
  <c r="Y462" i="13"/>
  <c r="X462" i="13"/>
  <c r="AE462" i="13"/>
  <c r="AD462" i="13"/>
  <c r="AC462" i="13"/>
  <c r="AB462" i="13"/>
  <c r="AA462" i="13"/>
  <c r="AN446" i="13"/>
  <c r="AM446" i="13"/>
  <c r="AL446" i="13"/>
  <c r="AK446" i="13"/>
  <c r="AJ446" i="13"/>
  <c r="AI446" i="13"/>
  <c r="AH446" i="13"/>
  <c r="AG446" i="13"/>
  <c r="AF446" i="13"/>
  <c r="Y446" i="13"/>
  <c r="X446" i="13"/>
  <c r="AE446" i="13"/>
  <c r="AD446" i="13"/>
  <c r="AC446" i="13"/>
  <c r="AB446" i="13"/>
  <c r="AA446" i="13"/>
  <c r="AN430" i="13"/>
  <c r="AM430" i="13"/>
  <c r="AL430" i="13"/>
  <c r="AK430" i="13"/>
  <c r="AJ430" i="13"/>
  <c r="AI430" i="13"/>
  <c r="AH430" i="13"/>
  <c r="AG430" i="13"/>
  <c r="AF430" i="13"/>
  <c r="Y430" i="13"/>
  <c r="X430" i="13"/>
  <c r="AE430" i="13"/>
  <c r="AD430" i="13"/>
  <c r="AC430" i="13"/>
  <c r="AB430" i="13"/>
  <c r="AA430" i="13"/>
  <c r="AN414" i="13"/>
  <c r="AM414" i="13"/>
  <c r="AL414" i="13"/>
  <c r="AK414" i="13"/>
  <c r="AJ414" i="13"/>
  <c r="AI414" i="13"/>
  <c r="AH414" i="13"/>
  <c r="AG414" i="13"/>
  <c r="AF414" i="13"/>
  <c r="Y414" i="13"/>
  <c r="X414" i="13"/>
  <c r="AE414" i="13"/>
  <c r="AD414" i="13"/>
  <c r="AC414" i="13"/>
  <c r="AB414" i="13"/>
  <c r="AA414" i="13"/>
  <c r="AN398" i="13"/>
  <c r="AM398" i="13"/>
  <c r="AL398" i="13"/>
  <c r="AK398" i="13"/>
  <c r="AJ398" i="13"/>
  <c r="AI398" i="13"/>
  <c r="AH398" i="13"/>
  <c r="AG398" i="13"/>
  <c r="AF398" i="13"/>
  <c r="Y398" i="13"/>
  <c r="X398" i="13"/>
  <c r="AE398" i="13"/>
  <c r="AD398" i="13"/>
  <c r="AC398" i="13"/>
  <c r="AB398" i="13"/>
  <c r="AA398" i="13"/>
  <c r="AN382" i="13"/>
  <c r="AM382" i="13"/>
  <c r="AL382" i="13"/>
  <c r="AK382" i="13"/>
  <c r="AJ382" i="13"/>
  <c r="AI382" i="13"/>
  <c r="AH382" i="13"/>
  <c r="AG382" i="13"/>
  <c r="AF382" i="13"/>
  <c r="Y382" i="13"/>
  <c r="X382" i="13"/>
  <c r="AE382" i="13"/>
  <c r="AD382" i="13"/>
  <c r="AC382" i="13"/>
  <c r="AB382" i="13"/>
  <c r="AA382" i="13"/>
  <c r="AN366" i="13"/>
  <c r="AM366" i="13"/>
  <c r="AL366" i="13"/>
  <c r="AK366" i="13"/>
  <c r="AJ366" i="13"/>
  <c r="AI366" i="13"/>
  <c r="AH366" i="13"/>
  <c r="AG366" i="13"/>
  <c r="AF366" i="13"/>
  <c r="Y366" i="13"/>
  <c r="X366" i="13"/>
  <c r="AE366" i="13"/>
  <c r="AD366" i="13"/>
  <c r="AC366" i="13"/>
  <c r="AB366" i="13"/>
  <c r="AA366" i="13"/>
  <c r="AN350" i="13"/>
  <c r="AM350" i="13"/>
  <c r="AL350" i="13"/>
  <c r="AK350" i="13"/>
  <c r="AJ350" i="13"/>
  <c r="AI350" i="13"/>
  <c r="AH350" i="13"/>
  <c r="AG350" i="13"/>
  <c r="AF350" i="13"/>
  <c r="Y350" i="13"/>
  <c r="X350" i="13"/>
  <c r="AE350" i="13"/>
  <c r="AD350" i="13"/>
  <c r="AC350" i="13"/>
  <c r="AB350" i="13"/>
  <c r="AA350" i="13"/>
  <c r="AN334" i="13"/>
  <c r="AM334" i="13"/>
  <c r="AL334" i="13"/>
  <c r="AK334" i="13"/>
  <c r="AJ334" i="13"/>
  <c r="AI334" i="13"/>
  <c r="AH334" i="13"/>
  <c r="AG334" i="13"/>
  <c r="AF334" i="13"/>
  <c r="Y334" i="13"/>
  <c r="X334" i="13"/>
  <c r="AE334" i="13"/>
  <c r="AD334" i="13"/>
  <c r="AC334" i="13"/>
  <c r="AB334" i="13"/>
  <c r="AA334" i="13"/>
  <c r="AN318" i="13"/>
  <c r="AM318" i="13"/>
  <c r="AL318" i="13"/>
  <c r="AK318" i="13"/>
  <c r="AJ318" i="13"/>
  <c r="AI318" i="13"/>
  <c r="AH318" i="13"/>
  <c r="AG318" i="13"/>
  <c r="AF318" i="13"/>
  <c r="Y318" i="13"/>
  <c r="X318" i="13"/>
  <c r="AE318" i="13"/>
  <c r="AD318" i="13"/>
  <c r="AC318" i="13"/>
  <c r="AB318" i="13"/>
  <c r="AA318" i="13"/>
  <c r="AN302" i="13"/>
  <c r="AM302" i="13"/>
  <c r="AL302" i="13"/>
  <c r="AK302" i="13"/>
  <c r="AJ302" i="13"/>
  <c r="AI302" i="13"/>
  <c r="AH302" i="13"/>
  <c r="AG302" i="13"/>
  <c r="AF302" i="13"/>
  <c r="Y302" i="13"/>
  <c r="X302" i="13"/>
  <c r="AE302" i="13"/>
  <c r="AD302" i="13"/>
  <c r="AC302" i="13"/>
  <c r="AB302" i="13"/>
  <c r="AA302" i="13"/>
  <c r="AN286" i="13"/>
  <c r="AM286" i="13"/>
  <c r="AL286" i="13"/>
  <c r="AK286" i="13"/>
  <c r="AJ286" i="13"/>
  <c r="AI286" i="13"/>
  <c r="AH286" i="13"/>
  <c r="AG286" i="13"/>
  <c r="AF286" i="13"/>
  <c r="Y286" i="13"/>
  <c r="X286" i="13"/>
  <c r="AE286" i="13"/>
  <c r="AD286" i="13"/>
  <c r="AC286" i="13"/>
  <c r="AB286" i="13"/>
  <c r="AA286" i="13"/>
  <c r="AN270" i="13"/>
  <c r="AM270" i="13"/>
  <c r="AL270" i="13"/>
  <c r="AK270" i="13"/>
  <c r="AJ270" i="13"/>
  <c r="AI270" i="13"/>
  <c r="AH270" i="13"/>
  <c r="AG270" i="13"/>
  <c r="AF270" i="13"/>
  <c r="Y270" i="13"/>
  <c r="X270" i="13"/>
  <c r="AE270" i="13"/>
  <c r="AD270" i="13"/>
  <c r="AC270" i="13"/>
  <c r="AB270" i="13"/>
  <c r="AA270" i="13"/>
  <c r="AN254" i="13"/>
  <c r="AM254" i="13"/>
  <c r="AL254" i="13"/>
  <c r="AK254" i="13"/>
  <c r="AJ254" i="13"/>
  <c r="AI254" i="13"/>
  <c r="AH254" i="13"/>
  <c r="AG254" i="13"/>
  <c r="AF254" i="13"/>
  <c r="Y254" i="13"/>
  <c r="X254" i="13"/>
  <c r="AE254" i="13"/>
  <c r="AD254" i="13"/>
  <c r="AC254" i="13"/>
  <c r="AB254" i="13"/>
  <c r="AA254" i="13"/>
  <c r="AN238" i="13"/>
  <c r="AM238" i="13"/>
  <c r="AL238" i="13"/>
  <c r="AK238" i="13"/>
  <c r="AJ238" i="13"/>
  <c r="AI238" i="13"/>
  <c r="AH238" i="13"/>
  <c r="AG238" i="13"/>
  <c r="AF238" i="13"/>
  <c r="Y238" i="13"/>
  <c r="X238" i="13"/>
  <c r="AE238" i="13"/>
  <c r="AD238" i="13"/>
  <c r="AC238" i="13"/>
  <c r="AB238" i="13"/>
  <c r="AA238" i="13"/>
  <c r="AN222" i="13"/>
  <c r="AM222" i="13"/>
  <c r="AL222" i="13"/>
  <c r="AK222" i="13"/>
  <c r="AJ222" i="13"/>
  <c r="AI222" i="13"/>
  <c r="AH222" i="13"/>
  <c r="AG222" i="13"/>
  <c r="AF222" i="13"/>
  <c r="Y222" i="13"/>
  <c r="X222" i="13"/>
  <c r="AE222" i="13"/>
  <c r="AD222" i="13"/>
  <c r="AC222" i="13"/>
  <c r="AB222" i="13"/>
  <c r="AA222" i="13"/>
  <c r="AN206" i="13"/>
  <c r="AM206" i="13"/>
  <c r="AL206" i="13"/>
  <c r="AK206" i="13"/>
  <c r="AJ206" i="13"/>
  <c r="AI206" i="13"/>
  <c r="AH206" i="13"/>
  <c r="AG206" i="13"/>
  <c r="AF206" i="13"/>
  <c r="Y206" i="13"/>
  <c r="X206" i="13"/>
  <c r="AE206" i="13"/>
  <c r="AD206" i="13"/>
  <c r="AC206" i="13"/>
  <c r="AB206" i="13"/>
  <c r="AA206" i="13"/>
  <c r="AN190" i="13"/>
  <c r="AM190" i="13"/>
  <c r="AL190" i="13"/>
  <c r="AK190" i="13"/>
  <c r="AJ190" i="13"/>
  <c r="AI190" i="13"/>
  <c r="AH190" i="13"/>
  <c r="AG190" i="13"/>
  <c r="AF190" i="13"/>
  <c r="Y190" i="13"/>
  <c r="X190" i="13"/>
  <c r="AE190" i="13"/>
  <c r="AD190" i="13"/>
  <c r="AC190" i="13"/>
  <c r="AB190" i="13"/>
  <c r="AA190" i="13"/>
  <c r="AN174" i="13"/>
  <c r="AM174" i="13"/>
  <c r="AL174" i="13"/>
  <c r="AK174" i="13"/>
  <c r="AJ174" i="13"/>
  <c r="AI174" i="13"/>
  <c r="AH174" i="13"/>
  <c r="AG174" i="13"/>
  <c r="AF174" i="13"/>
  <c r="Y174" i="13"/>
  <c r="X174" i="13"/>
  <c r="AE174" i="13"/>
  <c r="AD174" i="13"/>
  <c r="AC174" i="13"/>
  <c r="AB174" i="13"/>
  <c r="AA174" i="13"/>
  <c r="AN158" i="13"/>
  <c r="AM158" i="13"/>
  <c r="AL158" i="13"/>
  <c r="AK158" i="13"/>
  <c r="AJ158" i="13"/>
  <c r="AI158" i="13"/>
  <c r="AH158" i="13"/>
  <c r="AG158" i="13"/>
  <c r="AF158" i="13"/>
  <c r="Y158" i="13"/>
  <c r="X158" i="13"/>
  <c r="AE158" i="13"/>
  <c r="AD158" i="13"/>
  <c r="AC158" i="13"/>
  <c r="AB158" i="13"/>
  <c r="AA158" i="13"/>
  <c r="AN142" i="13"/>
  <c r="AM142" i="13"/>
  <c r="AL142" i="13"/>
  <c r="AK142" i="13"/>
  <c r="AJ142" i="13"/>
  <c r="AI142" i="13"/>
  <c r="AH142" i="13"/>
  <c r="AG142" i="13"/>
  <c r="AF142" i="13"/>
  <c r="AE142" i="13"/>
  <c r="Y142" i="13"/>
  <c r="X142" i="13"/>
  <c r="AD142" i="13"/>
  <c r="AC142" i="13"/>
  <c r="AB142" i="13"/>
  <c r="AA142" i="13"/>
  <c r="AN126" i="13"/>
  <c r="AM126" i="13"/>
  <c r="AL126" i="13"/>
  <c r="AK126" i="13"/>
  <c r="AJ126" i="13"/>
  <c r="AI126" i="13"/>
  <c r="AH126" i="13"/>
  <c r="AG126" i="13"/>
  <c r="AF126" i="13"/>
  <c r="AE126" i="13"/>
  <c r="Y126" i="13"/>
  <c r="X126" i="13"/>
  <c r="AD126" i="13"/>
  <c r="AC126" i="13"/>
  <c r="AB126" i="13"/>
  <c r="AA126" i="13"/>
  <c r="AN110" i="13"/>
  <c r="AM110" i="13"/>
  <c r="AL110" i="13"/>
  <c r="AK110" i="13"/>
  <c r="AJ110" i="13"/>
  <c r="AI110" i="13"/>
  <c r="AH110" i="13"/>
  <c r="AG110" i="13"/>
  <c r="AF110" i="13"/>
  <c r="AE110" i="13"/>
  <c r="Y110" i="13"/>
  <c r="X110" i="13"/>
  <c r="AD110" i="13"/>
  <c r="AC110" i="13"/>
  <c r="AB110" i="13"/>
  <c r="AA110" i="13"/>
  <c r="AN94" i="13"/>
  <c r="AM94" i="13"/>
  <c r="AL94" i="13"/>
  <c r="AK94" i="13"/>
  <c r="AJ94" i="13"/>
  <c r="AI94" i="13"/>
  <c r="AH94" i="13"/>
  <c r="AG94" i="13"/>
  <c r="AF94" i="13"/>
  <c r="AE94" i="13"/>
  <c r="Y94" i="13"/>
  <c r="X94" i="13"/>
  <c r="AD94" i="13"/>
  <c r="AC94" i="13"/>
  <c r="AB94" i="13"/>
  <c r="AA94" i="13"/>
  <c r="AN78" i="13"/>
  <c r="AM78" i="13"/>
  <c r="AL78" i="13"/>
  <c r="AK78" i="13"/>
  <c r="AJ78" i="13"/>
  <c r="AI78" i="13"/>
  <c r="AH78" i="13"/>
  <c r="AG78" i="13"/>
  <c r="AF78" i="13"/>
  <c r="AE78" i="13"/>
  <c r="Y78" i="13"/>
  <c r="X78" i="13"/>
  <c r="AD78" i="13"/>
  <c r="AC78" i="13"/>
  <c r="AB78" i="13"/>
  <c r="AA78" i="13"/>
  <c r="AN62" i="13"/>
  <c r="AM62" i="13"/>
  <c r="AL62" i="13"/>
  <c r="AK62" i="13"/>
  <c r="AJ62" i="13"/>
  <c r="AI62" i="13"/>
  <c r="AH62" i="13"/>
  <c r="AG62" i="13"/>
  <c r="AF62" i="13"/>
  <c r="AE62" i="13"/>
  <c r="Y62" i="13"/>
  <c r="X62" i="13"/>
  <c r="AD62" i="13"/>
  <c r="AC62" i="13"/>
  <c r="AB62" i="13"/>
  <c r="AA62" i="13"/>
  <c r="AN46" i="13"/>
  <c r="AM46" i="13"/>
  <c r="AL46" i="13"/>
  <c r="AK46" i="13"/>
  <c r="AJ46" i="13"/>
  <c r="AI46" i="13"/>
  <c r="AH46" i="13"/>
  <c r="AG46" i="13"/>
  <c r="AF46" i="13"/>
  <c r="AE46" i="13"/>
  <c r="Y46" i="13"/>
  <c r="X46" i="13"/>
  <c r="AD46" i="13"/>
  <c r="AC46" i="13"/>
  <c r="AB46" i="13"/>
  <c r="AA46" i="13"/>
  <c r="AN30" i="13"/>
  <c r="AM30" i="13"/>
  <c r="AL30" i="13"/>
  <c r="AK30" i="13"/>
  <c r="AJ30" i="13"/>
  <c r="AI30" i="13"/>
  <c r="AH30" i="13"/>
  <c r="AG30" i="13"/>
  <c r="AF30" i="13"/>
  <c r="AE30" i="13"/>
  <c r="Y30" i="13"/>
  <c r="X30" i="13"/>
  <c r="AD30" i="13"/>
  <c r="AC30" i="13"/>
  <c r="AB30" i="13"/>
  <c r="AA30" i="13"/>
  <c r="AN14" i="13"/>
  <c r="AM14" i="13"/>
  <c r="AL14" i="13"/>
  <c r="AK14" i="13"/>
  <c r="AJ14" i="13"/>
  <c r="AI14" i="13"/>
  <c r="AH14" i="13"/>
  <c r="AG14" i="13"/>
  <c r="AF14" i="13"/>
  <c r="AE14" i="13"/>
  <c r="Y14" i="13"/>
  <c r="X14" i="13"/>
  <c r="AD14" i="13"/>
  <c r="AC14" i="13"/>
  <c r="AB14" i="13"/>
  <c r="AA14" i="13"/>
  <c r="T703" i="13"/>
  <c r="T687" i="13"/>
  <c r="T671" i="13"/>
  <c r="T655" i="13"/>
  <c r="T639" i="13"/>
  <c r="T623" i="13"/>
  <c r="T607" i="13"/>
  <c r="T591" i="13"/>
  <c r="T575" i="13"/>
  <c r="T559" i="13"/>
  <c r="T543" i="13"/>
  <c r="T527" i="13"/>
  <c r="T511" i="13"/>
  <c r="T495" i="13"/>
  <c r="T479" i="13"/>
  <c r="T463" i="13"/>
  <c r="T447" i="13"/>
  <c r="T431" i="13"/>
  <c r="T415" i="13"/>
  <c r="T399" i="13"/>
  <c r="T383" i="13"/>
  <c r="T367" i="13"/>
  <c r="T351" i="13"/>
  <c r="T335" i="13"/>
  <c r="T319" i="13"/>
  <c r="T303" i="13"/>
  <c r="T287" i="13"/>
  <c r="T271" i="13"/>
  <c r="T255" i="13"/>
  <c r="T239" i="13"/>
  <c r="T223" i="13"/>
  <c r="T207" i="13"/>
  <c r="T191" i="13"/>
  <c r="T175" i="13"/>
  <c r="T159" i="13"/>
  <c r="T143" i="13"/>
  <c r="T127" i="13"/>
  <c r="T111" i="13"/>
  <c r="T95" i="13"/>
  <c r="T79" i="13"/>
  <c r="T63" i="13"/>
  <c r="T47" i="13"/>
  <c r="T31" i="13"/>
  <c r="T15" i="13"/>
  <c r="U703" i="13"/>
  <c r="U687" i="13"/>
  <c r="U671" i="13"/>
  <c r="U655" i="13"/>
  <c r="U639" i="13"/>
  <c r="U623" i="13"/>
  <c r="U607" i="13"/>
  <c r="U591" i="13"/>
  <c r="U575" i="13"/>
  <c r="U559" i="13"/>
  <c r="U543" i="13"/>
  <c r="U527" i="13"/>
  <c r="U511" i="13"/>
  <c r="U495" i="13"/>
  <c r="U479" i="13"/>
  <c r="U463" i="13"/>
  <c r="U447" i="13"/>
  <c r="U431" i="13"/>
  <c r="U415" i="13"/>
  <c r="U399" i="13"/>
  <c r="U383" i="13"/>
  <c r="U367" i="13"/>
  <c r="U351" i="13"/>
  <c r="U335" i="13"/>
  <c r="U319" i="13"/>
  <c r="U303" i="13"/>
  <c r="U287" i="13"/>
  <c r="U271" i="13"/>
  <c r="U255" i="13"/>
  <c r="U239" i="13"/>
  <c r="U223" i="13"/>
  <c r="U207" i="13"/>
  <c r="U191" i="13"/>
  <c r="U175" i="13"/>
  <c r="U159" i="13"/>
  <c r="U143" i="13"/>
  <c r="U127" i="13"/>
  <c r="U111" i="13"/>
  <c r="U95" i="13"/>
  <c r="U79" i="13"/>
  <c r="U63" i="13"/>
  <c r="U47" i="13"/>
  <c r="U31" i="13"/>
  <c r="U15" i="13"/>
  <c r="V704" i="13"/>
  <c r="V688" i="13"/>
  <c r="V672" i="13"/>
  <c r="V656" i="13"/>
  <c r="V640" i="13"/>
  <c r="V624" i="13"/>
  <c r="V608" i="13"/>
  <c r="V592" i="13"/>
  <c r="V576" i="13"/>
  <c r="V560" i="13"/>
  <c r="V544" i="13"/>
  <c r="V528" i="13"/>
  <c r="V512" i="13"/>
  <c r="V496" i="13"/>
  <c r="V480" i="13"/>
  <c r="V464" i="13"/>
  <c r="V448" i="13"/>
  <c r="V432" i="13"/>
  <c r="V416" i="13"/>
  <c r="V400" i="13"/>
  <c r="V384" i="13"/>
  <c r="V368" i="13"/>
  <c r="V352" i="13"/>
  <c r="V336" i="13"/>
  <c r="V320" i="13"/>
  <c r="V304" i="13"/>
  <c r="V288" i="13"/>
  <c r="V272" i="13"/>
  <c r="V256" i="13"/>
  <c r="V240" i="13"/>
  <c r="V224" i="13"/>
  <c r="V208" i="13"/>
  <c r="V192" i="13"/>
  <c r="V176" i="13"/>
  <c r="V160" i="13"/>
  <c r="V144" i="13"/>
  <c r="V128" i="13"/>
  <c r="V112" i="13"/>
  <c r="V96" i="13"/>
  <c r="V80" i="13"/>
  <c r="V64" i="13"/>
  <c r="V48" i="13"/>
  <c r="V32" i="13"/>
  <c r="V16" i="13"/>
  <c r="W705" i="13"/>
  <c r="W689" i="13"/>
  <c r="W673" i="13"/>
  <c r="W657" i="13"/>
  <c r="W641" i="13"/>
  <c r="W625" i="13"/>
  <c r="W609" i="13"/>
  <c r="W593" i="13"/>
  <c r="W577" i="13"/>
  <c r="W561" i="13"/>
  <c r="W545" i="13"/>
  <c r="W529" i="13"/>
  <c r="W513" i="13"/>
  <c r="W497" i="13"/>
  <c r="W481" i="13"/>
  <c r="W465" i="13"/>
  <c r="W449" i="13"/>
  <c r="W433" i="13"/>
  <c r="W417" i="13"/>
  <c r="W401" i="13"/>
  <c r="W385" i="13"/>
  <c r="W369" i="13"/>
  <c r="W353" i="13"/>
  <c r="W337" i="13"/>
  <c r="W321" i="13"/>
  <c r="W305" i="13"/>
  <c r="W289" i="13"/>
  <c r="W273" i="13"/>
  <c r="W257" i="13"/>
  <c r="W241" i="13"/>
  <c r="W225" i="13"/>
  <c r="W209" i="13"/>
  <c r="W193" i="13"/>
  <c r="W177" i="13"/>
  <c r="W161" i="13"/>
  <c r="W145" i="13"/>
  <c r="W129" i="13"/>
  <c r="W113" i="13"/>
  <c r="W97" i="13"/>
  <c r="W81" i="13"/>
  <c r="W65" i="13"/>
  <c r="W49" i="13"/>
  <c r="W33" i="13"/>
  <c r="W17" i="13"/>
  <c r="T2" i="13"/>
  <c r="X691" i="13"/>
  <c r="X675" i="13"/>
  <c r="X659" i="13"/>
  <c r="X643" i="13"/>
  <c r="X627" i="13"/>
  <c r="X611" i="13"/>
  <c r="X595" i="13"/>
  <c r="X579" i="13"/>
  <c r="X563" i="13"/>
  <c r="X547" i="13"/>
  <c r="X531" i="13"/>
  <c r="X515" i="13"/>
  <c r="X499" i="13"/>
  <c r="Y509" i="13"/>
  <c r="Z702" i="13"/>
  <c r="Z446" i="13"/>
  <c r="Z190" i="13"/>
  <c r="AA639" i="13"/>
  <c r="AA383" i="13"/>
  <c r="AA127" i="13"/>
  <c r="AB576" i="13"/>
  <c r="AB320" i="13"/>
  <c r="AB64" i="13"/>
  <c r="AC513" i="13"/>
  <c r="AC257" i="13"/>
  <c r="AD706" i="13"/>
  <c r="AD450" i="13"/>
  <c r="AD194" i="13"/>
  <c r="AE643" i="13"/>
  <c r="AE387" i="13"/>
  <c r="AF673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AN701" i="13"/>
  <c r="AM701" i="13"/>
  <c r="AL701" i="13"/>
  <c r="AK701" i="13"/>
  <c r="AJ701" i="13"/>
  <c r="AI701" i="13"/>
  <c r="AH701" i="13"/>
  <c r="AG701" i="13"/>
  <c r="AF701" i="13"/>
  <c r="AE701" i="13"/>
  <c r="AD701" i="13"/>
  <c r="AC701" i="13"/>
  <c r="AB701" i="13"/>
  <c r="AA701" i="13"/>
  <c r="Z701" i="13"/>
  <c r="AN605" i="13"/>
  <c r="AM605" i="13"/>
  <c r="AL605" i="13"/>
  <c r="AK605" i="13"/>
  <c r="AJ605" i="13"/>
  <c r="AI605" i="13"/>
  <c r="AH605" i="13"/>
  <c r="AG605" i="13"/>
  <c r="AF605" i="13"/>
  <c r="AE605" i="13"/>
  <c r="AD605" i="13"/>
  <c r="AC605" i="13"/>
  <c r="AB605" i="13"/>
  <c r="AA605" i="13"/>
  <c r="Z605" i="13"/>
  <c r="AN541" i="13"/>
  <c r="AM541" i="13"/>
  <c r="AL541" i="13"/>
  <c r="AK541" i="13"/>
  <c r="AJ541" i="13"/>
  <c r="AI541" i="13"/>
  <c r="AH541" i="13"/>
  <c r="AG541" i="13"/>
  <c r="AF541" i="13"/>
  <c r="AE541" i="13"/>
  <c r="AD541" i="13"/>
  <c r="AC541" i="13"/>
  <c r="AB541" i="13"/>
  <c r="AA541" i="13"/>
  <c r="Z541" i="13"/>
  <c r="AN493" i="13"/>
  <c r="AM493" i="13"/>
  <c r="AL493" i="13"/>
  <c r="AK493" i="13"/>
  <c r="AJ493" i="13"/>
  <c r="AI493" i="13"/>
  <c r="AH493" i="13"/>
  <c r="AG493" i="13"/>
  <c r="AF493" i="13"/>
  <c r="AE493" i="13"/>
  <c r="AD493" i="13"/>
  <c r="AC493" i="13"/>
  <c r="AB493" i="13"/>
  <c r="AA493" i="13"/>
  <c r="Z493" i="13"/>
  <c r="AN477" i="13"/>
  <c r="AM477" i="13"/>
  <c r="AL477" i="13"/>
  <c r="AK477" i="13"/>
  <c r="AJ477" i="13"/>
  <c r="AI477" i="13"/>
  <c r="AH477" i="13"/>
  <c r="AG477" i="13"/>
  <c r="AF477" i="13"/>
  <c r="AE477" i="13"/>
  <c r="AD477" i="13"/>
  <c r="AC477" i="13"/>
  <c r="AB477" i="13"/>
  <c r="AA477" i="13"/>
  <c r="Z477" i="13"/>
  <c r="AN461" i="13"/>
  <c r="AM461" i="13"/>
  <c r="AL461" i="13"/>
  <c r="AK461" i="13"/>
  <c r="AJ461" i="13"/>
  <c r="AI461" i="13"/>
  <c r="AH461" i="13"/>
  <c r="AG461" i="13"/>
  <c r="AF461" i="13"/>
  <c r="X461" i="13"/>
  <c r="AE461" i="13"/>
  <c r="AD461" i="13"/>
  <c r="AC461" i="13"/>
  <c r="AB461" i="13"/>
  <c r="AA461" i="13"/>
  <c r="Z461" i="13"/>
  <c r="AN445" i="13"/>
  <c r="AM445" i="13"/>
  <c r="AL445" i="13"/>
  <c r="AK445" i="13"/>
  <c r="AJ445" i="13"/>
  <c r="AI445" i="13"/>
  <c r="AH445" i="13"/>
  <c r="AG445" i="13"/>
  <c r="AF445" i="13"/>
  <c r="X445" i="13"/>
  <c r="AE445" i="13"/>
  <c r="AD445" i="13"/>
  <c r="AC445" i="13"/>
  <c r="AB445" i="13"/>
  <c r="AA445" i="13"/>
  <c r="Z445" i="13"/>
  <c r="AN381" i="13"/>
  <c r="AM381" i="13"/>
  <c r="AL381" i="13"/>
  <c r="AK381" i="13"/>
  <c r="AJ381" i="13"/>
  <c r="AI381" i="13"/>
  <c r="AH381" i="13"/>
  <c r="AG381" i="13"/>
  <c r="AF381" i="13"/>
  <c r="X381" i="13"/>
  <c r="AE381" i="13"/>
  <c r="AD381" i="13"/>
  <c r="AC381" i="13"/>
  <c r="AB381" i="13"/>
  <c r="AA381" i="13"/>
  <c r="Z381" i="13"/>
  <c r="AN365" i="13"/>
  <c r="AM365" i="13"/>
  <c r="AL365" i="13"/>
  <c r="AK365" i="13"/>
  <c r="AJ365" i="13"/>
  <c r="AI365" i="13"/>
  <c r="AH365" i="13"/>
  <c r="AG365" i="13"/>
  <c r="AF365" i="13"/>
  <c r="X365" i="13"/>
  <c r="AE365" i="13"/>
  <c r="AD365" i="13"/>
  <c r="AC365" i="13"/>
  <c r="AB365" i="13"/>
  <c r="AA365" i="13"/>
  <c r="Z365" i="13"/>
  <c r="AN349" i="13"/>
  <c r="AM349" i="13"/>
  <c r="AL349" i="13"/>
  <c r="AK349" i="13"/>
  <c r="AJ349" i="13"/>
  <c r="AI349" i="13"/>
  <c r="AH349" i="13"/>
  <c r="AG349" i="13"/>
  <c r="AF349" i="13"/>
  <c r="X349" i="13"/>
  <c r="AE349" i="13"/>
  <c r="AD349" i="13"/>
  <c r="AC349" i="13"/>
  <c r="AB349" i="13"/>
  <c r="AA349" i="13"/>
  <c r="Z349" i="13"/>
  <c r="AN333" i="13"/>
  <c r="AM333" i="13"/>
  <c r="AL333" i="13"/>
  <c r="AK333" i="13"/>
  <c r="AJ333" i="13"/>
  <c r="AI333" i="13"/>
  <c r="AH333" i="13"/>
  <c r="AG333" i="13"/>
  <c r="AF333" i="13"/>
  <c r="X333" i="13"/>
  <c r="AE333" i="13"/>
  <c r="AD333" i="13"/>
  <c r="AC333" i="13"/>
  <c r="AB333" i="13"/>
  <c r="AA333" i="13"/>
  <c r="Z333" i="13"/>
  <c r="AN317" i="13"/>
  <c r="AM317" i="13"/>
  <c r="AL317" i="13"/>
  <c r="AK317" i="13"/>
  <c r="AJ317" i="13"/>
  <c r="AI317" i="13"/>
  <c r="AH317" i="13"/>
  <c r="AG317" i="13"/>
  <c r="AF317" i="13"/>
  <c r="X317" i="13"/>
  <c r="AE317" i="13"/>
  <c r="AD317" i="13"/>
  <c r="AC317" i="13"/>
  <c r="AB317" i="13"/>
  <c r="AA317" i="13"/>
  <c r="Z317" i="13"/>
  <c r="AN301" i="13"/>
  <c r="AM301" i="13"/>
  <c r="AL301" i="13"/>
  <c r="AK301" i="13"/>
  <c r="AJ301" i="13"/>
  <c r="AI301" i="13"/>
  <c r="AH301" i="13"/>
  <c r="AG301" i="13"/>
  <c r="AF301" i="13"/>
  <c r="X301" i="13"/>
  <c r="AE301" i="13"/>
  <c r="AD301" i="13"/>
  <c r="AC301" i="13"/>
  <c r="AB301" i="13"/>
  <c r="AA301" i="13"/>
  <c r="Z301" i="13"/>
  <c r="AN285" i="13"/>
  <c r="AM285" i="13"/>
  <c r="AL285" i="13"/>
  <c r="AK285" i="13"/>
  <c r="AJ285" i="13"/>
  <c r="AI285" i="13"/>
  <c r="AH285" i="13"/>
  <c r="AG285" i="13"/>
  <c r="AF285" i="13"/>
  <c r="X285" i="13"/>
  <c r="AE285" i="13"/>
  <c r="AD285" i="13"/>
  <c r="AC285" i="13"/>
  <c r="AB285" i="13"/>
  <c r="AA285" i="13"/>
  <c r="Z285" i="13"/>
  <c r="AN269" i="13"/>
  <c r="AM269" i="13"/>
  <c r="AL269" i="13"/>
  <c r="AK269" i="13"/>
  <c r="AJ269" i="13"/>
  <c r="AI269" i="13"/>
  <c r="AH269" i="13"/>
  <c r="AG269" i="13"/>
  <c r="AF269" i="13"/>
  <c r="X269" i="13"/>
  <c r="AE269" i="13"/>
  <c r="AD269" i="13"/>
  <c r="AC269" i="13"/>
  <c r="AB269" i="13"/>
  <c r="AA269" i="13"/>
  <c r="Z269" i="13"/>
  <c r="AN253" i="13"/>
  <c r="AM253" i="13"/>
  <c r="AL253" i="13"/>
  <c r="AK253" i="13"/>
  <c r="AJ253" i="13"/>
  <c r="AI253" i="13"/>
  <c r="AH253" i="13"/>
  <c r="AG253" i="13"/>
  <c r="AF253" i="13"/>
  <c r="X253" i="13"/>
  <c r="AE253" i="13"/>
  <c r="AD253" i="13"/>
  <c r="AC253" i="13"/>
  <c r="AB253" i="13"/>
  <c r="AA253" i="13"/>
  <c r="Z253" i="13"/>
  <c r="AN237" i="13"/>
  <c r="AM237" i="13"/>
  <c r="AL237" i="13"/>
  <c r="AK237" i="13"/>
  <c r="AJ237" i="13"/>
  <c r="AI237" i="13"/>
  <c r="AH237" i="13"/>
  <c r="AG237" i="13"/>
  <c r="AF237" i="13"/>
  <c r="X237" i="13"/>
  <c r="AE237" i="13"/>
  <c r="AD237" i="13"/>
  <c r="AC237" i="13"/>
  <c r="AB237" i="13"/>
  <c r="AA237" i="13"/>
  <c r="Z237" i="13"/>
  <c r="AN221" i="13"/>
  <c r="AM221" i="13"/>
  <c r="AL221" i="13"/>
  <c r="AK221" i="13"/>
  <c r="AJ221" i="13"/>
  <c r="AI221" i="13"/>
  <c r="AH221" i="13"/>
  <c r="AG221" i="13"/>
  <c r="AF221" i="13"/>
  <c r="X221" i="13"/>
  <c r="AE221" i="13"/>
  <c r="AD221" i="13"/>
  <c r="AC221" i="13"/>
  <c r="AB221" i="13"/>
  <c r="AA221" i="13"/>
  <c r="Z221" i="13"/>
  <c r="AN205" i="13"/>
  <c r="AM205" i="13"/>
  <c r="AL205" i="13"/>
  <c r="AK205" i="13"/>
  <c r="AJ205" i="13"/>
  <c r="AI205" i="13"/>
  <c r="AH205" i="13"/>
  <c r="AG205" i="13"/>
  <c r="AF205" i="13"/>
  <c r="X205" i="13"/>
  <c r="AE205" i="13"/>
  <c r="AD205" i="13"/>
  <c r="AC205" i="13"/>
  <c r="AB205" i="13"/>
  <c r="AA205" i="13"/>
  <c r="Z205" i="13"/>
  <c r="AN189" i="13"/>
  <c r="AM189" i="13"/>
  <c r="AL189" i="13"/>
  <c r="AK189" i="13"/>
  <c r="AJ189" i="13"/>
  <c r="AI189" i="13"/>
  <c r="AH189" i="13"/>
  <c r="AG189" i="13"/>
  <c r="AF189" i="13"/>
  <c r="X189" i="13"/>
  <c r="AE189" i="13"/>
  <c r="AD189" i="13"/>
  <c r="AC189" i="13"/>
  <c r="AB189" i="13"/>
  <c r="AA189" i="13"/>
  <c r="Z189" i="13"/>
  <c r="AN173" i="13"/>
  <c r="AM173" i="13"/>
  <c r="AL173" i="13"/>
  <c r="AK173" i="13"/>
  <c r="AJ173" i="13"/>
  <c r="AI173" i="13"/>
  <c r="AH173" i="13"/>
  <c r="AG173" i="13"/>
  <c r="AF173" i="13"/>
  <c r="X173" i="13"/>
  <c r="AE173" i="13"/>
  <c r="AD173" i="13"/>
  <c r="AC173" i="13"/>
  <c r="AB173" i="13"/>
  <c r="AA173" i="13"/>
  <c r="Z173" i="13"/>
  <c r="AN157" i="13"/>
  <c r="AM157" i="13"/>
  <c r="AL157" i="13"/>
  <c r="AK157" i="13"/>
  <c r="AJ157" i="13"/>
  <c r="AI157" i="13"/>
  <c r="AH157" i="13"/>
  <c r="AG157" i="13"/>
  <c r="AF157" i="13"/>
  <c r="X157" i="13"/>
  <c r="AE157" i="13"/>
  <c r="AD157" i="13"/>
  <c r="AC157" i="13"/>
  <c r="AB157" i="13"/>
  <c r="AA157" i="13"/>
  <c r="Z157" i="13"/>
  <c r="AN141" i="13"/>
  <c r="AM141" i="13"/>
  <c r="AL141" i="13"/>
  <c r="AK141" i="13"/>
  <c r="AJ141" i="13"/>
  <c r="AI141" i="13"/>
  <c r="AH141" i="13"/>
  <c r="AG141" i="13"/>
  <c r="AF141" i="13"/>
  <c r="X141" i="13"/>
  <c r="AE141" i="13"/>
  <c r="AD141" i="13"/>
  <c r="AC141" i="13"/>
  <c r="AB141" i="13"/>
  <c r="AA141" i="13"/>
  <c r="Z141" i="13"/>
  <c r="AN125" i="13"/>
  <c r="AM125" i="13"/>
  <c r="AL125" i="13"/>
  <c r="AK125" i="13"/>
  <c r="AJ125" i="13"/>
  <c r="AI125" i="13"/>
  <c r="AH125" i="13"/>
  <c r="AG125" i="13"/>
  <c r="AF125" i="13"/>
  <c r="AE125" i="13"/>
  <c r="X125" i="13"/>
  <c r="AD125" i="13"/>
  <c r="AC125" i="13"/>
  <c r="AB125" i="13"/>
  <c r="AA125" i="13"/>
  <c r="Z125" i="13"/>
  <c r="AN109" i="13"/>
  <c r="AM109" i="13"/>
  <c r="AL109" i="13"/>
  <c r="AK109" i="13"/>
  <c r="AJ109" i="13"/>
  <c r="AI109" i="13"/>
  <c r="AH109" i="13"/>
  <c r="AG109" i="13"/>
  <c r="AF109" i="13"/>
  <c r="AE109" i="13"/>
  <c r="X109" i="13"/>
  <c r="AD109" i="13"/>
  <c r="AC109" i="13"/>
  <c r="AB109" i="13"/>
  <c r="AA109" i="13"/>
  <c r="Z109" i="13"/>
  <c r="AN93" i="13"/>
  <c r="AM93" i="13"/>
  <c r="AL93" i="13"/>
  <c r="AK93" i="13"/>
  <c r="AJ93" i="13"/>
  <c r="AI93" i="13"/>
  <c r="AH93" i="13"/>
  <c r="AG93" i="13"/>
  <c r="AF93" i="13"/>
  <c r="AE93" i="13"/>
  <c r="X93" i="13"/>
  <c r="AD93" i="13"/>
  <c r="AC93" i="13"/>
  <c r="AB93" i="13"/>
  <c r="AA93" i="13"/>
  <c r="Z93" i="13"/>
  <c r="AN77" i="13"/>
  <c r="AM77" i="13"/>
  <c r="AL77" i="13"/>
  <c r="AK77" i="13"/>
  <c r="AJ77" i="13"/>
  <c r="AI77" i="13"/>
  <c r="AH77" i="13"/>
  <c r="AG77" i="13"/>
  <c r="AF77" i="13"/>
  <c r="AE77" i="13"/>
  <c r="X77" i="13"/>
  <c r="AD77" i="13"/>
  <c r="AC77" i="13"/>
  <c r="AB77" i="13"/>
  <c r="AA77" i="13"/>
  <c r="Z77" i="13"/>
  <c r="AN61" i="13"/>
  <c r="AM61" i="13"/>
  <c r="AL61" i="13"/>
  <c r="AK61" i="13"/>
  <c r="AJ61" i="13"/>
  <c r="AI61" i="13"/>
  <c r="AH61" i="13"/>
  <c r="AG61" i="13"/>
  <c r="AF61" i="13"/>
  <c r="AE61" i="13"/>
  <c r="X61" i="13"/>
  <c r="AD61" i="13"/>
  <c r="AC61" i="13"/>
  <c r="AB61" i="13"/>
  <c r="AA61" i="13"/>
  <c r="Z61" i="13"/>
  <c r="AN45" i="13"/>
  <c r="AM45" i="13"/>
  <c r="AL45" i="13"/>
  <c r="AK45" i="13"/>
  <c r="AJ45" i="13"/>
  <c r="AI45" i="13"/>
  <c r="AH45" i="13"/>
  <c r="AG45" i="13"/>
  <c r="AF45" i="13"/>
  <c r="AE45" i="13"/>
  <c r="X45" i="13"/>
  <c r="AD45" i="13"/>
  <c r="AC45" i="13"/>
  <c r="AB45" i="13"/>
  <c r="AA45" i="13"/>
  <c r="Z45" i="13"/>
  <c r="AN29" i="13"/>
  <c r="AM29" i="13"/>
  <c r="AL29" i="13"/>
  <c r="AK29" i="13"/>
  <c r="AJ29" i="13"/>
  <c r="AI29" i="13"/>
  <c r="AH29" i="13"/>
  <c r="AG29" i="13"/>
  <c r="AF29" i="13"/>
  <c r="AE29" i="13"/>
  <c r="X29" i="13"/>
  <c r="AD29" i="13"/>
  <c r="AC29" i="13"/>
  <c r="AB29" i="13"/>
  <c r="AA29" i="13"/>
  <c r="Z29" i="13"/>
  <c r="AN13" i="13"/>
  <c r="AM13" i="13"/>
  <c r="AL13" i="13"/>
  <c r="AK13" i="13"/>
  <c r="AJ13" i="13"/>
  <c r="AI13" i="13"/>
  <c r="AH13" i="13"/>
  <c r="AG13" i="13"/>
  <c r="AF13" i="13"/>
  <c r="AE13" i="13"/>
  <c r="X13" i="13"/>
  <c r="AD13" i="13"/>
  <c r="AC13" i="13"/>
  <c r="AB13" i="13"/>
  <c r="AA13" i="13"/>
  <c r="Z13" i="13"/>
  <c r="T702" i="13"/>
  <c r="T686" i="13"/>
  <c r="T670" i="13"/>
  <c r="T654" i="13"/>
  <c r="T638" i="13"/>
  <c r="T622" i="13"/>
  <c r="T606" i="13"/>
  <c r="T590" i="13"/>
  <c r="T574" i="13"/>
  <c r="T558" i="13"/>
  <c r="T542" i="13"/>
  <c r="T526" i="13"/>
  <c r="T510" i="13"/>
  <c r="T494" i="13"/>
  <c r="T478" i="13"/>
  <c r="T462" i="13"/>
  <c r="T446" i="13"/>
  <c r="T430" i="13"/>
  <c r="T414" i="13"/>
  <c r="T398" i="13"/>
  <c r="T382" i="13"/>
  <c r="T366" i="13"/>
  <c r="T350" i="13"/>
  <c r="T334" i="13"/>
  <c r="T318" i="13"/>
  <c r="T302" i="13"/>
  <c r="T286" i="13"/>
  <c r="T270" i="13"/>
  <c r="T254" i="13"/>
  <c r="T238" i="13"/>
  <c r="T222" i="13"/>
  <c r="T206" i="13"/>
  <c r="T190" i="13"/>
  <c r="T174" i="13"/>
  <c r="T158" i="13"/>
  <c r="T142" i="13"/>
  <c r="T126" i="13"/>
  <c r="T110" i="13"/>
  <c r="T94" i="13"/>
  <c r="T78" i="13"/>
  <c r="T62" i="13"/>
  <c r="T46" i="13"/>
  <c r="T30" i="13"/>
  <c r="T14" i="13"/>
  <c r="U702" i="13"/>
  <c r="U686" i="13"/>
  <c r="U670" i="13"/>
  <c r="U654" i="13"/>
  <c r="U638" i="13"/>
  <c r="U622" i="13"/>
  <c r="U606" i="13"/>
  <c r="U590" i="13"/>
  <c r="U574" i="13"/>
  <c r="U558" i="13"/>
  <c r="U542" i="13"/>
  <c r="U526" i="13"/>
  <c r="U510" i="13"/>
  <c r="U494" i="13"/>
  <c r="U478" i="13"/>
  <c r="U462" i="13"/>
  <c r="U446" i="13"/>
  <c r="U430" i="13"/>
  <c r="U414" i="13"/>
  <c r="U398" i="13"/>
  <c r="U382" i="13"/>
  <c r="U366" i="13"/>
  <c r="U350" i="13"/>
  <c r="U334" i="13"/>
  <c r="U318" i="13"/>
  <c r="U302" i="13"/>
  <c r="U286" i="13"/>
  <c r="U270" i="13"/>
  <c r="U254" i="13"/>
  <c r="U238" i="13"/>
  <c r="U222" i="13"/>
  <c r="U206" i="13"/>
  <c r="U190" i="13"/>
  <c r="U174" i="13"/>
  <c r="U158" i="13"/>
  <c r="U142" i="13"/>
  <c r="U126" i="13"/>
  <c r="U110" i="13"/>
  <c r="U94" i="13"/>
  <c r="U78" i="13"/>
  <c r="U62" i="13"/>
  <c r="U46" i="13"/>
  <c r="U30" i="13"/>
  <c r="U14" i="13"/>
  <c r="V703" i="13"/>
  <c r="V687" i="13"/>
  <c r="V671" i="13"/>
  <c r="V655" i="13"/>
  <c r="V639" i="13"/>
  <c r="V623" i="13"/>
  <c r="V607" i="13"/>
  <c r="V591" i="13"/>
  <c r="V575" i="13"/>
  <c r="V559" i="13"/>
  <c r="V543" i="13"/>
  <c r="V527" i="13"/>
  <c r="V511" i="13"/>
  <c r="V495" i="13"/>
  <c r="V479" i="13"/>
  <c r="V463" i="13"/>
  <c r="V447" i="13"/>
  <c r="V431" i="13"/>
  <c r="V415" i="13"/>
  <c r="V399" i="13"/>
  <c r="V383" i="13"/>
  <c r="V367" i="13"/>
  <c r="V351" i="13"/>
  <c r="V335" i="13"/>
  <c r="V319" i="13"/>
  <c r="V303" i="13"/>
  <c r="V287" i="13"/>
  <c r="V271" i="13"/>
  <c r="V255" i="13"/>
  <c r="V239" i="13"/>
  <c r="V223" i="13"/>
  <c r="V207" i="13"/>
  <c r="V191" i="13"/>
  <c r="V175" i="13"/>
  <c r="V159" i="13"/>
  <c r="V143" i="13"/>
  <c r="V127" i="13"/>
  <c r="V111" i="13"/>
  <c r="V95" i="13"/>
  <c r="V79" i="13"/>
  <c r="V63" i="13"/>
  <c r="V47" i="13"/>
  <c r="V31" i="13"/>
  <c r="V15" i="13"/>
  <c r="W704" i="13"/>
  <c r="W688" i="13"/>
  <c r="W672" i="13"/>
  <c r="W656" i="13"/>
  <c r="W640" i="13"/>
  <c r="W624" i="13"/>
  <c r="W608" i="13"/>
  <c r="W592" i="13"/>
  <c r="W576" i="13"/>
  <c r="W560" i="13"/>
  <c r="W544" i="13"/>
  <c r="W528" i="13"/>
  <c r="W512" i="13"/>
  <c r="W496" i="13"/>
  <c r="W480" i="13"/>
  <c r="W464" i="13"/>
  <c r="W448" i="13"/>
  <c r="W432" i="13"/>
  <c r="W416" i="13"/>
  <c r="W400" i="13"/>
  <c r="W384" i="13"/>
  <c r="W368" i="13"/>
  <c r="W352" i="13"/>
  <c r="W336" i="13"/>
  <c r="W320" i="13"/>
  <c r="W304" i="13"/>
  <c r="W288" i="13"/>
  <c r="W272" i="13"/>
  <c r="W256" i="13"/>
  <c r="W240" i="13"/>
  <c r="W224" i="13"/>
  <c r="W208" i="13"/>
  <c r="W192" i="13"/>
  <c r="W176" i="13"/>
  <c r="W160" i="13"/>
  <c r="W144" i="13"/>
  <c r="W128" i="13"/>
  <c r="W112" i="13"/>
  <c r="W96" i="13"/>
  <c r="W80" i="13"/>
  <c r="W64" i="13"/>
  <c r="W48" i="13"/>
  <c r="W32" i="13"/>
  <c r="W16" i="13"/>
  <c r="X706" i="13"/>
  <c r="X690" i="13"/>
  <c r="X674" i="13"/>
  <c r="X658" i="13"/>
  <c r="X642" i="13"/>
  <c r="X626" i="13"/>
  <c r="X610" i="13"/>
  <c r="X594" i="13"/>
  <c r="X578" i="13"/>
  <c r="X562" i="13"/>
  <c r="X546" i="13"/>
  <c r="X530" i="13"/>
  <c r="X514" i="13"/>
  <c r="X498" i="13"/>
  <c r="Y493" i="13"/>
  <c r="Y237" i="13"/>
  <c r="Z686" i="13"/>
  <c r="Z430" i="13"/>
  <c r="Z174" i="13"/>
  <c r="AA623" i="13"/>
  <c r="AA367" i="13"/>
  <c r="AA111" i="13"/>
  <c r="AB560" i="13"/>
  <c r="AB304" i="13"/>
  <c r="AB48" i="13"/>
  <c r="AC497" i="13"/>
  <c r="AC241" i="13"/>
  <c r="AD690" i="13"/>
  <c r="AD434" i="13"/>
  <c r="AD178" i="13"/>
  <c r="AE627" i="13"/>
  <c r="AE371" i="13"/>
  <c r="AF417" i="13"/>
  <c r="AN660" i="13"/>
  <c r="AM660" i="13"/>
  <c r="AL660" i="13"/>
  <c r="AK660" i="13"/>
  <c r="AJ660" i="13"/>
  <c r="AH660" i="13"/>
  <c r="AG660" i="13"/>
  <c r="AF660" i="13"/>
  <c r="AE660" i="13"/>
  <c r="AD660" i="13"/>
  <c r="AC660" i="13"/>
  <c r="AB660" i="13"/>
  <c r="AA660" i="13"/>
  <c r="Z660" i="13"/>
  <c r="Y660" i="13"/>
  <c r="AI660" i="13"/>
  <c r="AN452" i="13"/>
  <c r="AM452" i="13"/>
  <c r="AL452" i="13"/>
  <c r="AK452" i="13"/>
  <c r="AJ452" i="13"/>
  <c r="AI452" i="13"/>
  <c r="AH452" i="13"/>
  <c r="AG452" i="13"/>
  <c r="AF452" i="13"/>
  <c r="AE452" i="13"/>
  <c r="AD452" i="13"/>
  <c r="AC452" i="13"/>
  <c r="AB452" i="13"/>
  <c r="AA452" i="13"/>
  <c r="Z452" i="13"/>
  <c r="Y452" i="13"/>
  <c r="X452" i="13"/>
  <c r="AN228" i="13"/>
  <c r="AM228" i="13"/>
  <c r="AL228" i="13"/>
  <c r="AK228" i="13"/>
  <c r="AJ228" i="13"/>
  <c r="AI228" i="13"/>
  <c r="AH228" i="13"/>
  <c r="AG228" i="13"/>
  <c r="AF228" i="13"/>
  <c r="AE228" i="13"/>
  <c r="AD228" i="13"/>
  <c r="AC228" i="13"/>
  <c r="AB228" i="13"/>
  <c r="AA228" i="13"/>
  <c r="Z228" i="13"/>
  <c r="Y228" i="13"/>
  <c r="X228" i="13"/>
  <c r="AN669" i="13"/>
  <c r="AM669" i="13"/>
  <c r="AL669" i="13"/>
  <c r="AK669" i="13"/>
  <c r="AJ669" i="13"/>
  <c r="AI669" i="13"/>
  <c r="AH669" i="13"/>
  <c r="AG669" i="13"/>
  <c r="AF669" i="13"/>
  <c r="AE669" i="13"/>
  <c r="AD669" i="13"/>
  <c r="AC669" i="13"/>
  <c r="AB669" i="13"/>
  <c r="AA669" i="13"/>
  <c r="Z669" i="13"/>
  <c r="AN621" i="13"/>
  <c r="AM621" i="13"/>
  <c r="AL621" i="13"/>
  <c r="AK621" i="13"/>
  <c r="AJ621" i="13"/>
  <c r="AI621" i="13"/>
  <c r="AH621" i="13"/>
  <c r="AG621" i="13"/>
  <c r="AF621" i="13"/>
  <c r="AE621" i="13"/>
  <c r="AD621" i="13"/>
  <c r="AC621" i="13"/>
  <c r="AB621" i="13"/>
  <c r="AA621" i="13"/>
  <c r="Z621" i="13"/>
  <c r="AN557" i="13"/>
  <c r="AM557" i="13"/>
  <c r="AL557" i="13"/>
  <c r="AK557" i="13"/>
  <c r="AJ557" i="13"/>
  <c r="AI557" i="13"/>
  <c r="AH557" i="13"/>
  <c r="AG557" i="13"/>
  <c r="AF557" i="13"/>
  <c r="AE557" i="13"/>
  <c r="AD557" i="13"/>
  <c r="AC557" i="13"/>
  <c r="AB557" i="13"/>
  <c r="AA557" i="13"/>
  <c r="Z557" i="13"/>
  <c r="AN397" i="13"/>
  <c r="AM397" i="13"/>
  <c r="AL397" i="13"/>
  <c r="AK397" i="13"/>
  <c r="AJ397" i="13"/>
  <c r="AI397" i="13"/>
  <c r="AH397" i="13"/>
  <c r="AG397" i="13"/>
  <c r="AF397" i="13"/>
  <c r="X397" i="13"/>
  <c r="AE397" i="13"/>
  <c r="AD397" i="13"/>
  <c r="AC397" i="13"/>
  <c r="AB397" i="13"/>
  <c r="AA397" i="13"/>
  <c r="Z397" i="13"/>
  <c r="AN700" i="13"/>
  <c r="AM700" i="13"/>
  <c r="AL700" i="13"/>
  <c r="AK700" i="13"/>
  <c r="AJ700" i="13"/>
  <c r="AI700" i="13"/>
  <c r="AH700" i="13"/>
  <c r="AG700" i="13"/>
  <c r="AF700" i="13"/>
  <c r="AE700" i="13"/>
  <c r="AD700" i="13"/>
  <c r="AC700" i="13"/>
  <c r="AB700" i="13"/>
  <c r="AA700" i="13"/>
  <c r="Z700" i="13"/>
  <c r="Y700" i="13"/>
  <c r="AN684" i="13"/>
  <c r="AM684" i="13"/>
  <c r="AL684" i="13"/>
  <c r="AK684" i="13"/>
  <c r="AJ684" i="13"/>
  <c r="AI684" i="13"/>
  <c r="AH684" i="13"/>
  <c r="AG684" i="13"/>
  <c r="AF684" i="13"/>
  <c r="AE684" i="13"/>
  <c r="AD684" i="13"/>
  <c r="AC684" i="13"/>
  <c r="AB684" i="13"/>
  <c r="AA684" i="13"/>
  <c r="Z684" i="13"/>
  <c r="Y684" i="13"/>
  <c r="AN668" i="13"/>
  <c r="AM668" i="13"/>
  <c r="AL668" i="13"/>
  <c r="AK668" i="13"/>
  <c r="AJ668" i="13"/>
  <c r="AI668" i="13"/>
  <c r="AH668" i="13"/>
  <c r="AG668" i="13"/>
  <c r="AF668" i="13"/>
  <c r="AE668" i="13"/>
  <c r="AD668" i="13"/>
  <c r="AC668" i="13"/>
  <c r="AB668" i="13"/>
  <c r="AA668" i="13"/>
  <c r="Z668" i="13"/>
  <c r="Y668" i="13"/>
  <c r="AN652" i="13"/>
  <c r="AM652" i="13"/>
  <c r="AL652" i="13"/>
  <c r="AK652" i="13"/>
  <c r="AJ652" i="13"/>
  <c r="AI652" i="13"/>
  <c r="AH652" i="13"/>
  <c r="AG652" i="13"/>
  <c r="AF652" i="13"/>
  <c r="AE652" i="13"/>
  <c r="AD652" i="13"/>
  <c r="AC652" i="13"/>
  <c r="AB652" i="13"/>
  <c r="AA652" i="13"/>
  <c r="Z652" i="13"/>
  <c r="Y652" i="13"/>
  <c r="AN636" i="13"/>
  <c r="AM636" i="13"/>
  <c r="AL636" i="13"/>
  <c r="AK636" i="13"/>
  <c r="AJ636" i="13"/>
  <c r="AI636" i="13"/>
  <c r="AH636" i="13"/>
  <c r="AG636" i="13"/>
  <c r="AF636" i="13"/>
  <c r="AE636" i="13"/>
  <c r="AD636" i="13"/>
  <c r="AC636" i="13"/>
  <c r="AB636" i="13"/>
  <c r="AA636" i="13"/>
  <c r="Z636" i="13"/>
  <c r="Y636" i="13"/>
  <c r="AN620" i="13"/>
  <c r="AM620" i="13"/>
  <c r="AL620" i="13"/>
  <c r="AK620" i="13"/>
  <c r="AJ620" i="13"/>
  <c r="AI620" i="13"/>
  <c r="AH620" i="13"/>
  <c r="AG620" i="13"/>
  <c r="AF620" i="13"/>
  <c r="AE620" i="13"/>
  <c r="AD620" i="13"/>
  <c r="AC620" i="13"/>
  <c r="AB620" i="13"/>
  <c r="AA620" i="13"/>
  <c r="Z620" i="13"/>
  <c r="Y620" i="13"/>
  <c r="AN604" i="13"/>
  <c r="AM604" i="13"/>
  <c r="AL604" i="13"/>
  <c r="AK604" i="13"/>
  <c r="AJ604" i="13"/>
  <c r="AI604" i="13"/>
  <c r="AH604" i="13"/>
  <c r="AG604" i="13"/>
  <c r="AF604" i="13"/>
  <c r="AE604" i="13"/>
  <c r="AD604" i="13"/>
  <c r="AC604" i="13"/>
  <c r="AB604" i="13"/>
  <c r="AA604" i="13"/>
  <c r="Z604" i="13"/>
  <c r="Y604" i="13"/>
  <c r="AN588" i="13"/>
  <c r="AM588" i="13"/>
  <c r="AL588" i="13"/>
  <c r="AK588" i="13"/>
  <c r="AJ588" i="13"/>
  <c r="AI588" i="13"/>
  <c r="AH588" i="13"/>
  <c r="AG588" i="13"/>
  <c r="AF588" i="13"/>
  <c r="AE588" i="13"/>
  <c r="AD588" i="13"/>
  <c r="AC588" i="13"/>
  <c r="AB588" i="13"/>
  <c r="AA588" i="13"/>
  <c r="Z588" i="13"/>
  <c r="Y588" i="13"/>
  <c r="AN572" i="13"/>
  <c r="AM572" i="13"/>
  <c r="AL572" i="13"/>
  <c r="AK572" i="13"/>
  <c r="AJ572" i="13"/>
  <c r="AI572" i="13"/>
  <c r="AH572" i="13"/>
  <c r="AG572" i="13"/>
  <c r="AF572" i="13"/>
  <c r="AE572" i="13"/>
  <c r="AD572" i="13"/>
  <c r="AC572" i="13"/>
  <c r="AB572" i="13"/>
  <c r="AA572" i="13"/>
  <c r="Z572" i="13"/>
  <c r="Y572" i="13"/>
  <c r="AN556" i="13"/>
  <c r="AM556" i="13"/>
  <c r="AL556" i="13"/>
  <c r="AK556" i="13"/>
  <c r="AJ556" i="13"/>
  <c r="AI556" i="13"/>
  <c r="AH556" i="13"/>
  <c r="AG556" i="13"/>
  <c r="AF556" i="13"/>
  <c r="AE556" i="13"/>
  <c r="AD556" i="13"/>
  <c r="AC556" i="13"/>
  <c r="AB556" i="13"/>
  <c r="AA556" i="13"/>
  <c r="Z556" i="13"/>
  <c r="Y556" i="13"/>
  <c r="AN540" i="13"/>
  <c r="AM540" i="13"/>
  <c r="AL540" i="13"/>
  <c r="AK540" i="13"/>
  <c r="AJ540" i="13"/>
  <c r="AI540" i="13"/>
  <c r="AH540" i="13"/>
  <c r="AG540" i="13"/>
  <c r="AF540" i="13"/>
  <c r="AE540" i="13"/>
  <c r="AD540" i="13"/>
  <c r="AC540" i="13"/>
  <c r="AB540" i="13"/>
  <c r="AA540" i="13"/>
  <c r="Z540" i="13"/>
  <c r="Y540" i="13"/>
  <c r="AN524" i="13"/>
  <c r="AM524" i="13"/>
  <c r="AL524" i="13"/>
  <c r="AK524" i="13"/>
  <c r="AJ524" i="13"/>
  <c r="AI524" i="13"/>
  <c r="AH524" i="13"/>
  <c r="AG524" i="13"/>
  <c r="AF524" i="13"/>
  <c r="AE524" i="13"/>
  <c r="AD524" i="13"/>
  <c r="AC524" i="13"/>
  <c r="AB524" i="13"/>
  <c r="AA524" i="13"/>
  <c r="Z524" i="13"/>
  <c r="Y524" i="13"/>
  <c r="AN508" i="13"/>
  <c r="AM508" i="13"/>
  <c r="AL508" i="13"/>
  <c r="AK508" i="13"/>
  <c r="AJ508" i="13"/>
  <c r="AI508" i="13"/>
  <c r="AH508" i="13"/>
  <c r="AG508" i="13"/>
  <c r="AF508" i="13"/>
  <c r="AE508" i="13"/>
  <c r="AD508" i="13"/>
  <c r="AC508" i="13"/>
  <c r="AB508" i="13"/>
  <c r="AA508" i="13"/>
  <c r="Z508" i="13"/>
  <c r="Y508" i="13"/>
  <c r="AN492" i="13"/>
  <c r="AM492" i="13"/>
  <c r="AL492" i="13"/>
  <c r="AK492" i="13"/>
  <c r="AJ492" i="13"/>
  <c r="AI492" i="13"/>
  <c r="AH492" i="13"/>
  <c r="AG492" i="13"/>
  <c r="AF492" i="13"/>
  <c r="AE492" i="13"/>
  <c r="AD492" i="13"/>
  <c r="AC492" i="13"/>
  <c r="AB492" i="13"/>
  <c r="AA492" i="13"/>
  <c r="Z492" i="13"/>
  <c r="Y492" i="13"/>
  <c r="AN476" i="13"/>
  <c r="AM476" i="13"/>
  <c r="AL476" i="13"/>
  <c r="AK476" i="13"/>
  <c r="AJ476" i="13"/>
  <c r="AI476" i="13"/>
  <c r="AH476" i="13"/>
  <c r="AG476" i="13"/>
  <c r="AF476" i="13"/>
  <c r="AE476" i="13"/>
  <c r="AD476" i="13"/>
  <c r="AC476" i="13"/>
  <c r="AB476" i="13"/>
  <c r="AA476" i="13"/>
  <c r="Z476" i="13"/>
  <c r="Y476" i="13"/>
  <c r="AN460" i="13"/>
  <c r="AM460" i="13"/>
  <c r="AL460" i="13"/>
  <c r="AK460" i="13"/>
  <c r="AJ460" i="13"/>
  <c r="AI460" i="13"/>
  <c r="AH460" i="13"/>
  <c r="AG460" i="13"/>
  <c r="AF460" i="13"/>
  <c r="AE460" i="13"/>
  <c r="AD460" i="13"/>
  <c r="AC460" i="13"/>
  <c r="AB460" i="13"/>
  <c r="AA460" i="13"/>
  <c r="Z460" i="13"/>
  <c r="Y460" i="13"/>
  <c r="AN444" i="13"/>
  <c r="AM444" i="13"/>
  <c r="AL444" i="13"/>
  <c r="AK444" i="13"/>
  <c r="AJ444" i="13"/>
  <c r="AI444" i="13"/>
  <c r="AH444" i="13"/>
  <c r="AG444" i="13"/>
  <c r="AF444" i="13"/>
  <c r="AE444" i="13"/>
  <c r="AD444" i="13"/>
  <c r="AC444" i="13"/>
  <c r="AB444" i="13"/>
  <c r="AA444" i="13"/>
  <c r="Z444" i="13"/>
  <c r="Y444" i="13"/>
  <c r="AN428" i="13"/>
  <c r="AM428" i="13"/>
  <c r="AL428" i="13"/>
  <c r="AK428" i="13"/>
  <c r="AJ428" i="13"/>
  <c r="AI428" i="13"/>
  <c r="AH428" i="13"/>
  <c r="AG428" i="13"/>
  <c r="AF428" i="13"/>
  <c r="AE428" i="13"/>
  <c r="AD428" i="13"/>
  <c r="AC428" i="13"/>
  <c r="AB428" i="13"/>
  <c r="AA428" i="13"/>
  <c r="Z428" i="13"/>
  <c r="Y428" i="13"/>
  <c r="AN412" i="13"/>
  <c r="AM412" i="13"/>
  <c r="AL412" i="13"/>
  <c r="AK412" i="13"/>
  <c r="AJ412" i="13"/>
  <c r="AI412" i="13"/>
  <c r="AH412" i="13"/>
  <c r="AG412" i="13"/>
  <c r="AF412" i="13"/>
  <c r="AE412" i="13"/>
  <c r="AD412" i="13"/>
  <c r="AC412" i="13"/>
  <c r="AB412" i="13"/>
  <c r="AA412" i="13"/>
  <c r="Z412" i="13"/>
  <c r="Y412" i="13"/>
  <c r="AN396" i="13"/>
  <c r="AM396" i="13"/>
  <c r="AL396" i="13"/>
  <c r="AK396" i="13"/>
  <c r="AJ396" i="13"/>
  <c r="AI396" i="13"/>
  <c r="AH396" i="13"/>
  <c r="AG396" i="13"/>
  <c r="AF396" i="13"/>
  <c r="AE396" i="13"/>
  <c r="AD396" i="13"/>
  <c r="AC396" i="13"/>
  <c r="AB396" i="13"/>
  <c r="AA396" i="13"/>
  <c r="Z396" i="13"/>
  <c r="Y396" i="13"/>
  <c r="AN380" i="13"/>
  <c r="AM380" i="13"/>
  <c r="AL380" i="13"/>
  <c r="AK380" i="13"/>
  <c r="AJ380" i="13"/>
  <c r="AI380" i="13"/>
  <c r="AH380" i="13"/>
  <c r="AG380" i="13"/>
  <c r="AF380" i="13"/>
  <c r="AE380" i="13"/>
  <c r="AD380" i="13"/>
  <c r="AC380" i="13"/>
  <c r="AB380" i="13"/>
  <c r="AA380" i="13"/>
  <c r="Z380" i="13"/>
  <c r="Y380" i="13"/>
  <c r="AN364" i="13"/>
  <c r="AM364" i="13"/>
  <c r="AL364" i="13"/>
  <c r="AK364" i="13"/>
  <c r="AJ364" i="13"/>
  <c r="AI364" i="13"/>
  <c r="AH364" i="13"/>
  <c r="AG364" i="13"/>
  <c r="AF364" i="13"/>
  <c r="AE364" i="13"/>
  <c r="AD364" i="13"/>
  <c r="AC364" i="13"/>
  <c r="AB364" i="13"/>
  <c r="AA364" i="13"/>
  <c r="Z364" i="13"/>
  <c r="Y364" i="13"/>
  <c r="AN348" i="13"/>
  <c r="AM348" i="13"/>
  <c r="AL348" i="13"/>
  <c r="AK348" i="13"/>
  <c r="AJ348" i="13"/>
  <c r="AI348" i="13"/>
  <c r="AH348" i="13"/>
  <c r="AG348" i="13"/>
  <c r="AF348" i="13"/>
  <c r="AE348" i="13"/>
  <c r="AD348" i="13"/>
  <c r="AC348" i="13"/>
  <c r="AB348" i="13"/>
  <c r="AA348" i="13"/>
  <c r="Z348" i="13"/>
  <c r="Y348" i="13"/>
  <c r="AN332" i="13"/>
  <c r="AM332" i="13"/>
  <c r="AL332" i="13"/>
  <c r="AK332" i="13"/>
  <c r="AJ332" i="13"/>
  <c r="AI332" i="13"/>
  <c r="AH332" i="13"/>
  <c r="AG332" i="13"/>
  <c r="AF332" i="13"/>
  <c r="AE332" i="13"/>
  <c r="AD332" i="13"/>
  <c r="AC332" i="13"/>
  <c r="AB332" i="13"/>
  <c r="AA332" i="13"/>
  <c r="Z332" i="13"/>
  <c r="Y332" i="13"/>
  <c r="AN316" i="13"/>
  <c r="AM316" i="13"/>
  <c r="AL316" i="13"/>
  <c r="AK316" i="13"/>
  <c r="AJ316" i="13"/>
  <c r="AI316" i="13"/>
  <c r="AH316" i="13"/>
  <c r="AG316" i="13"/>
  <c r="AF316" i="13"/>
  <c r="AE316" i="13"/>
  <c r="AD316" i="13"/>
  <c r="AC316" i="13"/>
  <c r="AB316" i="13"/>
  <c r="AA316" i="13"/>
  <c r="Z316" i="13"/>
  <c r="Y316" i="13"/>
  <c r="AN300" i="13"/>
  <c r="AM300" i="13"/>
  <c r="AL300" i="13"/>
  <c r="AK300" i="13"/>
  <c r="AJ300" i="13"/>
  <c r="AI300" i="13"/>
  <c r="AH300" i="13"/>
  <c r="AG300" i="13"/>
  <c r="AF300" i="13"/>
  <c r="AE300" i="13"/>
  <c r="AD300" i="13"/>
  <c r="AC300" i="13"/>
  <c r="AB300" i="13"/>
  <c r="AA300" i="13"/>
  <c r="Z300" i="13"/>
  <c r="Y300" i="13"/>
  <c r="AN284" i="13"/>
  <c r="AM284" i="13"/>
  <c r="AL284" i="13"/>
  <c r="AK284" i="13"/>
  <c r="AJ284" i="13"/>
  <c r="AI284" i="13"/>
  <c r="AH284" i="13"/>
  <c r="AG284" i="13"/>
  <c r="AF284" i="13"/>
  <c r="AE284" i="13"/>
  <c r="AD284" i="13"/>
  <c r="AC284" i="13"/>
  <c r="AB284" i="13"/>
  <c r="AA284" i="13"/>
  <c r="Z284" i="13"/>
  <c r="Y284" i="13"/>
  <c r="AN268" i="13"/>
  <c r="AM268" i="13"/>
  <c r="AL268" i="13"/>
  <c r="AK268" i="13"/>
  <c r="AJ268" i="13"/>
  <c r="AI268" i="13"/>
  <c r="AH268" i="13"/>
  <c r="AG268" i="13"/>
  <c r="AF268" i="13"/>
  <c r="AE268" i="13"/>
  <c r="AD268" i="13"/>
  <c r="AC268" i="13"/>
  <c r="AB268" i="13"/>
  <c r="AA268" i="13"/>
  <c r="Z268" i="13"/>
  <c r="Y268" i="13"/>
  <c r="AN252" i="13"/>
  <c r="AM252" i="13"/>
  <c r="AL252" i="13"/>
  <c r="AK252" i="13"/>
  <c r="AJ252" i="13"/>
  <c r="AI252" i="13"/>
  <c r="AH252" i="13"/>
  <c r="AG252" i="13"/>
  <c r="AF252" i="13"/>
  <c r="AE252" i="13"/>
  <c r="AD252" i="13"/>
  <c r="AC252" i="13"/>
  <c r="AB252" i="13"/>
  <c r="AA252" i="13"/>
  <c r="Z252" i="13"/>
  <c r="Y252" i="13"/>
  <c r="AN236" i="13"/>
  <c r="AM236" i="13"/>
  <c r="AL236" i="13"/>
  <c r="AK236" i="13"/>
  <c r="AJ236" i="13"/>
  <c r="AI236" i="13"/>
  <c r="AH236" i="13"/>
  <c r="AG236" i="13"/>
  <c r="AF236" i="13"/>
  <c r="AE236" i="13"/>
  <c r="AD236" i="13"/>
  <c r="AC236" i="13"/>
  <c r="AB236" i="13"/>
  <c r="AA236" i="13"/>
  <c r="Z236" i="13"/>
  <c r="Y236" i="13"/>
  <c r="AN220" i="13"/>
  <c r="AM220" i="13"/>
  <c r="AL220" i="13"/>
  <c r="AK220" i="13"/>
  <c r="AJ220" i="13"/>
  <c r="AI220" i="13"/>
  <c r="AH220" i="13"/>
  <c r="AG220" i="13"/>
  <c r="AF220" i="13"/>
  <c r="AE220" i="13"/>
  <c r="AD220" i="13"/>
  <c r="AC220" i="13"/>
  <c r="AB220" i="13"/>
  <c r="AA220" i="13"/>
  <c r="Z220" i="13"/>
  <c r="Y220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AA204" i="13"/>
  <c r="Z204" i="13"/>
  <c r="Y204" i="13"/>
  <c r="AN188" i="13"/>
  <c r="AM188" i="13"/>
  <c r="AL188" i="13"/>
  <c r="AK188" i="13"/>
  <c r="AJ188" i="13"/>
  <c r="AI188" i="13"/>
  <c r="AH188" i="13"/>
  <c r="AG188" i="13"/>
  <c r="AF188" i="13"/>
  <c r="AE188" i="13"/>
  <c r="AD188" i="13"/>
  <c r="AC188" i="13"/>
  <c r="AB188" i="13"/>
  <c r="AA188" i="13"/>
  <c r="Z188" i="13"/>
  <c r="Y188" i="13"/>
  <c r="AN172" i="13"/>
  <c r="AM172" i="13"/>
  <c r="AL172" i="13"/>
  <c r="AK172" i="13"/>
  <c r="AJ172" i="13"/>
  <c r="AI172" i="13"/>
  <c r="AH172" i="13"/>
  <c r="AG172" i="13"/>
  <c r="AF172" i="13"/>
  <c r="AE172" i="13"/>
  <c r="AD172" i="13"/>
  <c r="AC172" i="13"/>
  <c r="AB172" i="13"/>
  <c r="AA172" i="13"/>
  <c r="Z172" i="13"/>
  <c r="Y172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T701" i="13"/>
  <c r="T685" i="13"/>
  <c r="T669" i="13"/>
  <c r="T653" i="13"/>
  <c r="T637" i="13"/>
  <c r="T621" i="13"/>
  <c r="T605" i="13"/>
  <c r="T589" i="13"/>
  <c r="T573" i="13"/>
  <c r="T557" i="13"/>
  <c r="T541" i="13"/>
  <c r="T525" i="13"/>
  <c r="T509" i="13"/>
  <c r="T493" i="13"/>
  <c r="T477" i="13"/>
  <c r="T461" i="13"/>
  <c r="T445" i="13"/>
  <c r="T429" i="13"/>
  <c r="T413" i="13"/>
  <c r="T397" i="13"/>
  <c r="T381" i="13"/>
  <c r="T365" i="13"/>
  <c r="T349" i="13"/>
  <c r="T333" i="13"/>
  <c r="T317" i="13"/>
  <c r="T301" i="13"/>
  <c r="T285" i="13"/>
  <c r="T269" i="13"/>
  <c r="T253" i="13"/>
  <c r="T237" i="13"/>
  <c r="T221" i="13"/>
  <c r="T205" i="13"/>
  <c r="T189" i="13"/>
  <c r="T173" i="13"/>
  <c r="T157" i="13"/>
  <c r="T141" i="13"/>
  <c r="T125" i="13"/>
  <c r="T109" i="13"/>
  <c r="T93" i="13"/>
  <c r="T77" i="13"/>
  <c r="T61" i="13"/>
  <c r="T45" i="13"/>
  <c r="T29" i="13"/>
  <c r="T13" i="13"/>
  <c r="U701" i="13"/>
  <c r="U669" i="13"/>
  <c r="U653" i="13"/>
  <c r="U621" i="13"/>
  <c r="U605" i="13"/>
  <c r="U573" i="13"/>
  <c r="U557" i="13"/>
  <c r="U541" i="13"/>
  <c r="U509" i="13"/>
  <c r="U493" i="13"/>
  <c r="U477" i="13"/>
  <c r="U461" i="13"/>
  <c r="U445" i="13"/>
  <c r="U429" i="13"/>
  <c r="U397" i="13"/>
  <c r="U381" i="13"/>
  <c r="U365" i="13"/>
  <c r="U349" i="13"/>
  <c r="U333" i="13"/>
  <c r="U317" i="13"/>
  <c r="U301" i="13"/>
  <c r="U285" i="13"/>
  <c r="U269" i="13"/>
  <c r="U253" i="13"/>
  <c r="U237" i="13"/>
  <c r="U221" i="13"/>
  <c r="U205" i="13"/>
  <c r="U189" i="13"/>
  <c r="U173" i="13"/>
  <c r="U157" i="13"/>
  <c r="U141" i="13"/>
  <c r="U125" i="13"/>
  <c r="U109" i="13"/>
  <c r="U93" i="13"/>
  <c r="U77" i="13"/>
  <c r="U61" i="13"/>
  <c r="U45" i="13"/>
  <c r="U29" i="13"/>
  <c r="U13" i="13"/>
  <c r="V702" i="13"/>
  <c r="V686" i="13"/>
  <c r="V670" i="13"/>
  <c r="V654" i="13"/>
  <c r="V638" i="13"/>
  <c r="V622" i="13"/>
  <c r="V606" i="13"/>
  <c r="V590" i="13"/>
  <c r="V574" i="13"/>
  <c r="V558" i="13"/>
  <c r="V542" i="13"/>
  <c r="V526" i="13"/>
  <c r="V510" i="13"/>
  <c r="V494" i="13"/>
  <c r="V478" i="13"/>
  <c r="V462" i="13"/>
  <c r="V446" i="13"/>
  <c r="V430" i="13"/>
  <c r="V414" i="13"/>
  <c r="V398" i="13"/>
  <c r="V382" i="13"/>
  <c r="V366" i="13"/>
  <c r="V350" i="13"/>
  <c r="V334" i="13"/>
  <c r="V318" i="13"/>
  <c r="V302" i="13"/>
  <c r="V286" i="13"/>
  <c r="V270" i="13"/>
  <c r="V254" i="13"/>
  <c r="V238" i="13"/>
  <c r="V222" i="13"/>
  <c r="V206" i="13"/>
  <c r="V190" i="13"/>
  <c r="V174" i="13"/>
  <c r="V158" i="13"/>
  <c r="V142" i="13"/>
  <c r="V126" i="13"/>
  <c r="V110" i="13"/>
  <c r="V94" i="13"/>
  <c r="V78" i="13"/>
  <c r="V62" i="13"/>
  <c r="V46" i="13"/>
  <c r="V30" i="13"/>
  <c r="V14" i="13"/>
  <c r="W703" i="13"/>
  <c r="W687" i="13"/>
  <c r="W671" i="13"/>
  <c r="W655" i="13"/>
  <c r="W639" i="13"/>
  <c r="W623" i="13"/>
  <c r="W607" i="13"/>
  <c r="W591" i="13"/>
  <c r="W575" i="13"/>
  <c r="W559" i="13"/>
  <c r="W543" i="13"/>
  <c r="W527" i="13"/>
  <c r="W511" i="13"/>
  <c r="W495" i="13"/>
  <c r="W479" i="13"/>
  <c r="W463" i="13"/>
  <c r="W447" i="13"/>
  <c r="W431" i="13"/>
  <c r="W415" i="13"/>
  <c r="W399" i="13"/>
  <c r="W383" i="13"/>
  <c r="W367" i="13"/>
  <c r="W351" i="13"/>
  <c r="W335" i="13"/>
  <c r="W319" i="13"/>
  <c r="W303" i="13"/>
  <c r="W287" i="13"/>
  <c r="W271" i="13"/>
  <c r="W255" i="13"/>
  <c r="W239" i="13"/>
  <c r="W223" i="13"/>
  <c r="W207" i="13"/>
  <c r="W191" i="13"/>
  <c r="W175" i="13"/>
  <c r="W159" i="13"/>
  <c r="W143" i="13"/>
  <c r="W127" i="13"/>
  <c r="W111" i="13"/>
  <c r="W95" i="13"/>
  <c r="W79" i="13"/>
  <c r="W63" i="13"/>
  <c r="W47" i="13"/>
  <c r="W31" i="13"/>
  <c r="W15" i="13"/>
  <c r="X705" i="13"/>
  <c r="X689" i="13"/>
  <c r="X673" i="13"/>
  <c r="X657" i="13"/>
  <c r="X641" i="13"/>
  <c r="X625" i="13"/>
  <c r="X609" i="13"/>
  <c r="X593" i="13"/>
  <c r="X577" i="13"/>
  <c r="X561" i="13"/>
  <c r="X545" i="13"/>
  <c r="X529" i="13"/>
  <c r="X513" i="13"/>
  <c r="X497" i="13"/>
  <c r="X473" i="13"/>
  <c r="X284" i="13"/>
  <c r="X28" i="13"/>
  <c r="Y477" i="13"/>
  <c r="Y221" i="13"/>
  <c r="Z670" i="13"/>
  <c r="Z414" i="13"/>
  <c r="Z158" i="13"/>
  <c r="AA607" i="13"/>
  <c r="AA351" i="13"/>
  <c r="AA95" i="13"/>
  <c r="AB544" i="13"/>
  <c r="AB288" i="13"/>
  <c r="AB32" i="13"/>
  <c r="AC481" i="13"/>
  <c r="AC225" i="13"/>
  <c r="AD674" i="13"/>
  <c r="AD418" i="13"/>
  <c r="AD162" i="13"/>
  <c r="AE611" i="13"/>
  <c r="AE355" i="13"/>
  <c r="AF161" i="13"/>
  <c r="AN580" i="13"/>
  <c r="AM580" i="13"/>
  <c r="AL580" i="13"/>
  <c r="AK580" i="13"/>
  <c r="AJ580" i="13"/>
  <c r="AH580" i="13"/>
  <c r="AG580" i="13"/>
  <c r="AF580" i="13"/>
  <c r="AE580" i="13"/>
  <c r="AD580" i="13"/>
  <c r="AC580" i="13"/>
  <c r="AB580" i="13"/>
  <c r="AA580" i="13"/>
  <c r="AI580" i="13"/>
  <c r="Z580" i="13"/>
  <c r="Y580" i="13"/>
  <c r="AN420" i="13"/>
  <c r="AM420" i="13"/>
  <c r="AL420" i="13"/>
  <c r="AK420" i="13"/>
  <c r="AJ420" i="13"/>
  <c r="AI420" i="13"/>
  <c r="AH420" i="13"/>
  <c r="AG420" i="13"/>
  <c r="AF420" i="13"/>
  <c r="AE420" i="13"/>
  <c r="AD420" i="13"/>
  <c r="AC420" i="13"/>
  <c r="AB420" i="13"/>
  <c r="AA420" i="13"/>
  <c r="Z420" i="13"/>
  <c r="Y420" i="13"/>
  <c r="X420" i="13"/>
  <c r="AN260" i="13"/>
  <c r="AM260" i="13"/>
  <c r="AL260" i="13"/>
  <c r="AK260" i="13"/>
  <c r="AJ260" i="13"/>
  <c r="AI260" i="13"/>
  <c r="AH260" i="13"/>
  <c r="AG260" i="13"/>
  <c r="AF260" i="13"/>
  <c r="AE260" i="13"/>
  <c r="AD260" i="13"/>
  <c r="AC260" i="13"/>
  <c r="AB260" i="13"/>
  <c r="AA260" i="13"/>
  <c r="Z260" i="13"/>
  <c r="Y260" i="13"/>
  <c r="X26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AN685" i="13"/>
  <c r="AM685" i="13"/>
  <c r="AL685" i="13"/>
  <c r="AK685" i="13"/>
  <c r="AJ685" i="13"/>
  <c r="AI685" i="13"/>
  <c r="AH685" i="13"/>
  <c r="AG685" i="13"/>
  <c r="AF685" i="13"/>
  <c r="AE685" i="13"/>
  <c r="AD685" i="13"/>
  <c r="AC685" i="13"/>
  <c r="AB685" i="13"/>
  <c r="AA685" i="13"/>
  <c r="Z685" i="13"/>
  <c r="AN637" i="13"/>
  <c r="AM637" i="13"/>
  <c r="AL637" i="13"/>
  <c r="AK637" i="13"/>
  <c r="AJ637" i="13"/>
  <c r="AI637" i="13"/>
  <c r="AH637" i="13"/>
  <c r="AG637" i="13"/>
  <c r="AF637" i="13"/>
  <c r="AE637" i="13"/>
  <c r="AD637" i="13"/>
  <c r="AC637" i="13"/>
  <c r="AB637" i="13"/>
  <c r="AA637" i="13"/>
  <c r="Z637" i="13"/>
  <c r="AN589" i="13"/>
  <c r="AM589" i="13"/>
  <c r="AL589" i="13"/>
  <c r="AK589" i="13"/>
  <c r="AJ589" i="13"/>
  <c r="AI589" i="13"/>
  <c r="AH589" i="13"/>
  <c r="AG589" i="13"/>
  <c r="AF589" i="13"/>
  <c r="AE589" i="13"/>
  <c r="AD589" i="13"/>
  <c r="AC589" i="13"/>
  <c r="AB589" i="13"/>
  <c r="AA589" i="13"/>
  <c r="Z589" i="13"/>
  <c r="AN525" i="13"/>
  <c r="AM525" i="13"/>
  <c r="AL525" i="13"/>
  <c r="AK525" i="13"/>
  <c r="AJ525" i="13"/>
  <c r="AI525" i="13"/>
  <c r="AH525" i="13"/>
  <c r="AG525" i="13"/>
  <c r="AF525" i="13"/>
  <c r="AE525" i="13"/>
  <c r="AD525" i="13"/>
  <c r="AC525" i="13"/>
  <c r="AB525" i="13"/>
  <c r="AA525" i="13"/>
  <c r="Z525" i="13"/>
  <c r="AN413" i="13"/>
  <c r="AM413" i="13"/>
  <c r="AL413" i="13"/>
  <c r="AK413" i="13"/>
  <c r="AJ413" i="13"/>
  <c r="AI413" i="13"/>
  <c r="AH413" i="13"/>
  <c r="AG413" i="13"/>
  <c r="AF413" i="13"/>
  <c r="X413" i="13"/>
  <c r="AE413" i="13"/>
  <c r="AD413" i="13"/>
  <c r="AC413" i="13"/>
  <c r="AB413" i="13"/>
  <c r="AA413" i="13"/>
  <c r="Z413" i="13"/>
  <c r="AN699" i="13"/>
  <c r="AL699" i="13"/>
  <c r="AK699" i="13"/>
  <c r="AJ699" i="13"/>
  <c r="AI699" i="13"/>
  <c r="AM699" i="13"/>
  <c r="AH699" i="13"/>
  <c r="AG699" i="13"/>
  <c r="AF699" i="13"/>
  <c r="AE699" i="13"/>
  <c r="AD699" i="13"/>
  <c r="AC699" i="13"/>
  <c r="AB699" i="13"/>
  <c r="AA699" i="13"/>
  <c r="Z699" i="13"/>
  <c r="Y699" i="13"/>
  <c r="AN683" i="13"/>
  <c r="AL683" i="13"/>
  <c r="AK683" i="13"/>
  <c r="AJ683" i="13"/>
  <c r="AM683" i="13"/>
  <c r="AI683" i="13"/>
  <c r="AH683" i="13"/>
  <c r="AG683" i="13"/>
  <c r="AF683" i="13"/>
  <c r="AE683" i="13"/>
  <c r="AD683" i="13"/>
  <c r="AC683" i="13"/>
  <c r="AB683" i="13"/>
  <c r="AA683" i="13"/>
  <c r="Z683" i="13"/>
  <c r="Y683" i="13"/>
  <c r="AN667" i="13"/>
  <c r="AL667" i="13"/>
  <c r="AK667" i="13"/>
  <c r="AJ667" i="13"/>
  <c r="AM667" i="13"/>
  <c r="AI667" i="13"/>
  <c r="AH667" i="13"/>
  <c r="AG667" i="13"/>
  <c r="AF667" i="13"/>
  <c r="AE667" i="13"/>
  <c r="AD667" i="13"/>
  <c r="AC667" i="13"/>
  <c r="AB667" i="13"/>
  <c r="AA667" i="13"/>
  <c r="Z667" i="13"/>
  <c r="Y667" i="13"/>
  <c r="AN651" i="13"/>
  <c r="AM651" i="13"/>
  <c r="AL651" i="13"/>
  <c r="AK651" i="13"/>
  <c r="AJ651" i="13"/>
  <c r="AI651" i="13"/>
  <c r="AH651" i="13"/>
  <c r="AG651" i="13"/>
  <c r="AF651" i="13"/>
  <c r="AE651" i="13"/>
  <c r="AD651" i="13"/>
  <c r="AC651" i="13"/>
  <c r="AB651" i="13"/>
  <c r="AA651" i="13"/>
  <c r="Z651" i="13"/>
  <c r="Y651" i="13"/>
  <c r="AN635" i="13"/>
  <c r="AM635" i="13"/>
  <c r="AL635" i="13"/>
  <c r="AK635" i="13"/>
  <c r="AJ635" i="13"/>
  <c r="AI635" i="13"/>
  <c r="AH635" i="13"/>
  <c r="AG635" i="13"/>
  <c r="AF635" i="13"/>
  <c r="AE635" i="13"/>
  <c r="AD635" i="13"/>
  <c r="AC635" i="13"/>
  <c r="AB635" i="13"/>
  <c r="AA635" i="13"/>
  <c r="Z635" i="13"/>
  <c r="Y635" i="13"/>
  <c r="AN619" i="13"/>
  <c r="AM619" i="13"/>
  <c r="AL619" i="13"/>
  <c r="AK619" i="13"/>
  <c r="AJ619" i="13"/>
  <c r="AI619" i="13"/>
  <c r="AH619" i="13"/>
  <c r="AG619" i="13"/>
  <c r="AF619" i="13"/>
  <c r="AE619" i="13"/>
  <c r="AD619" i="13"/>
  <c r="AC619" i="13"/>
  <c r="AB619" i="13"/>
  <c r="AA619" i="13"/>
  <c r="Z619" i="13"/>
  <c r="Y619" i="13"/>
  <c r="AN603" i="13"/>
  <c r="AM603" i="13"/>
  <c r="AL603" i="13"/>
  <c r="AK603" i="13"/>
  <c r="AJ603" i="13"/>
  <c r="AI603" i="13"/>
  <c r="AH603" i="13"/>
  <c r="AG603" i="13"/>
  <c r="AF603" i="13"/>
  <c r="AE603" i="13"/>
  <c r="AD603" i="13"/>
  <c r="AC603" i="13"/>
  <c r="AB603" i="13"/>
  <c r="AA603" i="13"/>
  <c r="Z603" i="13"/>
  <c r="Y603" i="13"/>
  <c r="AN587" i="13"/>
  <c r="AM587" i="13"/>
  <c r="AL587" i="13"/>
  <c r="AK587" i="13"/>
  <c r="AJ587" i="13"/>
  <c r="AI587" i="13"/>
  <c r="AH587" i="13"/>
  <c r="AG587" i="13"/>
  <c r="AF587" i="13"/>
  <c r="AE587" i="13"/>
  <c r="AD587" i="13"/>
  <c r="AC587" i="13"/>
  <c r="AB587" i="13"/>
  <c r="AA587" i="13"/>
  <c r="Z587" i="13"/>
  <c r="Y587" i="13"/>
  <c r="AN571" i="13"/>
  <c r="AM571" i="13"/>
  <c r="AL571" i="13"/>
  <c r="AK571" i="13"/>
  <c r="AJ571" i="13"/>
  <c r="AI571" i="13"/>
  <c r="AH571" i="13"/>
  <c r="AG571" i="13"/>
  <c r="AF571" i="13"/>
  <c r="AE571" i="13"/>
  <c r="AD571" i="13"/>
  <c r="AC571" i="13"/>
  <c r="AB571" i="13"/>
  <c r="AA571" i="13"/>
  <c r="Z571" i="13"/>
  <c r="Y571" i="13"/>
  <c r="AN555" i="13"/>
  <c r="AM555" i="13"/>
  <c r="AL555" i="13"/>
  <c r="AK555" i="13"/>
  <c r="AJ555" i="13"/>
  <c r="AI555" i="13"/>
  <c r="AH555" i="13"/>
  <c r="AG555" i="13"/>
  <c r="AF555" i="13"/>
  <c r="AE555" i="13"/>
  <c r="AD555" i="13"/>
  <c r="AC555" i="13"/>
  <c r="AB555" i="13"/>
  <c r="AA555" i="13"/>
  <c r="Z555" i="13"/>
  <c r="Y555" i="13"/>
  <c r="AN539" i="13"/>
  <c r="AM539" i="13"/>
  <c r="AL539" i="13"/>
  <c r="AK539" i="13"/>
  <c r="AJ539" i="13"/>
  <c r="AI539" i="13"/>
  <c r="AH539" i="13"/>
  <c r="AG539" i="13"/>
  <c r="AF539" i="13"/>
  <c r="AE539" i="13"/>
  <c r="AD539" i="13"/>
  <c r="AC539" i="13"/>
  <c r="AB539" i="13"/>
  <c r="AA539" i="13"/>
  <c r="Z539" i="13"/>
  <c r="Y539" i="13"/>
  <c r="AN523" i="13"/>
  <c r="AM523" i="13"/>
  <c r="AL523" i="13"/>
  <c r="AK523" i="13"/>
  <c r="AJ523" i="13"/>
  <c r="AI523" i="13"/>
  <c r="AH523" i="13"/>
  <c r="AG523" i="13"/>
  <c r="AF523" i="13"/>
  <c r="AE523" i="13"/>
  <c r="AD523" i="13"/>
  <c r="AC523" i="13"/>
  <c r="AB523" i="13"/>
  <c r="AA523" i="13"/>
  <c r="Z523" i="13"/>
  <c r="Y523" i="13"/>
  <c r="AN507" i="13"/>
  <c r="AM507" i="13"/>
  <c r="AL507" i="13"/>
  <c r="AK507" i="13"/>
  <c r="AJ507" i="13"/>
  <c r="AI507" i="13"/>
  <c r="AH507" i="13"/>
  <c r="AG507" i="13"/>
  <c r="AF507" i="13"/>
  <c r="AE507" i="13"/>
  <c r="AD507" i="13"/>
  <c r="AC507" i="13"/>
  <c r="AB507" i="13"/>
  <c r="AA507" i="13"/>
  <c r="Z507" i="13"/>
  <c r="Y507" i="13"/>
  <c r="AN491" i="13"/>
  <c r="AM491" i="13"/>
  <c r="AL491" i="13"/>
  <c r="AK491" i="13"/>
  <c r="AJ491" i="13"/>
  <c r="AI491" i="13"/>
  <c r="AH491" i="13"/>
  <c r="AG491" i="13"/>
  <c r="AF491" i="13"/>
  <c r="AE491" i="13"/>
  <c r="AD491" i="13"/>
  <c r="AC491" i="13"/>
  <c r="AB491" i="13"/>
  <c r="AA491" i="13"/>
  <c r="Z491" i="13"/>
  <c r="Y491" i="13"/>
  <c r="AN475" i="13"/>
  <c r="AM475" i="13"/>
  <c r="AL475" i="13"/>
  <c r="AK475" i="13"/>
  <c r="AJ475" i="13"/>
  <c r="AI475" i="13"/>
  <c r="AH475" i="13"/>
  <c r="AG475" i="13"/>
  <c r="AF475" i="13"/>
  <c r="AE475" i="13"/>
  <c r="AD475" i="13"/>
  <c r="AC475" i="13"/>
  <c r="AB475" i="13"/>
  <c r="AA475" i="13"/>
  <c r="Z475" i="13"/>
  <c r="Y475" i="13"/>
  <c r="X475" i="13"/>
  <c r="AN459" i="13"/>
  <c r="AM459" i="13"/>
  <c r="AL459" i="13"/>
  <c r="AK459" i="13"/>
  <c r="AJ459" i="13"/>
  <c r="AI459" i="13"/>
  <c r="AH459" i="13"/>
  <c r="AG459" i="13"/>
  <c r="AF459" i="13"/>
  <c r="AE459" i="13"/>
  <c r="AD459" i="13"/>
  <c r="AC459" i="13"/>
  <c r="AB459" i="13"/>
  <c r="AA459" i="13"/>
  <c r="Z459" i="13"/>
  <c r="Y459" i="13"/>
  <c r="X459" i="13"/>
  <c r="AN443" i="13"/>
  <c r="AM443" i="13"/>
  <c r="AL443" i="13"/>
  <c r="AK443" i="13"/>
  <c r="AJ443" i="13"/>
  <c r="AI443" i="13"/>
  <c r="AH443" i="13"/>
  <c r="AG443" i="13"/>
  <c r="AF443" i="13"/>
  <c r="AE443" i="13"/>
  <c r="AD443" i="13"/>
  <c r="AC443" i="13"/>
  <c r="AB443" i="13"/>
  <c r="AA443" i="13"/>
  <c r="Z443" i="13"/>
  <c r="Y443" i="13"/>
  <c r="X443" i="13"/>
  <c r="AN427" i="13"/>
  <c r="AM427" i="13"/>
  <c r="AL427" i="13"/>
  <c r="AK427" i="13"/>
  <c r="AJ427" i="13"/>
  <c r="AI427" i="13"/>
  <c r="AH427" i="13"/>
  <c r="AG427" i="13"/>
  <c r="AF427" i="13"/>
  <c r="AE427" i="13"/>
  <c r="AD427" i="13"/>
  <c r="AC427" i="13"/>
  <c r="AB427" i="13"/>
  <c r="AA427" i="13"/>
  <c r="Z427" i="13"/>
  <c r="Y427" i="13"/>
  <c r="X427" i="13"/>
  <c r="AN411" i="13"/>
  <c r="AM411" i="13"/>
  <c r="AL411" i="13"/>
  <c r="AK411" i="13"/>
  <c r="AJ411" i="13"/>
  <c r="AI411" i="13"/>
  <c r="AH411" i="13"/>
  <c r="AG411" i="13"/>
  <c r="AF411" i="13"/>
  <c r="AE411" i="13"/>
  <c r="AD411" i="13"/>
  <c r="AC411" i="13"/>
  <c r="AB411" i="13"/>
  <c r="AA411" i="13"/>
  <c r="Z411" i="13"/>
  <c r="Y411" i="13"/>
  <c r="X411" i="13"/>
  <c r="AN395" i="13"/>
  <c r="AM395" i="13"/>
  <c r="AL395" i="13"/>
  <c r="AK395" i="13"/>
  <c r="AJ395" i="13"/>
  <c r="AI395" i="13"/>
  <c r="AH395" i="13"/>
  <c r="AG395" i="13"/>
  <c r="AF395" i="13"/>
  <c r="AE395" i="13"/>
  <c r="AD395" i="13"/>
  <c r="AC395" i="13"/>
  <c r="AB395" i="13"/>
  <c r="AA395" i="13"/>
  <c r="Z395" i="13"/>
  <c r="Y395" i="13"/>
  <c r="X395" i="13"/>
  <c r="AN379" i="13"/>
  <c r="AM379" i="13"/>
  <c r="AL379" i="13"/>
  <c r="AK379" i="13"/>
  <c r="AJ379" i="13"/>
  <c r="AI379" i="13"/>
  <c r="AH379" i="13"/>
  <c r="AG379" i="13"/>
  <c r="AF379" i="13"/>
  <c r="AE379" i="13"/>
  <c r="AD379" i="13"/>
  <c r="AC379" i="13"/>
  <c r="AB379" i="13"/>
  <c r="AA379" i="13"/>
  <c r="Z379" i="13"/>
  <c r="Y379" i="13"/>
  <c r="X379" i="13"/>
  <c r="AN363" i="13"/>
  <c r="AM363" i="13"/>
  <c r="AL363" i="13"/>
  <c r="AK363" i="13"/>
  <c r="AJ363" i="13"/>
  <c r="AI363" i="13"/>
  <c r="AH363" i="13"/>
  <c r="AG363" i="13"/>
  <c r="AF363" i="13"/>
  <c r="AE363" i="13"/>
  <c r="AD363" i="13"/>
  <c r="AC363" i="13"/>
  <c r="AB363" i="13"/>
  <c r="AA363" i="13"/>
  <c r="Z363" i="13"/>
  <c r="Y363" i="13"/>
  <c r="X363" i="13"/>
  <c r="AN347" i="13"/>
  <c r="AM347" i="13"/>
  <c r="AL347" i="13"/>
  <c r="AK347" i="13"/>
  <c r="AJ347" i="13"/>
  <c r="AI347" i="13"/>
  <c r="AH347" i="13"/>
  <c r="AG347" i="13"/>
  <c r="AF347" i="13"/>
  <c r="AE347" i="13"/>
  <c r="AD347" i="13"/>
  <c r="AC347" i="13"/>
  <c r="AB347" i="13"/>
  <c r="AA347" i="13"/>
  <c r="Z347" i="13"/>
  <c r="Y347" i="13"/>
  <c r="X347" i="13"/>
  <c r="AN331" i="13"/>
  <c r="AM331" i="13"/>
  <c r="AL331" i="13"/>
  <c r="AK331" i="13"/>
  <c r="AJ331" i="13"/>
  <c r="AI331" i="13"/>
  <c r="AH331" i="13"/>
  <c r="AG331" i="13"/>
  <c r="AF331" i="13"/>
  <c r="AE331" i="13"/>
  <c r="AD331" i="13"/>
  <c r="AC331" i="13"/>
  <c r="AB331" i="13"/>
  <c r="AA331" i="13"/>
  <c r="Z331" i="13"/>
  <c r="Y331" i="13"/>
  <c r="X331" i="13"/>
  <c r="AN315" i="13"/>
  <c r="AM315" i="13"/>
  <c r="AL315" i="13"/>
  <c r="AK315" i="13"/>
  <c r="AJ315" i="13"/>
  <c r="AI315" i="13"/>
  <c r="AH315" i="13"/>
  <c r="AG315" i="13"/>
  <c r="AF315" i="13"/>
  <c r="AE315" i="13"/>
  <c r="AD315" i="13"/>
  <c r="AC315" i="13"/>
  <c r="AB315" i="13"/>
  <c r="AA315" i="13"/>
  <c r="Z315" i="13"/>
  <c r="Y315" i="13"/>
  <c r="X315" i="13"/>
  <c r="AN299" i="13"/>
  <c r="AM299" i="13"/>
  <c r="AL299" i="13"/>
  <c r="AK299" i="13"/>
  <c r="AJ299" i="13"/>
  <c r="AI299" i="13"/>
  <c r="AH299" i="13"/>
  <c r="AG299" i="13"/>
  <c r="AF299" i="13"/>
  <c r="AE299" i="13"/>
  <c r="AD299" i="13"/>
  <c r="AC299" i="13"/>
  <c r="AB299" i="13"/>
  <c r="AA299" i="13"/>
  <c r="Z299" i="13"/>
  <c r="Y299" i="13"/>
  <c r="X299" i="13"/>
  <c r="AN283" i="13"/>
  <c r="AM283" i="13"/>
  <c r="AL283" i="13"/>
  <c r="AK283" i="13"/>
  <c r="AJ283" i="13"/>
  <c r="AI283" i="13"/>
  <c r="AH283" i="13"/>
  <c r="AG283" i="13"/>
  <c r="AF283" i="13"/>
  <c r="AE283" i="13"/>
  <c r="AD283" i="13"/>
  <c r="AC283" i="13"/>
  <c r="AB283" i="13"/>
  <c r="AA283" i="13"/>
  <c r="Z283" i="13"/>
  <c r="Y283" i="13"/>
  <c r="X283" i="13"/>
  <c r="AN267" i="13"/>
  <c r="AM267" i="13"/>
  <c r="AL267" i="13"/>
  <c r="AK267" i="13"/>
  <c r="AJ267" i="13"/>
  <c r="AI267" i="13"/>
  <c r="AH267" i="13"/>
  <c r="AG267" i="13"/>
  <c r="AF267" i="13"/>
  <c r="AE267" i="13"/>
  <c r="AD267" i="13"/>
  <c r="AC267" i="13"/>
  <c r="AB267" i="13"/>
  <c r="AA267" i="13"/>
  <c r="Z267" i="13"/>
  <c r="Y267" i="13"/>
  <c r="X267" i="13"/>
  <c r="AN251" i="13"/>
  <c r="AM251" i="13"/>
  <c r="AL251" i="13"/>
  <c r="AK251" i="13"/>
  <c r="AJ251" i="13"/>
  <c r="AI251" i="13"/>
  <c r="AH251" i="13"/>
  <c r="AG251" i="13"/>
  <c r="AF251" i="13"/>
  <c r="AE251" i="13"/>
  <c r="AD251" i="13"/>
  <c r="AC251" i="13"/>
  <c r="AB251" i="13"/>
  <c r="AA251" i="13"/>
  <c r="Z251" i="13"/>
  <c r="Y251" i="13"/>
  <c r="X251" i="13"/>
  <c r="AN235" i="13"/>
  <c r="AM235" i="13"/>
  <c r="AL235" i="13"/>
  <c r="AK235" i="13"/>
  <c r="AJ235" i="13"/>
  <c r="AI235" i="13"/>
  <c r="AH235" i="13"/>
  <c r="AG235" i="13"/>
  <c r="AF235" i="13"/>
  <c r="AE235" i="13"/>
  <c r="AD235" i="13"/>
  <c r="AC235" i="13"/>
  <c r="AB235" i="13"/>
  <c r="AA235" i="13"/>
  <c r="Z235" i="13"/>
  <c r="Y235" i="13"/>
  <c r="X235" i="13"/>
  <c r="AN219" i="13"/>
  <c r="AM219" i="13"/>
  <c r="AL219" i="13"/>
  <c r="AK219" i="13"/>
  <c r="AJ219" i="13"/>
  <c r="AI219" i="13"/>
  <c r="AH219" i="13"/>
  <c r="AG219" i="13"/>
  <c r="AF219" i="13"/>
  <c r="AE219" i="13"/>
  <c r="AD219" i="13"/>
  <c r="AC219" i="13"/>
  <c r="AB219" i="13"/>
  <c r="AA219" i="13"/>
  <c r="Z219" i="13"/>
  <c r="Y219" i="13"/>
  <c r="X219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AA203" i="13"/>
  <c r="Z203" i="13"/>
  <c r="Y203" i="13"/>
  <c r="X203" i="13"/>
  <c r="AN187" i="13"/>
  <c r="AM187" i="13"/>
  <c r="AL187" i="13"/>
  <c r="AK187" i="13"/>
  <c r="AJ187" i="13"/>
  <c r="AI187" i="13"/>
  <c r="AH187" i="13"/>
  <c r="AG187" i="13"/>
  <c r="AF187" i="13"/>
  <c r="AE187" i="13"/>
  <c r="AD187" i="13"/>
  <c r="AC187" i="13"/>
  <c r="AB187" i="13"/>
  <c r="AA187" i="13"/>
  <c r="Z187" i="13"/>
  <c r="Y187" i="13"/>
  <c r="X187" i="13"/>
  <c r="AN171" i="13"/>
  <c r="AM171" i="13"/>
  <c r="AL171" i="13"/>
  <c r="AK171" i="13"/>
  <c r="AJ171" i="13"/>
  <c r="AI171" i="13"/>
  <c r="AH171" i="13"/>
  <c r="AG171" i="13"/>
  <c r="AF171" i="13"/>
  <c r="AE171" i="13"/>
  <c r="AD171" i="13"/>
  <c r="AC171" i="13"/>
  <c r="AB171" i="13"/>
  <c r="AA171" i="13"/>
  <c r="Z171" i="13"/>
  <c r="Y171" i="13"/>
  <c r="X171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X155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AN107" i="13"/>
  <c r="AM107" i="13"/>
  <c r="AL107" i="13"/>
  <c r="AK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T700" i="13"/>
  <c r="T684" i="13"/>
  <c r="T668" i="13"/>
  <c r="T652" i="13"/>
  <c r="T636" i="13"/>
  <c r="T620" i="13"/>
  <c r="T604" i="13"/>
  <c r="T588" i="13"/>
  <c r="T572" i="13"/>
  <c r="T556" i="13"/>
  <c r="T540" i="13"/>
  <c r="T524" i="13"/>
  <c r="T508" i="13"/>
  <c r="T492" i="13"/>
  <c r="T476" i="13"/>
  <c r="T460" i="13"/>
  <c r="T444" i="13"/>
  <c r="T428" i="13"/>
  <c r="T412" i="13"/>
  <c r="T396" i="13"/>
  <c r="T380" i="13"/>
  <c r="T364" i="13"/>
  <c r="T348" i="13"/>
  <c r="T332" i="13"/>
  <c r="T316" i="13"/>
  <c r="T300" i="13"/>
  <c r="T284" i="13"/>
  <c r="T268" i="13"/>
  <c r="T252" i="13"/>
  <c r="T236" i="13"/>
  <c r="T220" i="13"/>
  <c r="T204" i="13"/>
  <c r="T188" i="13"/>
  <c r="T172" i="13"/>
  <c r="T156" i="13"/>
  <c r="T140" i="13"/>
  <c r="T124" i="13"/>
  <c r="T108" i="13"/>
  <c r="T92" i="13"/>
  <c r="T76" i="13"/>
  <c r="T60" i="13"/>
  <c r="T44" i="13"/>
  <c r="T28" i="13"/>
  <c r="T12" i="13"/>
  <c r="U700" i="13"/>
  <c r="U684" i="13"/>
  <c r="U668" i="13"/>
  <c r="U652" i="13"/>
  <c r="U636" i="13"/>
  <c r="U620" i="13"/>
  <c r="U604" i="13"/>
  <c r="U588" i="13"/>
  <c r="U572" i="13"/>
  <c r="U556" i="13"/>
  <c r="U540" i="13"/>
  <c r="U524" i="13"/>
  <c r="U508" i="13"/>
  <c r="U492" i="13"/>
  <c r="U476" i="13"/>
  <c r="U460" i="13"/>
  <c r="U444" i="13"/>
  <c r="U428" i="13"/>
  <c r="U412" i="13"/>
  <c r="U396" i="13"/>
  <c r="U380" i="13"/>
  <c r="U364" i="13"/>
  <c r="U348" i="13"/>
  <c r="U332" i="13"/>
  <c r="U316" i="13"/>
  <c r="U300" i="13"/>
  <c r="U284" i="13"/>
  <c r="U268" i="13"/>
  <c r="U252" i="13"/>
  <c r="U236" i="13"/>
  <c r="U220" i="13"/>
  <c r="U204" i="13"/>
  <c r="U188" i="13"/>
  <c r="U172" i="13"/>
  <c r="U156" i="13"/>
  <c r="U140" i="13"/>
  <c r="U124" i="13"/>
  <c r="U108" i="13"/>
  <c r="U92" i="13"/>
  <c r="U76" i="13"/>
  <c r="U60" i="13"/>
  <c r="U44" i="13"/>
  <c r="U28" i="13"/>
  <c r="U12" i="13"/>
  <c r="V701" i="13"/>
  <c r="V685" i="13"/>
  <c r="V669" i="13"/>
  <c r="V637" i="13"/>
  <c r="V621" i="13"/>
  <c r="V605" i="13"/>
  <c r="V589" i="13"/>
  <c r="V557" i="13"/>
  <c r="V541" i="13"/>
  <c r="V525" i="13"/>
  <c r="V493" i="13"/>
  <c r="V477" i="13"/>
  <c r="V461" i="13"/>
  <c r="V445" i="13"/>
  <c r="V413" i="13"/>
  <c r="V397" i="13"/>
  <c r="V381" i="13"/>
  <c r="V365" i="13"/>
  <c r="V349" i="13"/>
  <c r="V333" i="13"/>
  <c r="V317" i="13"/>
  <c r="V301" i="13"/>
  <c r="V285" i="13"/>
  <c r="V269" i="13"/>
  <c r="V253" i="13"/>
  <c r="V237" i="13"/>
  <c r="V221" i="13"/>
  <c r="V205" i="13"/>
  <c r="V189" i="13"/>
  <c r="V173" i="13"/>
  <c r="V157" i="13"/>
  <c r="V141" i="13"/>
  <c r="V125" i="13"/>
  <c r="V109" i="13"/>
  <c r="V93" i="13"/>
  <c r="V77" i="13"/>
  <c r="V61" i="13"/>
  <c r="V45" i="13"/>
  <c r="V29" i="13"/>
  <c r="V13" i="13"/>
  <c r="W702" i="13"/>
  <c r="W686" i="13"/>
  <c r="W670" i="13"/>
  <c r="W654" i="13"/>
  <c r="W638" i="13"/>
  <c r="W622" i="13"/>
  <c r="W606" i="13"/>
  <c r="W590" i="13"/>
  <c r="W574" i="13"/>
  <c r="W558" i="13"/>
  <c r="W542" i="13"/>
  <c r="W526" i="13"/>
  <c r="W510" i="13"/>
  <c r="W494" i="13"/>
  <c r="W478" i="13"/>
  <c r="W462" i="13"/>
  <c r="W446" i="13"/>
  <c r="W430" i="13"/>
  <c r="W414" i="13"/>
  <c r="W398" i="13"/>
  <c r="W382" i="13"/>
  <c r="W366" i="13"/>
  <c r="W350" i="13"/>
  <c r="W334" i="13"/>
  <c r="W318" i="13"/>
  <c r="W302" i="13"/>
  <c r="W286" i="13"/>
  <c r="W270" i="13"/>
  <c r="W254" i="13"/>
  <c r="W238" i="13"/>
  <c r="W222" i="13"/>
  <c r="W206" i="13"/>
  <c r="W190" i="13"/>
  <c r="W174" i="13"/>
  <c r="W158" i="13"/>
  <c r="W142" i="13"/>
  <c r="W126" i="13"/>
  <c r="W110" i="13"/>
  <c r="W94" i="13"/>
  <c r="W78" i="13"/>
  <c r="W62" i="13"/>
  <c r="W46" i="13"/>
  <c r="W30" i="13"/>
  <c r="W14" i="13"/>
  <c r="X704" i="13"/>
  <c r="X688" i="13"/>
  <c r="X672" i="13"/>
  <c r="X656" i="13"/>
  <c r="X640" i="13"/>
  <c r="X624" i="13"/>
  <c r="X608" i="13"/>
  <c r="X592" i="13"/>
  <c r="X576" i="13"/>
  <c r="X560" i="13"/>
  <c r="X544" i="13"/>
  <c r="X528" i="13"/>
  <c r="X512" i="13"/>
  <c r="X496" i="13"/>
  <c r="X268" i="13"/>
  <c r="X12" i="13"/>
  <c r="Y461" i="13"/>
  <c r="Y205" i="13"/>
  <c r="Z654" i="13"/>
  <c r="Z398" i="13"/>
  <c r="Z142" i="13"/>
  <c r="AA591" i="13"/>
  <c r="AA335" i="13"/>
  <c r="AA79" i="13"/>
  <c r="AB528" i="13"/>
  <c r="AB272" i="13"/>
  <c r="AB16" i="13"/>
  <c r="AC465" i="13"/>
  <c r="AC209" i="13"/>
  <c r="AD658" i="13"/>
  <c r="AD402" i="13"/>
  <c r="AD146" i="13"/>
  <c r="AE595" i="13"/>
  <c r="AE339" i="13"/>
  <c r="AG610" i="13"/>
  <c r="AN676" i="13"/>
  <c r="AM676" i="13"/>
  <c r="AL676" i="13"/>
  <c r="AK676" i="13"/>
  <c r="AJ676" i="13"/>
  <c r="AH676" i="13"/>
  <c r="AG676" i="13"/>
  <c r="AF676" i="13"/>
  <c r="AE676" i="13"/>
  <c r="AD676" i="13"/>
  <c r="AC676" i="13"/>
  <c r="AB676" i="13"/>
  <c r="AA676" i="13"/>
  <c r="Z676" i="13"/>
  <c r="Y676" i="13"/>
  <c r="AI676" i="13"/>
  <c r="AN436" i="13"/>
  <c r="AM436" i="13"/>
  <c r="AL436" i="13"/>
  <c r="AK436" i="13"/>
  <c r="AJ436" i="13"/>
  <c r="AI436" i="13"/>
  <c r="AH436" i="13"/>
  <c r="AG436" i="13"/>
  <c r="AF436" i="13"/>
  <c r="AE436" i="13"/>
  <c r="AD436" i="13"/>
  <c r="AC436" i="13"/>
  <c r="AB436" i="13"/>
  <c r="AA436" i="13"/>
  <c r="Z436" i="13"/>
  <c r="Y436" i="13"/>
  <c r="X436" i="13"/>
  <c r="AN212" i="13"/>
  <c r="AM212" i="13"/>
  <c r="AL212" i="13"/>
  <c r="AK212" i="13"/>
  <c r="AJ212" i="13"/>
  <c r="AI212" i="13"/>
  <c r="AH212" i="13"/>
  <c r="AG212" i="13"/>
  <c r="AF212" i="13"/>
  <c r="AE212" i="13"/>
  <c r="AD212" i="13"/>
  <c r="AC212" i="13"/>
  <c r="AB212" i="13"/>
  <c r="AA212" i="13"/>
  <c r="Z212" i="13"/>
  <c r="Y212" i="13"/>
  <c r="X212" i="13"/>
  <c r="AN653" i="13"/>
  <c r="AM653" i="13"/>
  <c r="AL653" i="13"/>
  <c r="AK653" i="13"/>
  <c r="AJ653" i="13"/>
  <c r="AI653" i="13"/>
  <c r="AH653" i="13"/>
  <c r="AG653" i="13"/>
  <c r="AF653" i="13"/>
  <c r="AE653" i="13"/>
  <c r="AD653" i="13"/>
  <c r="AC653" i="13"/>
  <c r="AB653" i="13"/>
  <c r="AA653" i="13"/>
  <c r="Z653" i="13"/>
  <c r="AN573" i="13"/>
  <c r="AM573" i="13"/>
  <c r="AL573" i="13"/>
  <c r="AK573" i="13"/>
  <c r="AJ573" i="13"/>
  <c r="AI573" i="13"/>
  <c r="AH573" i="13"/>
  <c r="AG573" i="13"/>
  <c r="AF573" i="13"/>
  <c r="AE573" i="13"/>
  <c r="AD573" i="13"/>
  <c r="AC573" i="13"/>
  <c r="AB573" i="13"/>
  <c r="AA573" i="13"/>
  <c r="Z573" i="13"/>
  <c r="AN509" i="13"/>
  <c r="AM509" i="13"/>
  <c r="AL509" i="13"/>
  <c r="AK509" i="13"/>
  <c r="AJ509" i="13"/>
  <c r="AI509" i="13"/>
  <c r="AH509" i="13"/>
  <c r="AG509" i="13"/>
  <c r="AF509" i="13"/>
  <c r="AE509" i="13"/>
  <c r="AD509" i="13"/>
  <c r="AC509" i="13"/>
  <c r="AB509" i="13"/>
  <c r="AA509" i="13"/>
  <c r="Z509" i="13"/>
  <c r="AN429" i="13"/>
  <c r="AM429" i="13"/>
  <c r="AL429" i="13"/>
  <c r="AK429" i="13"/>
  <c r="AJ429" i="13"/>
  <c r="AI429" i="13"/>
  <c r="AH429" i="13"/>
  <c r="AG429" i="13"/>
  <c r="AF429" i="13"/>
  <c r="X429" i="13"/>
  <c r="AE429" i="13"/>
  <c r="AD429" i="13"/>
  <c r="AC429" i="13"/>
  <c r="AB429" i="13"/>
  <c r="AA429" i="13"/>
  <c r="Z429" i="13"/>
  <c r="AN698" i="13"/>
  <c r="AK698" i="13"/>
  <c r="AJ698" i="13"/>
  <c r="AM698" i="13"/>
  <c r="AL698" i="13"/>
  <c r="AI698" i="13"/>
  <c r="AH698" i="13"/>
  <c r="AG698" i="13"/>
  <c r="AF698" i="13"/>
  <c r="AE698" i="13"/>
  <c r="AD698" i="13"/>
  <c r="AC698" i="13"/>
  <c r="AB698" i="13"/>
  <c r="AA698" i="13"/>
  <c r="Z698" i="13"/>
  <c r="Y698" i="13"/>
  <c r="AN682" i="13"/>
  <c r="AK682" i="13"/>
  <c r="AJ682" i="13"/>
  <c r="AM682" i="13"/>
  <c r="AL682" i="13"/>
  <c r="AI682" i="13"/>
  <c r="AH682" i="13"/>
  <c r="AG682" i="13"/>
  <c r="AF682" i="13"/>
  <c r="AE682" i="13"/>
  <c r="AD682" i="13"/>
  <c r="AC682" i="13"/>
  <c r="AB682" i="13"/>
  <c r="AA682" i="13"/>
  <c r="Z682" i="13"/>
  <c r="Y682" i="13"/>
  <c r="AN666" i="13"/>
  <c r="AK666" i="13"/>
  <c r="AJ666" i="13"/>
  <c r="AM666" i="13"/>
  <c r="AL666" i="13"/>
  <c r="AI666" i="13"/>
  <c r="AH666" i="13"/>
  <c r="AG666" i="13"/>
  <c r="AF666" i="13"/>
  <c r="AE666" i="13"/>
  <c r="AD666" i="13"/>
  <c r="AC666" i="13"/>
  <c r="AB666" i="13"/>
  <c r="AA666" i="13"/>
  <c r="Z666" i="13"/>
  <c r="Y666" i="13"/>
  <c r="AN650" i="13"/>
  <c r="AM650" i="13"/>
  <c r="AK650" i="13"/>
  <c r="AJ650" i="13"/>
  <c r="AL650" i="13"/>
  <c r="AI650" i="13"/>
  <c r="AH650" i="13"/>
  <c r="AG650" i="13"/>
  <c r="AF650" i="13"/>
  <c r="AE650" i="13"/>
  <c r="AD650" i="13"/>
  <c r="AC650" i="13"/>
  <c r="AB650" i="13"/>
  <c r="AA650" i="13"/>
  <c r="Z650" i="13"/>
  <c r="Y650" i="13"/>
  <c r="AN634" i="13"/>
  <c r="AM634" i="13"/>
  <c r="AK634" i="13"/>
  <c r="AJ634" i="13"/>
  <c r="AI634" i="13"/>
  <c r="AH634" i="13"/>
  <c r="AG634" i="13"/>
  <c r="AF634" i="13"/>
  <c r="AL634" i="13"/>
  <c r="AE634" i="13"/>
  <c r="AD634" i="13"/>
  <c r="AC634" i="13"/>
  <c r="AB634" i="13"/>
  <c r="AA634" i="13"/>
  <c r="Z634" i="13"/>
  <c r="Y634" i="13"/>
  <c r="AN618" i="13"/>
  <c r="AM618" i="13"/>
  <c r="AK618" i="13"/>
  <c r="AJ618" i="13"/>
  <c r="AI618" i="13"/>
  <c r="AH618" i="13"/>
  <c r="AG618" i="13"/>
  <c r="AF618" i="13"/>
  <c r="AL618" i="13"/>
  <c r="AE618" i="13"/>
  <c r="AD618" i="13"/>
  <c r="AC618" i="13"/>
  <c r="AB618" i="13"/>
  <c r="AA618" i="13"/>
  <c r="Z618" i="13"/>
  <c r="Y618" i="13"/>
  <c r="AN602" i="13"/>
  <c r="AM602" i="13"/>
  <c r="AK602" i="13"/>
  <c r="AJ602" i="13"/>
  <c r="AI602" i="13"/>
  <c r="AH602" i="13"/>
  <c r="AG602" i="13"/>
  <c r="AF602" i="13"/>
  <c r="AL602" i="13"/>
  <c r="AE602" i="13"/>
  <c r="AD602" i="13"/>
  <c r="AC602" i="13"/>
  <c r="AB602" i="13"/>
  <c r="AA602" i="13"/>
  <c r="Z602" i="13"/>
  <c r="Y602" i="13"/>
  <c r="AN586" i="13"/>
  <c r="AM586" i="13"/>
  <c r="AK586" i="13"/>
  <c r="AJ586" i="13"/>
  <c r="AI586" i="13"/>
  <c r="AH586" i="13"/>
  <c r="AG586" i="13"/>
  <c r="AF586" i="13"/>
  <c r="AL586" i="13"/>
  <c r="AE586" i="13"/>
  <c r="AD586" i="13"/>
  <c r="AC586" i="13"/>
  <c r="AB586" i="13"/>
  <c r="AA586" i="13"/>
  <c r="Z586" i="13"/>
  <c r="Y586" i="13"/>
  <c r="AN570" i="13"/>
  <c r="AM570" i="13"/>
  <c r="AK570" i="13"/>
  <c r="AJ570" i="13"/>
  <c r="AI570" i="13"/>
  <c r="AH570" i="13"/>
  <c r="AG570" i="13"/>
  <c r="AF570" i="13"/>
  <c r="AL570" i="13"/>
  <c r="AE570" i="13"/>
  <c r="AD570" i="13"/>
  <c r="AC570" i="13"/>
  <c r="AB570" i="13"/>
  <c r="AA570" i="13"/>
  <c r="Z570" i="13"/>
  <c r="Y570" i="13"/>
  <c r="AN554" i="13"/>
  <c r="AM554" i="13"/>
  <c r="AK554" i="13"/>
  <c r="AJ554" i="13"/>
  <c r="AI554" i="13"/>
  <c r="AH554" i="13"/>
  <c r="AG554" i="13"/>
  <c r="AF554" i="13"/>
  <c r="AL554" i="13"/>
  <c r="AE554" i="13"/>
  <c r="AD554" i="13"/>
  <c r="AC554" i="13"/>
  <c r="AB554" i="13"/>
  <c r="AA554" i="13"/>
  <c r="Z554" i="13"/>
  <c r="Y554" i="13"/>
  <c r="AN538" i="13"/>
  <c r="AM538" i="13"/>
  <c r="AK538" i="13"/>
  <c r="AJ538" i="13"/>
  <c r="AI538" i="13"/>
  <c r="AH538" i="13"/>
  <c r="AG538" i="13"/>
  <c r="AF538" i="13"/>
  <c r="AL538" i="13"/>
  <c r="AE538" i="13"/>
  <c r="AD538" i="13"/>
  <c r="AC538" i="13"/>
  <c r="AB538" i="13"/>
  <c r="AA538" i="13"/>
  <c r="Z538" i="13"/>
  <c r="Y538" i="13"/>
  <c r="AN522" i="13"/>
  <c r="AM522" i="13"/>
  <c r="AK522" i="13"/>
  <c r="AJ522" i="13"/>
  <c r="AI522" i="13"/>
  <c r="AH522" i="13"/>
  <c r="AG522" i="13"/>
  <c r="AL522" i="13"/>
  <c r="AF522" i="13"/>
  <c r="AE522" i="13"/>
  <c r="AD522" i="13"/>
  <c r="AC522" i="13"/>
  <c r="AB522" i="13"/>
  <c r="AA522" i="13"/>
  <c r="Z522" i="13"/>
  <c r="Y522" i="13"/>
  <c r="AN506" i="13"/>
  <c r="AM506" i="13"/>
  <c r="AK506" i="13"/>
  <c r="AJ506" i="13"/>
  <c r="AI506" i="13"/>
  <c r="AH506" i="13"/>
  <c r="AL506" i="13"/>
  <c r="AG506" i="13"/>
  <c r="AF506" i="13"/>
  <c r="AE506" i="13"/>
  <c r="AD506" i="13"/>
  <c r="AC506" i="13"/>
  <c r="AB506" i="13"/>
  <c r="AA506" i="13"/>
  <c r="Z506" i="13"/>
  <c r="Y506" i="13"/>
  <c r="AN490" i="13"/>
  <c r="AM490" i="13"/>
  <c r="AK490" i="13"/>
  <c r="AJ490" i="13"/>
  <c r="AI490" i="13"/>
  <c r="AL490" i="13"/>
  <c r="AH490" i="13"/>
  <c r="AG490" i="13"/>
  <c r="AF490" i="13"/>
  <c r="AE490" i="13"/>
  <c r="AD490" i="13"/>
  <c r="AC490" i="13"/>
  <c r="AB490" i="13"/>
  <c r="AA490" i="13"/>
  <c r="Z490" i="13"/>
  <c r="Y490" i="13"/>
  <c r="AN474" i="13"/>
  <c r="AM474" i="13"/>
  <c r="AK474" i="13"/>
  <c r="AJ474" i="13"/>
  <c r="AL474" i="13"/>
  <c r="AI474" i="13"/>
  <c r="AH474" i="13"/>
  <c r="AG474" i="13"/>
  <c r="AF474" i="13"/>
  <c r="AE474" i="13"/>
  <c r="AD474" i="13"/>
  <c r="AC474" i="13"/>
  <c r="AB474" i="13"/>
  <c r="AA474" i="13"/>
  <c r="Z474" i="13"/>
  <c r="Y474" i="13"/>
  <c r="X474" i="13"/>
  <c r="AN458" i="13"/>
  <c r="AM458" i="13"/>
  <c r="AK458" i="13"/>
  <c r="AJ458" i="13"/>
  <c r="AI458" i="13"/>
  <c r="AL458" i="13"/>
  <c r="AH458" i="13"/>
  <c r="AG458" i="13"/>
  <c r="AF458" i="13"/>
  <c r="AE458" i="13"/>
  <c r="AD458" i="13"/>
  <c r="AC458" i="13"/>
  <c r="AB458" i="13"/>
  <c r="AA458" i="13"/>
  <c r="Z458" i="13"/>
  <c r="Y458" i="13"/>
  <c r="X458" i="13"/>
  <c r="AN442" i="13"/>
  <c r="AM442" i="13"/>
  <c r="AK442" i="13"/>
  <c r="AJ442" i="13"/>
  <c r="AI442" i="13"/>
  <c r="AL442" i="13"/>
  <c r="AH442" i="13"/>
  <c r="AG442" i="13"/>
  <c r="AF442" i="13"/>
  <c r="AE442" i="13"/>
  <c r="AD442" i="13"/>
  <c r="AC442" i="13"/>
  <c r="AB442" i="13"/>
  <c r="AA442" i="13"/>
  <c r="Z442" i="13"/>
  <c r="Y442" i="13"/>
  <c r="X442" i="13"/>
  <c r="AN426" i="13"/>
  <c r="AM426" i="13"/>
  <c r="AK426" i="13"/>
  <c r="AJ426" i="13"/>
  <c r="AI426" i="13"/>
  <c r="AL426" i="13"/>
  <c r="AH426" i="13"/>
  <c r="AG426" i="13"/>
  <c r="AF426" i="13"/>
  <c r="AE426" i="13"/>
  <c r="AD426" i="13"/>
  <c r="AC426" i="13"/>
  <c r="AB426" i="13"/>
  <c r="AA426" i="13"/>
  <c r="Z426" i="13"/>
  <c r="Y426" i="13"/>
  <c r="X426" i="13"/>
  <c r="AN410" i="13"/>
  <c r="AM410" i="13"/>
  <c r="AK410" i="13"/>
  <c r="AJ410" i="13"/>
  <c r="AI410" i="13"/>
  <c r="AL410" i="13"/>
  <c r="AH410" i="13"/>
  <c r="AG410" i="13"/>
  <c r="AF410" i="13"/>
  <c r="AE410" i="13"/>
  <c r="AD410" i="13"/>
  <c r="AC410" i="13"/>
  <c r="AB410" i="13"/>
  <c r="AA410" i="13"/>
  <c r="Z410" i="13"/>
  <c r="Y410" i="13"/>
  <c r="X410" i="13"/>
  <c r="AN394" i="13"/>
  <c r="AM394" i="13"/>
  <c r="AK394" i="13"/>
  <c r="AJ394" i="13"/>
  <c r="AI394" i="13"/>
  <c r="AL394" i="13"/>
  <c r="AH394" i="13"/>
  <c r="AG394" i="13"/>
  <c r="AF394" i="13"/>
  <c r="AE394" i="13"/>
  <c r="AD394" i="13"/>
  <c r="AC394" i="13"/>
  <c r="AB394" i="13"/>
  <c r="AA394" i="13"/>
  <c r="Z394" i="13"/>
  <c r="Y394" i="13"/>
  <c r="X394" i="13"/>
  <c r="AN378" i="13"/>
  <c r="AM378" i="13"/>
  <c r="AK378" i="13"/>
  <c r="AJ378" i="13"/>
  <c r="AI378" i="13"/>
  <c r="AH378" i="13"/>
  <c r="AG378" i="13"/>
  <c r="AF378" i="13"/>
  <c r="AL378" i="13"/>
  <c r="AE378" i="13"/>
  <c r="AD378" i="13"/>
  <c r="AC378" i="13"/>
  <c r="AB378" i="13"/>
  <c r="AA378" i="13"/>
  <c r="Z378" i="13"/>
  <c r="Y378" i="13"/>
  <c r="X378" i="13"/>
  <c r="AN362" i="13"/>
  <c r="AM362" i="13"/>
  <c r="AK362" i="13"/>
  <c r="AJ362" i="13"/>
  <c r="AI362" i="13"/>
  <c r="AH362" i="13"/>
  <c r="AG362" i="13"/>
  <c r="AF362" i="13"/>
  <c r="AL362" i="13"/>
  <c r="AE362" i="13"/>
  <c r="AD362" i="13"/>
  <c r="AC362" i="13"/>
  <c r="AB362" i="13"/>
  <c r="AA362" i="13"/>
  <c r="Z362" i="13"/>
  <c r="Y362" i="13"/>
  <c r="X362" i="13"/>
  <c r="AN346" i="13"/>
  <c r="AM346" i="13"/>
  <c r="AK346" i="13"/>
  <c r="AJ346" i="13"/>
  <c r="AI346" i="13"/>
  <c r="AH346" i="13"/>
  <c r="AG346" i="13"/>
  <c r="AF346" i="13"/>
  <c r="AL346" i="13"/>
  <c r="AE346" i="13"/>
  <c r="AD346" i="13"/>
  <c r="AC346" i="13"/>
  <c r="AB346" i="13"/>
  <c r="AA346" i="13"/>
  <c r="Z346" i="13"/>
  <c r="Y346" i="13"/>
  <c r="X346" i="13"/>
  <c r="AN330" i="13"/>
  <c r="AM330" i="13"/>
  <c r="AK330" i="13"/>
  <c r="AJ330" i="13"/>
  <c r="AI330" i="13"/>
  <c r="AH330" i="13"/>
  <c r="AG330" i="13"/>
  <c r="AF330" i="13"/>
  <c r="AL330" i="13"/>
  <c r="AE330" i="13"/>
  <c r="AD330" i="13"/>
  <c r="AC330" i="13"/>
  <c r="AB330" i="13"/>
  <c r="AA330" i="13"/>
  <c r="Z330" i="13"/>
  <c r="Y330" i="13"/>
  <c r="X330" i="13"/>
  <c r="AN314" i="13"/>
  <c r="AM314" i="13"/>
  <c r="AK314" i="13"/>
  <c r="AJ314" i="13"/>
  <c r="AI314" i="13"/>
  <c r="AH314" i="13"/>
  <c r="AG314" i="13"/>
  <c r="AF314" i="13"/>
  <c r="AL314" i="13"/>
  <c r="AE314" i="13"/>
  <c r="AD314" i="13"/>
  <c r="AC314" i="13"/>
  <c r="AB314" i="13"/>
  <c r="AA314" i="13"/>
  <c r="Z314" i="13"/>
  <c r="Y314" i="13"/>
  <c r="X314" i="13"/>
  <c r="AN298" i="13"/>
  <c r="AM298" i="13"/>
  <c r="AK298" i="13"/>
  <c r="AJ298" i="13"/>
  <c r="AI298" i="13"/>
  <c r="AH298" i="13"/>
  <c r="AG298" i="13"/>
  <c r="AF298" i="13"/>
  <c r="AL298" i="13"/>
  <c r="AE298" i="13"/>
  <c r="AD298" i="13"/>
  <c r="AC298" i="13"/>
  <c r="AB298" i="13"/>
  <c r="AA298" i="13"/>
  <c r="Z298" i="13"/>
  <c r="Y298" i="13"/>
  <c r="X298" i="13"/>
  <c r="AN282" i="13"/>
  <c r="AM282" i="13"/>
  <c r="AK282" i="13"/>
  <c r="AJ282" i="13"/>
  <c r="AI282" i="13"/>
  <c r="AH282" i="13"/>
  <c r="AG282" i="13"/>
  <c r="AF282" i="13"/>
  <c r="AL282" i="13"/>
  <c r="AE282" i="13"/>
  <c r="AD282" i="13"/>
  <c r="AC282" i="13"/>
  <c r="AB282" i="13"/>
  <c r="AA282" i="13"/>
  <c r="Z282" i="13"/>
  <c r="Y282" i="13"/>
  <c r="X282" i="13"/>
  <c r="AN266" i="13"/>
  <c r="AM266" i="13"/>
  <c r="AK266" i="13"/>
  <c r="AJ266" i="13"/>
  <c r="AI266" i="13"/>
  <c r="AH266" i="13"/>
  <c r="AG266" i="13"/>
  <c r="AL266" i="13"/>
  <c r="AF266" i="13"/>
  <c r="AE266" i="13"/>
  <c r="AD266" i="13"/>
  <c r="AC266" i="13"/>
  <c r="AB266" i="13"/>
  <c r="AA266" i="13"/>
  <c r="Z266" i="13"/>
  <c r="Y266" i="13"/>
  <c r="X266" i="13"/>
  <c r="AN250" i="13"/>
  <c r="AM250" i="13"/>
  <c r="AK250" i="13"/>
  <c r="AJ250" i="13"/>
  <c r="AI250" i="13"/>
  <c r="AH250" i="13"/>
  <c r="AL250" i="13"/>
  <c r="AG250" i="13"/>
  <c r="AF250" i="13"/>
  <c r="AE250" i="13"/>
  <c r="AD250" i="13"/>
  <c r="AC250" i="13"/>
  <c r="AB250" i="13"/>
  <c r="AA250" i="13"/>
  <c r="Z250" i="13"/>
  <c r="Y250" i="13"/>
  <c r="X250" i="13"/>
  <c r="AN234" i="13"/>
  <c r="AM234" i="13"/>
  <c r="AK234" i="13"/>
  <c r="AJ234" i="13"/>
  <c r="AI234" i="13"/>
  <c r="AL234" i="13"/>
  <c r="AH234" i="13"/>
  <c r="AG234" i="13"/>
  <c r="AF234" i="13"/>
  <c r="AE234" i="13"/>
  <c r="AD234" i="13"/>
  <c r="AC234" i="13"/>
  <c r="AB234" i="13"/>
  <c r="AA234" i="13"/>
  <c r="Z234" i="13"/>
  <c r="Y234" i="13"/>
  <c r="X234" i="13"/>
  <c r="AN218" i="13"/>
  <c r="AM218" i="13"/>
  <c r="AK218" i="13"/>
  <c r="AJ218" i="13"/>
  <c r="AI218" i="13"/>
  <c r="AL218" i="13"/>
  <c r="AH218" i="13"/>
  <c r="AG218" i="13"/>
  <c r="AF218" i="13"/>
  <c r="AE218" i="13"/>
  <c r="AD218" i="13"/>
  <c r="AC218" i="13"/>
  <c r="AB218" i="13"/>
  <c r="AA218" i="13"/>
  <c r="Z218" i="13"/>
  <c r="Y218" i="13"/>
  <c r="X218" i="13"/>
  <c r="AN202" i="13"/>
  <c r="AM202" i="13"/>
  <c r="AK202" i="13"/>
  <c r="AJ202" i="13"/>
  <c r="AI202" i="13"/>
  <c r="AL202" i="13"/>
  <c r="AH202" i="13"/>
  <c r="AG202" i="13"/>
  <c r="AF202" i="13"/>
  <c r="AE202" i="13"/>
  <c r="AD202" i="13"/>
  <c r="AC202" i="13"/>
  <c r="AB202" i="13"/>
  <c r="AA202" i="13"/>
  <c r="Z202" i="13"/>
  <c r="Y202" i="13"/>
  <c r="X202" i="13"/>
  <c r="AN186" i="13"/>
  <c r="AM186" i="13"/>
  <c r="AK186" i="13"/>
  <c r="AJ186" i="13"/>
  <c r="AI186" i="13"/>
  <c r="AL186" i="13"/>
  <c r="AH186" i="13"/>
  <c r="AG186" i="13"/>
  <c r="AF186" i="13"/>
  <c r="AE186" i="13"/>
  <c r="AD186" i="13"/>
  <c r="AC186" i="13"/>
  <c r="AB186" i="13"/>
  <c r="AA186" i="13"/>
  <c r="Z186" i="13"/>
  <c r="Y186" i="13"/>
  <c r="X186" i="13"/>
  <c r="AN170" i="13"/>
  <c r="AM170" i="13"/>
  <c r="AK170" i="13"/>
  <c r="AJ170" i="13"/>
  <c r="AI170" i="13"/>
  <c r="AL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AN154" i="13"/>
  <c r="AM154" i="13"/>
  <c r="AK154" i="13"/>
  <c r="AJ154" i="13"/>
  <c r="AI154" i="13"/>
  <c r="AL154" i="13"/>
  <c r="AH154" i="13"/>
  <c r="AG154" i="13"/>
  <c r="AF154" i="13"/>
  <c r="AE154" i="13"/>
  <c r="AD154" i="13"/>
  <c r="AC154" i="13"/>
  <c r="AB154" i="13"/>
  <c r="AA154" i="13"/>
  <c r="Z154" i="13"/>
  <c r="Y154" i="13"/>
  <c r="X154" i="13"/>
  <c r="AN138" i="13"/>
  <c r="AM138" i="13"/>
  <c r="AK138" i="13"/>
  <c r="AJ138" i="13"/>
  <c r="AI138" i="13"/>
  <c r="AL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AN122" i="13"/>
  <c r="AM122" i="13"/>
  <c r="AK122" i="13"/>
  <c r="AJ122" i="13"/>
  <c r="AI122" i="13"/>
  <c r="AH122" i="13"/>
  <c r="AG122" i="13"/>
  <c r="AF122" i="13"/>
  <c r="AE122" i="13"/>
  <c r="AL122" i="13"/>
  <c r="AD122" i="13"/>
  <c r="AC122" i="13"/>
  <c r="AB122" i="13"/>
  <c r="AA122" i="13"/>
  <c r="Z122" i="13"/>
  <c r="Y122" i="13"/>
  <c r="X122" i="13"/>
  <c r="AN106" i="13"/>
  <c r="AM106" i="13"/>
  <c r="AK106" i="13"/>
  <c r="AJ106" i="13"/>
  <c r="AI106" i="13"/>
  <c r="AH106" i="13"/>
  <c r="AG106" i="13"/>
  <c r="AF106" i="13"/>
  <c r="AE106" i="13"/>
  <c r="AL106" i="13"/>
  <c r="AD106" i="13"/>
  <c r="AC106" i="13"/>
  <c r="AB106" i="13"/>
  <c r="AA106" i="13"/>
  <c r="Z106" i="13"/>
  <c r="Y106" i="13"/>
  <c r="X106" i="13"/>
  <c r="AN90" i="13"/>
  <c r="AM90" i="13"/>
  <c r="AK90" i="13"/>
  <c r="AJ90" i="13"/>
  <c r="AI90" i="13"/>
  <c r="AH90" i="13"/>
  <c r="AG90" i="13"/>
  <c r="AF90" i="13"/>
  <c r="AE90" i="13"/>
  <c r="AL90" i="13"/>
  <c r="AD90" i="13"/>
  <c r="AC90" i="13"/>
  <c r="AB90" i="13"/>
  <c r="AA90" i="13"/>
  <c r="Z90" i="13"/>
  <c r="Y90" i="13"/>
  <c r="X90" i="13"/>
  <c r="AN74" i="13"/>
  <c r="AM74" i="13"/>
  <c r="AK74" i="13"/>
  <c r="AJ74" i="13"/>
  <c r="AI74" i="13"/>
  <c r="AH74" i="13"/>
  <c r="AG74" i="13"/>
  <c r="AF74" i="13"/>
  <c r="AE74" i="13"/>
  <c r="AL74" i="13"/>
  <c r="AD74" i="13"/>
  <c r="AC74" i="13"/>
  <c r="AB74" i="13"/>
  <c r="AA74" i="13"/>
  <c r="Z74" i="13"/>
  <c r="Y74" i="13"/>
  <c r="X74" i="13"/>
  <c r="AN58" i="13"/>
  <c r="AM58" i="13"/>
  <c r="AK58" i="13"/>
  <c r="AJ58" i="13"/>
  <c r="AI58" i="13"/>
  <c r="AH58" i="13"/>
  <c r="AG58" i="13"/>
  <c r="AF58" i="13"/>
  <c r="AE58" i="13"/>
  <c r="AL58" i="13"/>
  <c r="AD58" i="13"/>
  <c r="AC58" i="13"/>
  <c r="AB58" i="13"/>
  <c r="AA58" i="13"/>
  <c r="Z58" i="13"/>
  <c r="Y58" i="13"/>
  <c r="X58" i="13"/>
  <c r="AN42" i="13"/>
  <c r="AM42" i="13"/>
  <c r="AK42" i="13"/>
  <c r="AJ42" i="13"/>
  <c r="AI42" i="13"/>
  <c r="AH42" i="13"/>
  <c r="AG42" i="13"/>
  <c r="AF42" i="13"/>
  <c r="AE42" i="13"/>
  <c r="AL42" i="13"/>
  <c r="AD42" i="13"/>
  <c r="AC42" i="13"/>
  <c r="AB42" i="13"/>
  <c r="AA42" i="13"/>
  <c r="Z42" i="13"/>
  <c r="Y42" i="13"/>
  <c r="X42" i="13"/>
  <c r="AN26" i="13"/>
  <c r="AM26" i="13"/>
  <c r="AK26" i="13"/>
  <c r="AJ26" i="13"/>
  <c r="AI26" i="13"/>
  <c r="AH26" i="13"/>
  <c r="AG26" i="13"/>
  <c r="AF26" i="13"/>
  <c r="AL26" i="13"/>
  <c r="AE26" i="13"/>
  <c r="AD26" i="13"/>
  <c r="AC26" i="13"/>
  <c r="AB26" i="13"/>
  <c r="AA26" i="13"/>
  <c r="Z26" i="13"/>
  <c r="Y26" i="13"/>
  <c r="X26" i="13"/>
  <c r="AN10" i="13"/>
  <c r="AM10" i="13"/>
  <c r="AK10" i="13"/>
  <c r="AJ10" i="13"/>
  <c r="AI10" i="13"/>
  <c r="AH10" i="13"/>
  <c r="AG10" i="13"/>
  <c r="AL10" i="13"/>
  <c r="AF10" i="13"/>
  <c r="AE10" i="13"/>
  <c r="AD10" i="13"/>
  <c r="AC10" i="13"/>
  <c r="AB10" i="13"/>
  <c r="AA10" i="13"/>
  <c r="Z10" i="13"/>
  <c r="Y10" i="13"/>
  <c r="X10" i="13"/>
  <c r="T699" i="13"/>
  <c r="T683" i="13"/>
  <c r="T667" i="13"/>
  <c r="T651" i="13"/>
  <c r="T635" i="13"/>
  <c r="T619" i="13"/>
  <c r="T603" i="13"/>
  <c r="T587" i="13"/>
  <c r="T571" i="13"/>
  <c r="T555" i="13"/>
  <c r="T539" i="13"/>
  <c r="T523" i="13"/>
  <c r="T507" i="13"/>
  <c r="T491" i="13"/>
  <c r="T475" i="13"/>
  <c r="T459" i="13"/>
  <c r="T443" i="13"/>
  <c r="T427" i="13"/>
  <c r="T411" i="13"/>
  <c r="T395" i="13"/>
  <c r="T379" i="13"/>
  <c r="T363" i="13"/>
  <c r="T347" i="13"/>
  <c r="T331" i="13"/>
  <c r="T315" i="13"/>
  <c r="T299" i="13"/>
  <c r="T283" i="13"/>
  <c r="T267" i="13"/>
  <c r="T251" i="13"/>
  <c r="T235" i="13"/>
  <c r="T219" i="13"/>
  <c r="T203" i="13"/>
  <c r="T187" i="13"/>
  <c r="T171" i="13"/>
  <c r="T155" i="13"/>
  <c r="T139" i="13"/>
  <c r="T123" i="13"/>
  <c r="T107" i="13"/>
  <c r="T91" i="13"/>
  <c r="T75" i="13"/>
  <c r="T59" i="13"/>
  <c r="T43" i="13"/>
  <c r="T27" i="13"/>
  <c r="T11" i="13"/>
  <c r="U699" i="13"/>
  <c r="U683" i="13"/>
  <c r="U667" i="13"/>
  <c r="U651" i="13"/>
  <c r="U635" i="13"/>
  <c r="U619" i="13"/>
  <c r="U603" i="13"/>
  <c r="U587" i="13"/>
  <c r="U571" i="13"/>
  <c r="U555" i="13"/>
  <c r="U539" i="13"/>
  <c r="U523" i="13"/>
  <c r="U507" i="13"/>
  <c r="U491" i="13"/>
  <c r="U475" i="13"/>
  <c r="U459" i="13"/>
  <c r="U443" i="13"/>
  <c r="U427" i="13"/>
  <c r="U411" i="13"/>
  <c r="U395" i="13"/>
  <c r="U379" i="13"/>
  <c r="U363" i="13"/>
  <c r="U347" i="13"/>
  <c r="U331" i="13"/>
  <c r="U315" i="13"/>
  <c r="U299" i="13"/>
  <c r="U283" i="13"/>
  <c r="U267" i="13"/>
  <c r="U251" i="13"/>
  <c r="U235" i="13"/>
  <c r="U219" i="13"/>
  <c r="U203" i="13"/>
  <c r="U187" i="13"/>
  <c r="U171" i="13"/>
  <c r="U155" i="13"/>
  <c r="U139" i="13"/>
  <c r="U123" i="13"/>
  <c r="U107" i="13"/>
  <c r="U91" i="13"/>
  <c r="U75" i="13"/>
  <c r="U59" i="13"/>
  <c r="U43" i="13"/>
  <c r="U27" i="13"/>
  <c r="U11" i="13"/>
  <c r="V700" i="13"/>
  <c r="V684" i="13"/>
  <c r="V668" i="13"/>
  <c r="V652" i="13"/>
  <c r="V636" i="13"/>
  <c r="V620" i="13"/>
  <c r="V604" i="13"/>
  <c r="V588" i="13"/>
  <c r="V572" i="13"/>
  <c r="V556" i="13"/>
  <c r="V540" i="13"/>
  <c r="V524" i="13"/>
  <c r="V508" i="13"/>
  <c r="V492" i="13"/>
  <c r="V476" i="13"/>
  <c r="V460" i="13"/>
  <c r="V444" i="13"/>
  <c r="V428" i="13"/>
  <c r="V412" i="13"/>
  <c r="V396" i="13"/>
  <c r="V380" i="13"/>
  <c r="V364" i="13"/>
  <c r="V348" i="13"/>
  <c r="V332" i="13"/>
  <c r="V316" i="13"/>
  <c r="V300" i="13"/>
  <c r="V284" i="13"/>
  <c r="V268" i="13"/>
  <c r="V252" i="13"/>
  <c r="V236" i="13"/>
  <c r="V220" i="13"/>
  <c r="V204" i="13"/>
  <c r="V188" i="13"/>
  <c r="V172" i="13"/>
  <c r="V156" i="13"/>
  <c r="V140" i="13"/>
  <c r="V124" i="13"/>
  <c r="V108" i="13"/>
  <c r="V92" i="13"/>
  <c r="V76" i="13"/>
  <c r="V60" i="13"/>
  <c r="V44" i="13"/>
  <c r="V28" i="13"/>
  <c r="V12" i="13"/>
  <c r="W701" i="13"/>
  <c r="W685" i="13"/>
  <c r="W669" i="13"/>
  <c r="W653" i="13"/>
  <c r="W637" i="13"/>
  <c r="W621" i="13"/>
  <c r="W605" i="13"/>
  <c r="W589" i="13"/>
  <c r="W573" i="13"/>
  <c r="W557" i="13"/>
  <c r="W541" i="13"/>
  <c r="W525" i="13"/>
  <c r="W509" i="13"/>
  <c r="W493" i="13"/>
  <c r="W477" i="13"/>
  <c r="W461" i="13"/>
  <c r="W445" i="13"/>
  <c r="W429" i="13"/>
  <c r="W413" i="13"/>
  <c r="W397" i="13"/>
  <c r="W381" i="13"/>
  <c r="W365" i="13"/>
  <c r="W349" i="13"/>
  <c r="W333" i="13"/>
  <c r="W317" i="13"/>
  <c r="W301" i="13"/>
  <c r="W285" i="13"/>
  <c r="W269" i="13"/>
  <c r="W253" i="13"/>
  <c r="W237" i="13"/>
  <c r="W221" i="13"/>
  <c r="W205" i="13"/>
  <c r="W189" i="13"/>
  <c r="W173" i="13"/>
  <c r="W157" i="13"/>
  <c r="W141" i="13"/>
  <c r="W125" i="13"/>
  <c r="W109" i="13"/>
  <c r="W93" i="13"/>
  <c r="W77" i="13"/>
  <c r="W61" i="13"/>
  <c r="W45" i="13"/>
  <c r="W29" i="13"/>
  <c r="W13" i="13"/>
  <c r="X703" i="13"/>
  <c r="X687" i="13"/>
  <c r="X671" i="13"/>
  <c r="X655" i="13"/>
  <c r="X639" i="13"/>
  <c r="X623" i="13"/>
  <c r="X607" i="13"/>
  <c r="X591" i="13"/>
  <c r="X575" i="13"/>
  <c r="X559" i="13"/>
  <c r="X543" i="13"/>
  <c r="X527" i="13"/>
  <c r="X511" i="13"/>
  <c r="X495" i="13"/>
  <c r="X465" i="13"/>
  <c r="X252" i="13"/>
  <c r="Y701" i="13"/>
  <c r="Y445" i="13"/>
  <c r="Y189" i="13"/>
  <c r="Z638" i="13"/>
  <c r="Z382" i="13"/>
  <c r="Z126" i="13"/>
  <c r="AA575" i="13"/>
  <c r="AA319" i="13"/>
  <c r="AA63" i="13"/>
  <c r="AB512" i="13"/>
  <c r="AB256" i="13"/>
  <c r="AC705" i="13"/>
  <c r="AC449" i="13"/>
  <c r="AC193" i="13"/>
  <c r="AD642" i="13"/>
  <c r="AD386" i="13"/>
  <c r="AD130" i="13"/>
  <c r="AE579" i="13"/>
  <c r="AE323" i="13"/>
  <c r="AG354" i="13"/>
  <c r="AN628" i="13"/>
  <c r="AM628" i="13"/>
  <c r="AL628" i="13"/>
  <c r="AK628" i="13"/>
  <c r="AJ628" i="13"/>
  <c r="AH628" i="13"/>
  <c r="AG628" i="13"/>
  <c r="AF628" i="13"/>
  <c r="AE628" i="13"/>
  <c r="AD628" i="13"/>
  <c r="AC628" i="13"/>
  <c r="AB628" i="13"/>
  <c r="AA628" i="13"/>
  <c r="Z628" i="13"/>
  <c r="Y628" i="13"/>
  <c r="AI628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AN697" i="13"/>
  <c r="AJ697" i="13"/>
  <c r="AM697" i="13"/>
  <c r="AL697" i="13"/>
  <c r="AI697" i="13"/>
  <c r="AH697" i="13"/>
  <c r="AG697" i="13"/>
  <c r="AF697" i="13"/>
  <c r="AK697" i="13"/>
  <c r="AE697" i="13"/>
  <c r="AD697" i="13"/>
  <c r="AC697" i="13"/>
  <c r="AB697" i="13"/>
  <c r="AA697" i="13"/>
  <c r="Z697" i="13"/>
  <c r="Y697" i="13"/>
  <c r="AN617" i="13"/>
  <c r="AM617" i="13"/>
  <c r="AJ617" i="13"/>
  <c r="AL617" i="13"/>
  <c r="AI617" i="13"/>
  <c r="AH617" i="13"/>
  <c r="AG617" i="13"/>
  <c r="AF617" i="13"/>
  <c r="AK617" i="13"/>
  <c r="AE617" i="13"/>
  <c r="AD617" i="13"/>
  <c r="AC617" i="13"/>
  <c r="AB617" i="13"/>
  <c r="AA617" i="13"/>
  <c r="Z617" i="13"/>
  <c r="Y617" i="13"/>
  <c r="AN569" i="13"/>
  <c r="AM569" i="13"/>
  <c r="AJ569" i="13"/>
  <c r="AL569" i="13"/>
  <c r="AI569" i="13"/>
  <c r="AH569" i="13"/>
  <c r="AG569" i="13"/>
  <c r="AK569" i="13"/>
  <c r="AF569" i="13"/>
  <c r="AE569" i="13"/>
  <c r="AD569" i="13"/>
  <c r="AC569" i="13"/>
  <c r="AB569" i="13"/>
  <c r="AA569" i="13"/>
  <c r="Z569" i="13"/>
  <c r="Y569" i="13"/>
  <c r="AN553" i="13"/>
  <c r="AM553" i="13"/>
  <c r="AJ553" i="13"/>
  <c r="AL553" i="13"/>
  <c r="AI553" i="13"/>
  <c r="AH553" i="13"/>
  <c r="AK553" i="13"/>
  <c r="AG553" i="13"/>
  <c r="AF553" i="13"/>
  <c r="AE553" i="13"/>
  <c r="AD553" i="13"/>
  <c r="AC553" i="13"/>
  <c r="AB553" i="13"/>
  <c r="AA553" i="13"/>
  <c r="Z553" i="13"/>
  <c r="Y553" i="13"/>
  <c r="AN537" i="13"/>
  <c r="AM537" i="13"/>
  <c r="AJ537" i="13"/>
  <c r="AL537" i="13"/>
  <c r="AI537" i="13"/>
  <c r="AK537" i="13"/>
  <c r="AH537" i="13"/>
  <c r="AG537" i="13"/>
  <c r="AF537" i="13"/>
  <c r="AE537" i="13"/>
  <c r="AD537" i="13"/>
  <c r="AC537" i="13"/>
  <c r="AB537" i="13"/>
  <c r="AA537" i="13"/>
  <c r="Z537" i="13"/>
  <c r="Y537" i="13"/>
  <c r="AN457" i="13"/>
  <c r="AM457" i="13"/>
  <c r="AJ457" i="13"/>
  <c r="AI457" i="13"/>
  <c r="AL457" i="13"/>
  <c r="AK457" i="13"/>
  <c r="AH457" i="13"/>
  <c r="AG457" i="13"/>
  <c r="AF457" i="13"/>
  <c r="AE457" i="13"/>
  <c r="AD457" i="13"/>
  <c r="AC457" i="13"/>
  <c r="AB457" i="13"/>
  <c r="AA457" i="13"/>
  <c r="Z457" i="13"/>
  <c r="Y457" i="13"/>
  <c r="AN441" i="13"/>
  <c r="AM441" i="13"/>
  <c r="AJ441" i="13"/>
  <c r="AI441" i="13"/>
  <c r="AL441" i="13"/>
  <c r="AH441" i="13"/>
  <c r="AG441" i="13"/>
  <c r="AF441" i="13"/>
  <c r="AK441" i="13"/>
  <c r="AE441" i="13"/>
  <c r="AD441" i="13"/>
  <c r="AC441" i="13"/>
  <c r="AB441" i="13"/>
  <c r="AA441" i="13"/>
  <c r="Z441" i="13"/>
  <c r="Y441" i="13"/>
  <c r="X441" i="13"/>
  <c r="AN425" i="13"/>
  <c r="AM425" i="13"/>
  <c r="AJ425" i="13"/>
  <c r="AI425" i="13"/>
  <c r="AL425" i="13"/>
  <c r="AH425" i="13"/>
  <c r="AG425" i="13"/>
  <c r="AF425" i="13"/>
  <c r="AK425" i="13"/>
  <c r="AE425" i="13"/>
  <c r="AD425" i="13"/>
  <c r="AC425" i="13"/>
  <c r="AB425" i="13"/>
  <c r="AA425" i="13"/>
  <c r="Z425" i="13"/>
  <c r="Y425" i="13"/>
  <c r="X425" i="13"/>
  <c r="AN409" i="13"/>
  <c r="AM409" i="13"/>
  <c r="AJ409" i="13"/>
  <c r="AI409" i="13"/>
  <c r="AL409" i="13"/>
  <c r="AH409" i="13"/>
  <c r="AG409" i="13"/>
  <c r="AF409" i="13"/>
  <c r="AK409" i="13"/>
  <c r="AE409" i="13"/>
  <c r="AD409" i="13"/>
  <c r="AC409" i="13"/>
  <c r="AB409" i="13"/>
  <c r="AA409" i="13"/>
  <c r="Z409" i="13"/>
  <c r="Y409" i="13"/>
  <c r="X409" i="13"/>
  <c r="AN393" i="13"/>
  <c r="AM393" i="13"/>
  <c r="AJ393" i="13"/>
  <c r="AI393" i="13"/>
  <c r="AL393" i="13"/>
  <c r="AH393" i="13"/>
  <c r="AG393" i="13"/>
  <c r="AF393" i="13"/>
  <c r="AK393" i="13"/>
  <c r="AE393" i="13"/>
  <c r="AD393" i="13"/>
  <c r="AC393" i="13"/>
  <c r="AB393" i="13"/>
  <c r="AA393" i="13"/>
  <c r="Z393" i="13"/>
  <c r="Y393" i="13"/>
  <c r="X393" i="13"/>
  <c r="AN377" i="13"/>
  <c r="AM377" i="13"/>
  <c r="AJ377" i="13"/>
  <c r="AI377" i="13"/>
  <c r="AL377" i="13"/>
  <c r="AH377" i="13"/>
  <c r="AG377" i="13"/>
  <c r="AF377" i="13"/>
  <c r="AK377" i="13"/>
  <c r="AE377" i="13"/>
  <c r="AD377" i="13"/>
  <c r="AC377" i="13"/>
  <c r="AB377" i="13"/>
  <c r="AA377" i="13"/>
  <c r="Z377" i="13"/>
  <c r="Y377" i="13"/>
  <c r="X377" i="13"/>
  <c r="AN361" i="13"/>
  <c r="AM361" i="13"/>
  <c r="AJ361" i="13"/>
  <c r="AI361" i="13"/>
  <c r="AL361" i="13"/>
  <c r="AH361" i="13"/>
  <c r="AG361" i="13"/>
  <c r="AF361" i="13"/>
  <c r="AK361" i="13"/>
  <c r="AE361" i="13"/>
  <c r="AD361" i="13"/>
  <c r="AC361" i="13"/>
  <c r="AB361" i="13"/>
  <c r="AA361" i="13"/>
  <c r="Z361" i="13"/>
  <c r="Y361" i="13"/>
  <c r="X361" i="13"/>
  <c r="AN345" i="13"/>
  <c r="AM345" i="13"/>
  <c r="AJ345" i="13"/>
  <c r="AI345" i="13"/>
  <c r="AL345" i="13"/>
  <c r="AH345" i="13"/>
  <c r="AG345" i="13"/>
  <c r="AF345" i="13"/>
  <c r="AK345" i="13"/>
  <c r="AE345" i="13"/>
  <c r="AD345" i="13"/>
  <c r="AC345" i="13"/>
  <c r="AB345" i="13"/>
  <c r="AA345" i="13"/>
  <c r="Z345" i="13"/>
  <c r="Y345" i="13"/>
  <c r="X345" i="13"/>
  <c r="AN329" i="13"/>
  <c r="AM329" i="13"/>
  <c r="AJ329" i="13"/>
  <c r="AI329" i="13"/>
  <c r="AL329" i="13"/>
  <c r="AH329" i="13"/>
  <c r="AG329" i="13"/>
  <c r="AF329" i="13"/>
  <c r="AK329" i="13"/>
  <c r="AE329" i="13"/>
  <c r="AD329" i="13"/>
  <c r="AC329" i="13"/>
  <c r="AB329" i="13"/>
  <c r="AA329" i="13"/>
  <c r="Z329" i="13"/>
  <c r="Y329" i="13"/>
  <c r="X329" i="13"/>
  <c r="AN313" i="13"/>
  <c r="AM313" i="13"/>
  <c r="AJ313" i="13"/>
  <c r="AI313" i="13"/>
  <c r="AL313" i="13"/>
  <c r="AH313" i="13"/>
  <c r="AG313" i="13"/>
  <c r="AK313" i="13"/>
  <c r="AF313" i="13"/>
  <c r="AE313" i="13"/>
  <c r="AD313" i="13"/>
  <c r="AC313" i="13"/>
  <c r="AB313" i="13"/>
  <c r="AA313" i="13"/>
  <c r="Z313" i="13"/>
  <c r="Y313" i="13"/>
  <c r="X313" i="13"/>
  <c r="AN297" i="13"/>
  <c r="AM297" i="13"/>
  <c r="AJ297" i="13"/>
  <c r="AI297" i="13"/>
  <c r="AL297" i="13"/>
  <c r="AH297" i="13"/>
  <c r="AK297" i="13"/>
  <c r="AG297" i="13"/>
  <c r="AF297" i="13"/>
  <c r="AE297" i="13"/>
  <c r="AD297" i="13"/>
  <c r="AC297" i="13"/>
  <c r="AB297" i="13"/>
  <c r="AA297" i="13"/>
  <c r="Z297" i="13"/>
  <c r="Y297" i="13"/>
  <c r="X297" i="13"/>
  <c r="AN281" i="13"/>
  <c r="AM281" i="13"/>
  <c r="AJ281" i="13"/>
  <c r="AI281" i="13"/>
  <c r="AL281" i="13"/>
  <c r="AK281" i="13"/>
  <c r="AH281" i="13"/>
  <c r="AG281" i="13"/>
  <c r="AF281" i="13"/>
  <c r="AE281" i="13"/>
  <c r="AD281" i="13"/>
  <c r="AC281" i="13"/>
  <c r="AB281" i="13"/>
  <c r="AA281" i="13"/>
  <c r="Z281" i="13"/>
  <c r="Y281" i="13"/>
  <c r="X281" i="13"/>
  <c r="AN265" i="13"/>
  <c r="AM265" i="13"/>
  <c r="AJ265" i="13"/>
  <c r="AI265" i="13"/>
  <c r="AL265" i="13"/>
  <c r="AK265" i="13"/>
  <c r="AH265" i="13"/>
  <c r="AG265" i="13"/>
  <c r="AF265" i="13"/>
  <c r="AE265" i="13"/>
  <c r="AD265" i="13"/>
  <c r="AC265" i="13"/>
  <c r="AB265" i="13"/>
  <c r="AA265" i="13"/>
  <c r="Z265" i="13"/>
  <c r="Y265" i="13"/>
  <c r="X265" i="13"/>
  <c r="AN249" i="13"/>
  <c r="AM249" i="13"/>
  <c r="AJ249" i="13"/>
  <c r="AI249" i="13"/>
  <c r="AL249" i="13"/>
  <c r="AK249" i="13"/>
  <c r="AH249" i="13"/>
  <c r="AG249" i="13"/>
  <c r="AF249" i="13"/>
  <c r="AE249" i="13"/>
  <c r="AD249" i="13"/>
  <c r="AC249" i="13"/>
  <c r="AB249" i="13"/>
  <c r="AA249" i="13"/>
  <c r="Z249" i="13"/>
  <c r="Y249" i="13"/>
  <c r="X249" i="13"/>
  <c r="AN233" i="13"/>
  <c r="AM233" i="13"/>
  <c r="AJ233" i="13"/>
  <c r="AI233" i="13"/>
  <c r="AL233" i="13"/>
  <c r="AK233" i="13"/>
  <c r="AH233" i="13"/>
  <c r="AG233" i="13"/>
  <c r="AF233" i="13"/>
  <c r="AE233" i="13"/>
  <c r="AD233" i="13"/>
  <c r="AC233" i="13"/>
  <c r="AB233" i="13"/>
  <c r="AA233" i="13"/>
  <c r="Z233" i="13"/>
  <c r="Y233" i="13"/>
  <c r="X233" i="13"/>
  <c r="AN217" i="13"/>
  <c r="AM217" i="13"/>
  <c r="AJ217" i="13"/>
  <c r="AI217" i="13"/>
  <c r="AL217" i="13"/>
  <c r="AK217" i="13"/>
  <c r="AH217" i="13"/>
  <c r="AG217" i="13"/>
  <c r="AF217" i="13"/>
  <c r="AE217" i="13"/>
  <c r="AD217" i="13"/>
  <c r="AC217" i="13"/>
  <c r="AB217" i="13"/>
  <c r="AA217" i="13"/>
  <c r="Z217" i="13"/>
  <c r="Y217" i="13"/>
  <c r="X217" i="13"/>
  <c r="AN201" i="13"/>
  <c r="AM201" i="13"/>
  <c r="AJ201" i="13"/>
  <c r="AI201" i="13"/>
  <c r="AL201" i="13"/>
  <c r="AK201" i="13"/>
  <c r="AH201" i="13"/>
  <c r="AG201" i="13"/>
  <c r="AF201" i="13"/>
  <c r="AE201" i="13"/>
  <c r="AD201" i="13"/>
  <c r="AC201" i="13"/>
  <c r="AB201" i="13"/>
  <c r="AA201" i="13"/>
  <c r="Z201" i="13"/>
  <c r="Y201" i="13"/>
  <c r="X201" i="13"/>
  <c r="AN185" i="13"/>
  <c r="AM185" i="13"/>
  <c r="AJ185" i="13"/>
  <c r="AI185" i="13"/>
  <c r="AL185" i="13"/>
  <c r="AH185" i="13"/>
  <c r="AG185" i="13"/>
  <c r="AF185" i="13"/>
  <c r="AK185" i="13"/>
  <c r="AE185" i="13"/>
  <c r="AD185" i="13"/>
  <c r="AC185" i="13"/>
  <c r="AB185" i="13"/>
  <c r="AA185" i="13"/>
  <c r="Z185" i="13"/>
  <c r="Y185" i="13"/>
  <c r="X185" i="13"/>
  <c r="AN169" i="13"/>
  <c r="AM169" i="13"/>
  <c r="AJ169" i="13"/>
  <c r="AI169" i="13"/>
  <c r="AL169" i="13"/>
  <c r="AH169" i="13"/>
  <c r="AG169" i="13"/>
  <c r="AF169" i="13"/>
  <c r="AK169" i="13"/>
  <c r="AE169" i="13"/>
  <c r="AD169" i="13"/>
  <c r="AC169" i="13"/>
  <c r="AB169" i="13"/>
  <c r="AA169" i="13"/>
  <c r="Z169" i="13"/>
  <c r="Y169" i="13"/>
  <c r="X169" i="13"/>
  <c r="AN153" i="13"/>
  <c r="AM153" i="13"/>
  <c r="AJ153" i="13"/>
  <c r="AI153" i="13"/>
  <c r="AL153" i="13"/>
  <c r="AH153" i="13"/>
  <c r="AG153" i="13"/>
  <c r="AF153" i="13"/>
  <c r="AK153" i="13"/>
  <c r="AE153" i="13"/>
  <c r="AD153" i="13"/>
  <c r="AC153" i="13"/>
  <c r="AB153" i="13"/>
  <c r="AA153" i="13"/>
  <c r="Z153" i="13"/>
  <c r="Y153" i="13"/>
  <c r="X153" i="13"/>
  <c r="AN137" i="13"/>
  <c r="AM137" i="13"/>
  <c r="AJ137" i="13"/>
  <c r="AI137" i="13"/>
  <c r="AL137" i="13"/>
  <c r="AH137" i="13"/>
  <c r="AG137" i="13"/>
  <c r="AF137" i="13"/>
  <c r="AE137" i="13"/>
  <c r="AK137" i="13"/>
  <c r="AD137" i="13"/>
  <c r="AC137" i="13"/>
  <c r="AB137" i="13"/>
  <c r="AA137" i="13"/>
  <c r="Z137" i="13"/>
  <c r="Y137" i="13"/>
  <c r="X137" i="13"/>
  <c r="AN121" i="13"/>
  <c r="AM121" i="13"/>
  <c r="AJ121" i="13"/>
  <c r="AI121" i="13"/>
  <c r="AL121" i="13"/>
  <c r="AH121" i="13"/>
  <c r="AG121" i="13"/>
  <c r="AF121" i="13"/>
  <c r="AE121" i="13"/>
  <c r="AK121" i="13"/>
  <c r="AD121" i="13"/>
  <c r="AC121" i="13"/>
  <c r="AB121" i="13"/>
  <c r="AA121" i="13"/>
  <c r="Z121" i="13"/>
  <c r="Y121" i="13"/>
  <c r="X121" i="13"/>
  <c r="AN105" i="13"/>
  <c r="AM105" i="13"/>
  <c r="AJ105" i="13"/>
  <c r="AI105" i="13"/>
  <c r="AL105" i="13"/>
  <c r="AH105" i="13"/>
  <c r="AG105" i="13"/>
  <c r="AF105" i="13"/>
  <c r="AE105" i="13"/>
  <c r="AK105" i="13"/>
  <c r="AD105" i="13"/>
  <c r="AC105" i="13"/>
  <c r="AB105" i="13"/>
  <c r="AA105" i="13"/>
  <c r="Z105" i="13"/>
  <c r="Y105" i="13"/>
  <c r="X105" i="13"/>
  <c r="AN89" i="13"/>
  <c r="AM89" i="13"/>
  <c r="AJ89" i="13"/>
  <c r="AI89" i="13"/>
  <c r="AL89" i="13"/>
  <c r="AH89" i="13"/>
  <c r="AG89" i="13"/>
  <c r="AF89" i="13"/>
  <c r="AE89" i="13"/>
  <c r="AK89" i="13"/>
  <c r="AD89" i="13"/>
  <c r="AC89" i="13"/>
  <c r="AB89" i="13"/>
  <c r="AA89" i="13"/>
  <c r="Z89" i="13"/>
  <c r="Y89" i="13"/>
  <c r="X89" i="13"/>
  <c r="AN73" i="13"/>
  <c r="AM73" i="13"/>
  <c r="AJ73" i="13"/>
  <c r="AI73" i="13"/>
  <c r="AL73" i="13"/>
  <c r="AH73" i="13"/>
  <c r="AG73" i="13"/>
  <c r="AF73" i="13"/>
  <c r="AK73" i="13"/>
  <c r="AE73" i="13"/>
  <c r="AD73" i="13"/>
  <c r="AC73" i="13"/>
  <c r="AB73" i="13"/>
  <c r="AA73" i="13"/>
  <c r="Z73" i="13"/>
  <c r="Y73" i="13"/>
  <c r="X73" i="13"/>
  <c r="AN57" i="13"/>
  <c r="AM57" i="13"/>
  <c r="AJ57" i="13"/>
  <c r="AI57" i="13"/>
  <c r="AL57" i="13"/>
  <c r="AH57" i="13"/>
  <c r="AG57" i="13"/>
  <c r="AK57" i="13"/>
  <c r="AF57" i="13"/>
  <c r="AE57" i="13"/>
  <c r="AD57" i="13"/>
  <c r="AC57" i="13"/>
  <c r="AB57" i="13"/>
  <c r="AA57" i="13"/>
  <c r="Z57" i="13"/>
  <c r="Y57" i="13"/>
  <c r="X57" i="13"/>
  <c r="AN41" i="13"/>
  <c r="AM41" i="13"/>
  <c r="AJ41" i="13"/>
  <c r="AI41" i="13"/>
  <c r="AL41" i="13"/>
  <c r="AH41" i="13"/>
  <c r="AK41" i="13"/>
  <c r="AG41" i="13"/>
  <c r="AF41" i="13"/>
  <c r="AE41" i="13"/>
  <c r="AD41" i="13"/>
  <c r="AC41" i="13"/>
  <c r="AB41" i="13"/>
  <c r="AA41" i="13"/>
  <c r="Z41" i="13"/>
  <c r="Y41" i="13"/>
  <c r="X41" i="13"/>
  <c r="AN25" i="13"/>
  <c r="AM25" i="13"/>
  <c r="AJ25" i="13"/>
  <c r="AI25" i="13"/>
  <c r="AL25" i="13"/>
  <c r="AK25" i="13"/>
  <c r="AH25" i="13"/>
  <c r="AG25" i="13"/>
  <c r="AF25" i="13"/>
  <c r="AE25" i="13"/>
  <c r="AD25" i="13"/>
  <c r="AC25" i="13"/>
  <c r="AB25" i="13"/>
  <c r="AA25" i="13"/>
  <c r="Z25" i="13"/>
  <c r="Y25" i="13"/>
  <c r="X25" i="13"/>
  <c r="AN9" i="13"/>
  <c r="AM9" i="13"/>
  <c r="AJ9" i="13"/>
  <c r="AI9" i="13"/>
  <c r="AL9" i="13"/>
  <c r="AK9" i="13"/>
  <c r="AH9" i="13"/>
  <c r="AG9" i="13"/>
  <c r="AF9" i="13"/>
  <c r="AE9" i="13"/>
  <c r="AD9" i="13"/>
  <c r="AC9" i="13"/>
  <c r="AB9" i="13"/>
  <c r="AA9" i="13"/>
  <c r="Z9" i="13"/>
  <c r="Y9" i="13"/>
  <c r="X9" i="13"/>
  <c r="T698" i="13"/>
  <c r="T682" i="13"/>
  <c r="T666" i="13"/>
  <c r="T650" i="13"/>
  <c r="T634" i="13"/>
  <c r="T618" i="13"/>
  <c r="T602" i="13"/>
  <c r="T586" i="13"/>
  <c r="T570" i="13"/>
  <c r="T554" i="13"/>
  <c r="T538" i="13"/>
  <c r="T522" i="13"/>
  <c r="T506" i="13"/>
  <c r="T490" i="13"/>
  <c r="T474" i="13"/>
  <c r="T458" i="13"/>
  <c r="T442" i="13"/>
  <c r="T426" i="13"/>
  <c r="T410" i="13"/>
  <c r="T394" i="13"/>
  <c r="T378" i="13"/>
  <c r="T362" i="13"/>
  <c r="T346" i="13"/>
  <c r="T330" i="13"/>
  <c r="T314" i="13"/>
  <c r="T298" i="13"/>
  <c r="T282" i="13"/>
  <c r="T266" i="13"/>
  <c r="T250" i="13"/>
  <c r="T234" i="13"/>
  <c r="T218" i="13"/>
  <c r="T202" i="13"/>
  <c r="T186" i="13"/>
  <c r="T170" i="13"/>
  <c r="T154" i="13"/>
  <c r="T138" i="13"/>
  <c r="T122" i="13"/>
  <c r="T106" i="13"/>
  <c r="T90" i="13"/>
  <c r="T74" i="13"/>
  <c r="T58" i="13"/>
  <c r="T42" i="13"/>
  <c r="T26" i="13"/>
  <c r="T10" i="13"/>
  <c r="U698" i="13"/>
  <c r="U682" i="13"/>
  <c r="U666" i="13"/>
  <c r="U650" i="13"/>
  <c r="U634" i="13"/>
  <c r="U618" i="13"/>
  <c r="U602" i="13"/>
  <c r="U586" i="13"/>
  <c r="U570" i="13"/>
  <c r="U554" i="13"/>
  <c r="U538" i="13"/>
  <c r="U522" i="13"/>
  <c r="U506" i="13"/>
  <c r="U490" i="13"/>
  <c r="U474" i="13"/>
  <c r="U458" i="13"/>
  <c r="U442" i="13"/>
  <c r="U426" i="13"/>
  <c r="U410" i="13"/>
  <c r="U394" i="13"/>
  <c r="U378" i="13"/>
  <c r="U362" i="13"/>
  <c r="U346" i="13"/>
  <c r="U330" i="13"/>
  <c r="U314" i="13"/>
  <c r="U298" i="13"/>
  <c r="U282" i="13"/>
  <c r="U266" i="13"/>
  <c r="U250" i="13"/>
  <c r="U234" i="13"/>
  <c r="U218" i="13"/>
  <c r="U202" i="13"/>
  <c r="U186" i="13"/>
  <c r="U170" i="13"/>
  <c r="U154" i="13"/>
  <c r="U138" i="13"/>
  <c r="U122" i="13"/>
  <c r="U106" i="13"/>
  <c r="U90" i="13"/>
  <c r="U74" i="13"/>
  <c r="U58" i="13"/>
  <c r="U42" i="13"/>
  <c r="U26" i="13"/>
  <c r="U10" i="13"/>
  <c r="V699" i="13"/>
  <c r="V683" i="13"/>
  <c r="V667" i="13"/>
  <c r="V651" i="13"/>
  <c r="V635" i="13"/>
  <c r="V619" i="13"/>
  <c r="V603" i="13"/>
  <c r="V587" i="13"/>
  <c r="V571" i="13"/>
  <c r="V555" i="13"/>
  <c r="V539" i="13"/>
  <c r="V523" i="13"/>
  <c r="V507" i="13"/>
  <c r="V491" i="13"/>
  <c r="V475" i="13"/>
  <c r="V459" i="13"/>
  <c r="V443" i="13"/>
  <c r="V427" i="13"/>
  <c r="V411" i="13"/>
  <c r="V395" i="13"/>
  <c r="V379" i="13"/>
  <c r="V363" i="13"/>
  <c r="V347" i="13"/>
  <c r="V331" i="13"/>
  <c r="V315" i="13"/>
  <c r="V299" i="13"/>
  <c r="V283" i="13"/>
  <c r="V267" i="13"/>
  <c r="V251" i="13"/>
  <c r="V235" i="13"/>
  <c r="V219" i="13"/>
  <c r="V203" i="13"/>
  <c r="V187" i="13"/>
  <c r="V171" i="13"/>
  <c r="V155" i="13"/>
  <c r="V139" i="13"/>
  <c r="V123" i="13"/>
  <c r="V107" i="13"/>
  <c r="V91" i="13"/>
  <c r="V75" i="13"/>
  <c r="V59" i="13"/>
  <c r="V43" i="13"/>
  <c r="V27" i="13"/>
  <c r="V11" i="13"/>
  <c r="W700" i="13"/>
  <c r="W684" i="13"/>
  <c r="W668" i="13"/>
  <c r="W652" i="13"/>
  <c r="W636" i="13"/>
  <c r="W620" i="13"/>
  <c r="W604" i="13"/>
  <c r="W588" i="13"/>
  <c r="W572" i="13"/>
  <c r="W556" i="13"/>
  <c r="W540" i="13"/>
  <c r="W524" i="13"/>
  <c r="W508" i="13"/>
  <c r="W492" i="13"/>
  <c r="W476" i="13"/>
  <c r="W460" i="13"/>
  <c r="W444" i="13"/>
  <c r="W428" i="13"/>
  <c r="W412" i="13"/>
  <c r="W396" i="13"/>
  <c r="W380" i="13"/>
  <c r="W364" i="13"/>
  <c r="W348" i="13"/>
  <c r="W332" i="13"/>
  <c r="W316" i="13"/>
  <c r="W300" i="13"/>
  <c r="W284" i="13"/>
  <c r="W268" i="13"/>
  <c r="W252" i="13"/>
  <c r="W236" i="13"/>
  <c r="W220" i="13"/>
  <c r="W204" i="13"/>
  <c r="W188" i="13"/>
  <c r="W172" i="13"/>
  <c r="W156" i="13"/>
  <c r="W140" i="13"/>
  <c r="W124" i="13"/>
  <c r="W108" i="13"/>
  <c r="W92" i="13"/>
  <c r="W76" i="13"/>
  <c r="W60" i="13"/>
  <c r="W44" i="13"/>
  <c r="W28" i="13"/>
  <c r="W12" i="13"/>
  <c r="X702" i="13"/>
  <c r="X686" i="13"/>
  <c r="X670" i="13"/>
  <c r="X654" i="13"/>
  <c r="X638" i="13"/>
  <c r="X622" i="13"/>
  <c r="X606" i="13"/>
  <c r="X590" i="13"/>
  <c r="X574" i="13"/>
  <c r="X558" i="13"/>
  <c r="X542" i="13"/>
  <c r="X526" i="13"/>
  <c r="X510" i="13"/>
  <c r="X494" i="13"/>
  <c r="X460" i="13"/>
  <c r="X236" i="13"/>
  <c r="Y685" i="13"/>
  <c r="Y429" i="13"/>
  <c r="Y173" i="13"/>
  <c r="Z622" i="13"/>
  <c r="Z366" i="13"/>
  <c r="Z110" i="13"/>
  <c r="AA559" i="13"/>
  <c r="AA303" i="13"/>
  <c r="AA47" i="13"/>
  <c r="AB496" i="13"/>
  <c r="AB240" i="13"/>
  <c r="AC689" i="13"/>
  <c r="AC433" i="13"/>
  <c r="AC177" i="13"/>
  <c r="AD626" i="13"/>
  <c r="AD370" i="13"/>
  <c r="AD114" i="13"/>
  <c r="AE563" i="13"/>
  <c r="AE307" i="13"/>
  <c r="AG98" i="13"/>
  <c r="AN532" i="13"/>
  <c r="AM532" i="13"/>
  <c r="AL532" i="13"/>
  <c r="AK532" i="13"/>
  <c r="AJ532" i="13"/>
  <c r="AH532" i="13"/>
  <c r="AG532" i="13"/>
  <c r="AF532" i="13"/>
  <c r="AE532" i="13"/>
  <c r="AD532" i="13"/>
  <c r="AI532" i="13"/>
  <c r="AC532" i="13"/>
  <c r="AB532" i="13"/>
  <c r="AA532" i="13"/>
  <c r="Z532" i="13"/>
  <c r="Y532" i="13"/>
  <c r="AN356" i="13"/>
  <c r="AM356" i="13"/>
  <c r="AL356" i="13"/>
  <c r="AK356" i="13"/>
  <c r="AJ356" i="13"/>
  <c r="AI356" i="13"/>
  <c r="AH356" i="13"/>
  <c r="AG356" i="13"/>
  <c r="AF356" i="13"/>
  <c r="AE356" i="13"/>
  <c r="AD356" i="13"/>
  <c r="AC356" i="13"/>
  <c r="AB356" i="13"/>
  <c r="AA356" i="13"/>
  <c r="Z356" i="13"/>
  <c r="Y356" i="13"/>
  <c r="X356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X148" i="13"/>
  <c r="AN681" i="13"/>
  <c r="AJ681" i="13"/>
  <c r="AM681" i="13"/>
  <c r="AL681" i="13"/>
  <c r="AI681" i="13"/>
  <c r="AH681" i="13"/>
  <c r="AG681" i="13"/>
  <c r="AF681" i="13"/>
  <c r="AK681" i="13"/>
  <c r="AE681" i="13"/>
  <c r="AD681" i="13"/>
  <c r="AC681" i="13"/>
  <c r="AB681" i="13"/>
  <c r="AA681" i="13"/>
  <c r="Z681" i="13"/>
  <c r="Y681" i="13"/>
  <c r="AN601" i="13"/>
  <c r="AM601" i="13"/>
  <c r="AJ601" i="13"/>
  <c r="AL601" i="13"/>
  <c r="AI601" i="13"/>
  <c r="AH601" i="13"/>
  <c r="AG601" i="13"/>
  <c r="AF601" i="13"/>
  <c r="AK601" i="13"/>
  <c r="AE601" i="13"/>
  <c r="AD601" i="13"/>
  <c r="AC601" i="13"/>
  <c r="AB601" i="13"/>
  <c r="AA601" i="13"/>
  <c r="Z601" i="13"/>
  <c r="Y601" i="13"/>
  <c r="AN505" i="13"/>
  <c r="AM505" i="13"/>
  <c r="AJ505" i="13"/>
  <c r="AL505" i="13"/>
  <c r="AK505" i="13"/>
  <c r="AI505" i="13"/>
  <c r="AH505" i="13"/>
  <c r="AG505" i="13"/>
  <c r="AF505" i="13"/>
  <c r="AE505" i="13"/>
  <c r="AD505" i="13"/>
  <c r="AC505" i="13"/>
  <c r="AB505" i="13"/>
  <c r="AA505" i="13"/>
  <c r="Z505" i="13"/>
  <c r="Y505" i="13"/>
  <c r="AN696" i="13"/>
  <c r="AM696" i="13"/>
  <c r="AL696" i="13"/>
  <c r="AK696" i="13"/>
  <c r="AI696" i="13"/>
  <c r="AH696" i="13"/>
  <c r="AJ696" i="13"/>
  <c r="AG696" i="13"/>
  <c r="AF696" i="13"/>
  <c r="AE696" i="13"/>
  <c r="AD696" i="13"/>
  <c r="AC696" i="13"/>
  <c r="AB696" i="13"/>
  <c r="AA696" i="13"/>
  <c r="Z696" i="13"/>
  <c r="Y696" i="13"/>
  <c r="AN680" i="13"/>
  <c r="AM680" i="13"/>
  <c r="AL680" i="13"/>
  <c r="AK680" i="13"/>
  <c r="AJ680" i="13"/>
  <c r="AI680" i="13"/>
  <c r="AH680" i="13"/>
  <c r="AG680" i="13"/>
  <c r="AF680" i="13"/>
  <c r="AE680" i="13"/>
  <c r="AD680" i="13"/>
  <c r="AC680" i="13"/>
  <c r="AB680" i="13"/>
  <c r="AA680" i="13"/>
  <c r="Z680" i="13"/>
  <c r="Y680" i="13"/>
  <c r="AN664" i="13"/>
  <c r="AM664" i="13"/>
  <c r="AL664" i="13"/>
  <c r="AK664" i="13"/>
  <c r="AJ664" i="13"/>
  <c r="AI664" i="13"/>
  <c r="AH664" i="13"/>
  <c r="AG664" i="13"/>
  <c r="AF664" i="13"/>
  <c r="AE664" i="13"/>
  <c r="AD664" i="13"/>
  <c r="AC664" i="13"/>
  <c r="AB664" i="13"/>
  <c r="AA664" i="13"/>
  <c r="Z664" i="13"/>
  <c r="Y664" i="13"/>
  <c r="AN648" i="13"/>
  <c r="AM648" i="13"/>
  <c r="AL648" i="13"/>
  <c r="AK648" i="13"/>
  <c r="AI648" i="13"/>
  <c r="AH648" i="13"/>
  <c r="AG648" i="13"/>
  <c r="AF648" i="13"/>
  <c r="AE648" i="13"/>
  <c r="AD648" i="13"/>
  <c r="AC648" i="13"/>
  <c r="AB648" i="13"/>
  <c r="AA648" i="13"/>
  <c r="Z648" i="13"/>
  <c r="AJ648" i="13"/>
  <c r="Y648" i="13"/>
  <c r="AN632" i="13"/>
  <c r="AM632" i="13"/>
  <c r="AL632" i="13"/>
  <c r="AK632" i="13"/>
  <c r="AI632" i="13"/>
  <c r="AH632" i="13"/>
  <c r="AG632" i="13"/>
  <c r="AF632" i="13"/>
  <c r="AJ632" i="13"/>
  <c r="AE632" i="13"/>
  <c r="AD632" i="13"/>
  <c r="AC632" i="13"/>
  <c r="AB632" i="13"/>
  <c r="AA632" i="13"/>
  <c r="Z632" i="13"/>
  <c r="Y632" i="13"/>
  <c r="AN616" i="13"/>
  <c r="AM616" i="13"/>
  <c r="AL616" i="13"/>
  <c r="AK616" i="13"/>
  <c r="AI616" i="13"/>
  <c r="AH616" i="13"/>
  <c r="AG616" i="13"/>
  <c r="AF616" i="13"/>
  <c r="AJ616" i="13"/>
  <c r="AE616" i="13"/>
  <c r="AD616" i="13"/>
  <c r="AC616" i="13"/>
  <c r="AB616" i="13"/>
  <c r="AA616" i="13"/>
  <c r="Z616" i="13"/>
  <c r="Y616" i="13"/>
  <c r="AN600" i="13"/>
  <c r="AM600" i="13"/>
  <c r="AL600" i="13"/>
  <c r="AK600" i="13"/>
  <c r="AI600" i="13"/>
  <c r="AH600" i="13"/>
  <c r="AG600" i="13"/>
  <c r="AF600" i="13"/>
  <c r="AJ600" i="13"/>
  <c r="AE600" i="13"/>
  <c r="AD600" i="13"/>
  <c r="AC600" i="13"/>
  <c r="AB600" i="13"/>
  <c r="AA600" i="13"/>
  <c r="Z600" i="13"/>
  <c r="Y600" i="13"/>
  <c r="AN584" i="13"/>
  <c r="AM584" i="13"/>
  <c r="AL584" i="13"/>
  <c r="AK584" i="13"/>
  <c r="AI584" i="13"/>
  <c r="AH584" i="13"/>
  <c r="AG584" i="13"/>
  <c r="AF584" i="13"/>
  <c r="AJ584" i="13"/>
  <c r="AE584" i="13"/>
  <c r="AD584" i="13"/>
  <c r="AC584" i="13"/>
  <c r="AB584" i="13"/>
  <c r="AA584" i="13"/>
  <c r="Z584" i="13"/>
  <c r="Y584" i="13"/>
  <c r="AN568" i="13"/>
  <c r="AM568" i="13"/>
  <c r="AL568" i="13"/>
  <c r="AK568" i="13"/>
  <c r="AI568" i="13"/>
  <c r="AH568" i="13"/>
  <c r="AJ568" i="13"/>
  <c r="AG568" i="13"/>
  <c r="AF568" i="13"/>
  <c r="AE568" i="13"/>
  <c r="AD568" i="13"/>
  <c r="AC568" i="13"/>
  <c r="AB568" i="13"/>
  <c r="AA568" i="13"/>
  <c r="Z568" i="13"/>
  <c r="Y568" i="13"/>
  <c r="AN552" i="13"/>
  <c r="AM552" i="13"/>
  <c r="AL552" i="13"/>
  <c r="AK552" i="13"/>
  <c r="AJ552" i="13"/>
  <c r="AI552" i="13"/>
  <c r="AH552" i="13"/>
  <c r="AG552" i="13"/>
  <c r="AF552" i="13"/>
  <c r="AE552" i="13"/>
  <c r="AD552" i="13"/>
  <c r="AC552" i="13"/>
  <c r="AB552" i="13"/>
  <c r="AA552" i="13"/>
  <c r="Z552" i="13"/>
  <c r="Y552" i="13"/>
  <c r="AN536" i="13"/>
  <c r="AM536" i="13"/>
  <c r="AL536" i="13"/>
  <c r="AK536" i="13"/>
  <c r="AJ536" i="13"/>
  <c r="AI536" i="13"/>
  <c r="AH536" i="13"/>
  <c r="AG536" i="13"/>
  <c r="AF536" i="13"/>
  <c r="AE536" i="13"/>
  <c r="AD536" i="13"/>
  <c r="AC536" i="13"/>
  <c r="AB536" i="13"/>
  <c r="AA536" i="13"/>
  <c r="Z536" i="13"/>
  <c r="Y536" i="13"/>
  <c r="AN520" i="13"/>
  <c r="AM520" i="13"/>
  <c r="AL520" i="13"/>
  <c r="AK520" i="13"/>
  <c r="AI520" i="13"/>
  <c r="AH520" i="13"/>
  <c r="AG520" i="13"/>
  <c r="AF520" i="13"/>
  <c r="AE520" i="13"/>
  <c r="AD520" i="13"/>
  <c r="AC520" i="13"/>
  <c r="AB520" i="13"/>
  <c r="AA520" i="13"/>
  <c r="AJ520" i="13"/>
  <c r="Z520" i="13"/>
  <c r="Y520" i="13"/>
  <c r="AN504" i="13"/>
  <c r="AM504" i="13"/>
  <c r="AL504" i="13"/>
  <c r="AK504" i="13"/>
  <c r="AI504" i="13"/>
  <c r="AH504" i="13"/>
  <c r="AG504" i="13"/>
  <c r="AF504" i="13"/>
  <c r="AJ504" i="13"/>
  <c r="AE504" i="13"/>
  <c r="AD504" i="13"/>
  <c r="AC504" i="13"/>
  <c r="AB504" i="13"/>
  <c r="AA504" i="13"/>
  <c r="Z504" i="13"/>
  <c r="Y504" i="13"/>
  <c r="AN488" i="13"/>
  <c r="AM488" i="13"/>
  <c r="AL488" i="13"/>
  <c r="AK488" i="13"/>
  <c r="AI488" i="13"/>
  <c r="AH488" i="13"/>
  <c r="AG488" i="13"/>
  <c r="AF488" i="13"/>
  <c r="AJ488" i="13"/>
  <c r="AE488" i="13"/>
  <c r="AD488" i="13"/>
  <c r="AC488" i="13"/>
  <c r="AB488" i="13"/>
  <c r="AA488" i="13"/>
  <c r="Z488" i="13"/>
  <c r="Y488" i="13"/>
  <c r="AN472" i="13"/>
  <c r="AM472" i="13"/>
  <c r="AL472" i="13"/>
  <c r="AK472" i="13"/>
  <c r="AI472" i="13"/>
  <c r="AH472" i="13"/>
  <c r="AG472" i="13"/>
  <c r="AF472" i="13"/>
  <c r="AJ472" i="13"/>
  <c r="AE472" i="13"/>
  <c r="AD472" i="13"/>
  <c r="AC472" i="13"/>
  <c r="AB472" i="13"/>
  <c r="AA472" i="13"/>
  <c r="Z472" i="13"/>
  <c r="Y472" i="13"/>
  <c r="X472" i="13"/>
  <c r="AN456" i="13"/>
  <c r="AM456" i="13"/>
  <c r="AI456" i="13"/>
  <c r="AL456" i="13"/>
  <c r="AK456" i="13"/>
  <c r="AH456" i="13"/>
  <c r="AG456" i="13"/>
  <c r="AF456" i="13"/>
  <c r="AJ456" i="13"/>
  <c r="AE456" i="13"/>
  <c r="AD456" i="13"/>
  <c r="AC456" i="13"/>
  <c r="AB456" i="13"/>
  <c r="AA456" i="13"/>
  <c r="Z456" i="13"/>
  <c r="Y456" i="13"/>
  <c r="X456" i="13"/>
  <c r="AN440" i="13"/>
  <c r="AM440" i="13"/>
  <c r="AI440" i="13"/>
  <c r="AL440" i="13"/>
  <c r="AK440" i="13"/>
  <c r="AH440" i="13"/>
  <c r="AJ440" i="13"/>
  <c r="AG440" i="13"/>
  <c r="AF440" i="13"/>
  <c r="AE440" i="13"/>
  <c r="AD440" i="13"/>
  <c r="AC440" i="13"/>
  <c r="AB440" i="13"/>
  <c r="AA440" i="13"/>
  <c r="Z440" i="13"/>
  <c r="Y440" i="13"/>
  <c r="X440" i="13"/>
  <c r="AN424" i="13"/>
  <c r="AM424" i="13"/>
  <c r="AI424" i="13"/>
  <c r="AL424" i="13"/>
  <c r="AK424" i="13"/>
  <c r="AJ424" i="13"/>
  <c r="AH424" i="13"/>
  <c r="AG424" i="13"/>
  <c r="AF424" i="13"/>
  <c r="AE424" i="13"/>
  <c r="AD424" i="13"/>
  <c r="AC424" i="13"/>
  <c r="AB424" i="13"/>
  <c r="AA424" i="13"/>
  <c r="Z424" i="13"/>
  <c r="Y424" i="13"/>
  <c r="X424" i="13"/>
  <c r="AN408" i="13"/>
  <c r="AM408" i="13"/>
  <c r="AI408" i="13"/>
  <c r="AL408" i="13"/>
  <c r="AK408" i="13"/>
  <c r="AJ408" i="13"/>
  <c r="AH408" i="13"/>
  <c r="AG408" i="13"/>
  <c r="AF408" i="13"/>
  <c r="AE408" i="13"/>
  <c r="AD408" i="13"/>
  <c r="AC408" i="13"/>
  <c r="AB408" i="13"/>
  <c r="AA408" i="13"/>
  <c r="Z408" i="13"/>
  <c r="Y408" i="13"/>
  <c r="X408" i="13"/>
  <c r="AN392" i="13"/>
  <c r="AM392" i="13"/>
  <c r="AI392" i="13"/>
  <c r="AL392" i="13"/>
  <c r="AK392" i="13"/>
  <c r="AH392" i="13"/>
  <c r="AG392" i="13"/>
  <c r="AF392" i="13"/>
  <c r="AE392" i="13"/>
  <c r="AD392" i="13"/>
  <c r="AC392" i="13"/>
  <c r="AB392" i="13"/>
  <c r="AJ392" i="13"/>
  <c r="AA392" i="13"/>
  <c r="Z392" i="13"/>
  <c r="Y392" i="13"/>
  <c r="X392" i="13"/>
  <c r="AN376" i="13"/>
  <c r="AM376" i="13"/>
  <c r="AI376" i="13"/>
  <c r="AL376" i="13"/>
  <c r="AK376" i="13"/>
  <c r="AH376" i="13"/>
  <c r="AG376" i="13"/>
  <c r="AF376" i="13"/>
  <c r="AJ376" i="13"/>
  <c r="AE376" i="13"/>
  <c r="AD376" i="13"/>
  <c r="AC376" i="13"/>
  <c r="AB376" i="13"/>
  <c r="AA376" i="13"/>
  <c r="Z376" i="13"/>
  <c r="Y376" i="13"/>
  <c r="X376" i="13"/>
  <c r="AN360" i="13"/>
  <c r="AM360" i="13"/>
  <c r="AI360" i="13"/>
  <c r="AL360" i="13"/>
  <c r="AK360" i="13"/>
  <c r="AH360" i="13"/>
  <c r="AG360" i="13"/>
  <c r="AF360" i="13"/>
  <c r="AJ360" i="13"/>
  <c r="AE360" i="13"/>
  <c r="AD360" i="13"/>
  <c r="AC360" i="13"/>
  <c r="AB360" i="13"/>
  <c r="AA360" i="13"/>
  <c r="Z360" i="13"/>
  <c r="Y360" i="13"/>
  <c r="X360" i="13"/>
  <c r="AN344" i="13"/>
  <c r="AM344" i="13"/>
  <c r="AI344" i="13"/>
  <c r="AL344" i="13"/>
  <c r="AK344" i="13"/>
  <c r="AH344" i="13"/>
  <c r="AG344" i="13"/>
  <c r="AF344" i="13"/>
  <c r="AJ344" i="13"/>
  <c r="AE344" i="13"/>
  <c r="AD344" i="13"/>
  <c r="AC344" i="13"/>
  <c r="AB344" i="13"/>
  <c r="AA344" i="13"/>
  <c r="Z344" i="13"/>
  <c r="Y344" i="13"/>
  <c r="X344" i="13"/>
  <c r="AN328" i="13"/>
  <c r="AM328" i="13"/>
  <c r="AI328" i="13"/>
  <c r="AL328" i="13"/>
  <c r="AK328" i="13"/>
  <c r="AH328" i="13"/>
  <c r="AG328" i="13"/>
  <c r="AF328" i="13"/>
  <c r="AJ328" i="13"/>
  <c r="AE328" i="13"/>
  <c r="AD328" i="13"/>
  <c r="AC328" i="13"/>
  <c r="AB328" i="13"/>
  <c r="AA328" i="13"/>
  <c r="Z328" i="13"/>
  <c r="Y328" i="13"/>
  <c r="X328" i="13"/>
  <c r="AN312" i="13"/>
  <c r="AM312" i="13"/>
  <c r="AI312" i="13"/>
  <c r="AL312" i="13"/>
  <c r="AK312" i="13"/>
  <c r="AH312" i="13"/>
  <c r="AJ312" i="13"/>
  <c r="AG312" i="13"/>
  <c r="AF312" i="13"/>
  <c r="AE312" i="13"/>
  <c r="AD312" i="13"/>
  <c r="AC312" i="13"/>
  <c r="AB312" i="13"/>
  <c r="AA312" i="13"/>
  <c r="Z312" i="13"/>
  <c r="Y312" i="13"/>
  <c r="X312" i="13"/>
  <c r="AN296" i="13"/>
  <c r="AM296" i="13"/>
  <c r="AI296" i="13"/>
  <c r="AL296" i="13"/>
  <c r="AK296" i="13"/>
  <c r="AJ296" i="13"/>
  <c r="AH296" i="13"/>
  <c r="AG296" i="13"/>
  <c r="AF296" i="13"/>
  <c r="AE296" i="13"/>
  <c r="AD296" i="13"/>
  <c r="AC296" i="13"/>
  <c r="AB296" i="13"/>
  <c r="AA296" i="13"/>
  <c r="Z296" i="13"/>
  <c r="Y296" i="13"/>
  <c r="X296" i="13"/>
  <c r="AN280" i="13"/>
  <c r="AM280" i="13"/>
  <c r="AI280" i="13"/>
  <c r="AL280" i="13"/>
  <c r="AK280" i="13"/>
  <c r="AJ280" i="13"/>
  <c r="AH280" i="13"/>
  <c r="AG280" i="13"/>
  <c r="AF280" i="13"/>
  <c r="AE280" i="13"/>
  <c r="AD280" i="13"/>
  <c r="AC280" i="13"/>
  <c r="AB280" i="13"/>
  <c r="AA280" i="13"/>
  <c r="Z280" i="13"/>
  <c r="Y280" i="13"/>
  <c r="X280" i="13"/>
  <c r="AN264" i="13"/>
  <c r="AM264" i="13"/>
  <c r="AI264" i="13"/>
  <c r="AL264" i="13"/>
  <c r="AK264" i="13"/>
  <c r="AH264" i="13"/>
  <c r="AG264" i="13"/>
  <c r="AF264" i="13"/>
  <c r="AE264" i="13"/>
  <c r="AD264" i="13"/>
  <c r="AC264" i="13"/>
  <c r="AJ264" i="13"/>
  <c r="AB264" i="13"/>
  <c r="AA264" i="13"/>
  <c r="Z264" i="13"/>
  <c r="Y264" i="13"/>
  <c r="X264" i="13"/>
  <c r="AN248" i="13"/>
  <c r="AM248" i="13"/>
  <c r="AI248" i="13"/>
  <c r="AL248" i="13"/>
  <c r="AK248" i="13"/>
  <c r="AH248" i="13"/>
  <c r="AG248" i="13"/>
  <c r="AF248" i="13"/>
  <c r="AJ248" i="13"/>
  <c r="AE248" i="13"/>
  <c r="AD248" i="13"/>
  <c r="AC248" i="13"/>
  <c r="AB248" i="13"/>
  <c r="AA248" i="13"/>
  <c r="Z248" i="13"/>
  <c r="Y248" i="13"/>
  <c r="X248" i="13"/>
  <c r="AN232" i="13"/>
  <c r="AM232" i="13"/>
  <c r="AI232" i="13"/>
  <c r="AL232" i="13"/>
  <c r="AK232" i="13"/>
  <c r="AH232" i="13"/>
  <c r="AG232" i="13"/>
  <c r="AF232" i="13"/>
  <c r="AJ232" i="13"/>
  <c r="AE232" i="13"/>
  <c r="AD232" i="13"/>
  <c r="AC232" i="13"/>
  <c r="AB232" i="13"/>
  <c r="AA232" i="13"/>
  <c r="Z232" i="13"/>
  <c r="Y232" i="13"/>
  <c r="X232" i="13"/>
  <c r="AN216" i="13"/>
  <c r="AM216" i="13"/>
  <c r="AI216" i="13"/>
  <c r="AL216" i="13"/>
  <c r="AK216" i="13"/>
  <c r="AH216" i="13"/>
  <c r="AG216" i="13"/>
  <c r="AF216" i="13"/>
  <c r="AJ216" i="13"/>
  <c r="AE216" i="13"/>
  <c r="AD216" i="13"/>
  <c r="AC216" i="13"/>
  <c r="AB216" i="13"/>
  <c r="AA216" i="13"/>
  <c r="Z216" i="13"/>
  <c r="Y216" i="13"/>
  <c r="X216" i="13"/>
  <c r="AN200" i="13"/>
  <c r="AM200" i="13"/>
  <c r="AI200" i="13"/>
  <c r="AL200" i="13"/>
  <c r="AK200" i="13"/>
  <c r="AH200" i="13"/>
  <c r="AG200" i="13"/>
  <c r="AF200" i="13"/>
  <c r="AJ200" i="13"/>
  <c r="AE200" i="13"/>
  <c r="AD200" i="13"/>
  <c r="AC200" i="13"/>
  <c r="AB200" i="13"/>
  <c r="AA200" i="13"/>
  <c r="Z200" i="13"/>
  <c r="Y200" i="13"/>
  <c r="X200" i="13"/>
  <c r="AN184" i="13"/>
  <c r="AM184" i="13"/>
  <c r="AI184" i="13"/>
  <c r="AL184" i="13"/>
  <c r="AK184" i="13"/>
  <c r="AH184" i="13"/>
  <c r="AJ184" i="13"/>
  <c r="AG184" i="13"/>
  <c r="AF184" i="13"/>
  <c r="AE184" i="13"/>
  <c r="AD184" i="13"/>
  <c r="AC184" i="13"/>
  <c r="AB184" i="13"/>
  <c r="AA184" i="13"/>
  <c r="Z184" i="13"/>
  <c r="Y184" i="13"/>
  <c r="X184" i="13"/>
  <c r="AN168" i="13"/>
  <c r="AM168" i="13"/>
  <c r="AI168" i="13"/>
  <c r="AL168" i="13"/>
  <c r="AK168" i="13"/>
  <c r="AJ168" i="13"/>
  <c r="AH168" i="13"/>
  <c r="AG168" i="13"/>
  <c r="AF168" i="13"/>
  <c r="AE168" i="13"/>
  <c r="AD168" i="13"/>
  <c r="AC168" i="13"/>
  <c r="AB168" i="13"/>
  <c r="AA168" i="13"/>
  <c r="Z168" i="13"/>
  <c r="Y168" i="13"/>
  <c r="X168" i="13"/>
  <c r="AN152" i="13"/>
  <c r="AM152" i="13"/>
  <c r="AI152" i="13"/>
  <c r="AL152" i="13"/>
  <c r="AK152" i="13"/>
  <c r="AJ152" i="13"/>
  <c r="AH152" i="13"/>
  <c r="AG152" i="13"/>
  <c r="AF152" i="13"/>
  <c r="AE152" i="13"/>
  <c r="AD152" i="13"/>
  <c r="AC152" i="13"/>
  <c r="AB152" i="13"/>
  <c r="AA152" i="13"/>
  <c r="Z152" i="13"/>
  <c r="Y152" i="13"/>
  <c r="X152" i="13"/>
  <c r="AN136" i="13"/>
  <c r="AM136" i="13"/>
  <c r="AI136" i="13"/>
  <c r="AL136" i="13"/>
  <c r="AK136" i="13"/>
  <c r="AH136" i="13"/>
  <c r="AG136" i="13"/>
  <c r="AF136" i="13"/>
  <c r="AE136" i="13"/>
  <c r="AD136" i="13"/>
  <c r="AJ136" i="13"/>
  <c r="AC136" i="13"/>
  <c r="AB136" i="13"/>
  <c r="AA136" i="13"/>
  <c r="Z136" i="13"/>
  <c r="Y136" i="13"/>
  <c r="X136" i="13"/>
  <c r="AN120" i="13"/>
  <c r="AM120" i="13"/>
  <c r="AI120" i="13"/>
  <c r="AL120" i="13"/>
  <c r="AK120" i="13"/>
  <c r="AH120" i="13"/>
  <c r="AG120" i="13"/>
  <c r="AF120" i="13"/>
  <c r="AE120" i="13"/>
  <c r="AJ120" i="13"/>
  <c r="AD120" i="13"/>
  <c r="AC120" i="13"/>
  <c r="AB120" i="13"/>
  <c r="AA120" i="13"/>
  <c r="Z120" i="13"/>
  <c r="Y120" i="13"/>
  <c r="X120" i="13"/>
  <c r="AN104" i="13"/>
  <c r="AM104" i="13"/>
  <c r="AI104" i="13"/>
  <c r="AL104" i="13"/>
  <c r="AK104" i="13"/>
  <c r="AH104" i="13"/>
  <c r="AG104" i="13"/>
  <c r="AF104" i="13"/>
  <c r="AE104" i="13"/>
  <c r="AJ104" i="13"/>
  <c r="AD104" i="13"/>
  <c r="AC104" i="13"/>
  <c r="AB104" i="13"/>
  <c r="AA104" i="13"/>
  <c r="Z104" i="13"/>
  <c r="Y104" i="13"/>
  <c r="X104" i="13"/>
  <c r="AN88" i="13"/>
  <c r="AM88" i="13"/>
  <c r="AI88" i="13"/>
  <c r="AL88" i="13"/>
  <c r="AK88" i="13"/>
  <c r="AH88" i="13"/>
  <c r="AG88" i="13"/>
  <c r="AF88" i="13"/>
  <c r="AE88" i="13"/>
  <c r="AJ88" i="13"/>
  <c r="AD88" i="13"/>
  <c r="AC88" i="13"/>
  <c r="AB88" i="13"/>
  <c r="AA88" i="13"/>
  <c r="Z88" i="13"/>
  <c r="Y88" i="13"/>
  <c r="X88" i="13"/>
  <c r="AN72" i="13"/>
  <c r="AM72" i="13"/>
  <c r="AI72" i="13"/>
  <c r="AL72" i="13"/>
  <c r="AK72" i="13"/>
  <c r="AH72" i="13"/>
  <c r="AG72" i="13"/>
  <c r="AF72" i="13"/>
  <c r="AJ72" i="13"/>
  <c r="AE72" i="13"/>
  <c r="AD72" i="13"/>
  <c r="AC72" i="13"/>
  <c r="AB72" i="13"/>
  <c r="AA72" i="13"/>
  <c r="Z72" i="13"/>
  <c r="Y72" i="13"/>
  <c r="X72" i="13"/>
  <c r="AN56" i="13"/>
  <c r="AM56" i="13"/>
  <c r="AI56" i="13"/>
  <c r="AL56" i="13"/>
  <c r="AK56" i="13"/>
  <c r="AH56" i="13"/>
  <c r="AJ56" i="13"/>
  <c r="AG56" i="13"/>
  <c r="AF56" i="13"/>
  <c r="AE56" i="13"/>
  <c r="AD56" i="13"/>
  <c r="AC56" i="13"/>
  <c r="AB56" i="13"/>
  <c r="AA56" i="13"/>
  <c r="Z56" i="13"/>
  <c r="Y56" i="13"/>
  <c r="X56" i="13"/>
  <c r="AN40" i="13"/>
  <c r="AM40" i="13"/>
  <c r="AI40" i="13"/>
  <c r="AL40" i="13"/>
  <c r="AK40" i="13"/>
  <c r="AJ40" i="13"/>
  <c r="AH40" i="13"/>
  <c r="AG40" i="13"/>
  <c r="AF40" i="13"/>
  <c r="AE40" i="13"/>
  <c r="AD40" i="13"/>
  <c r="AC40" i="13"/>
  <c r="AB40" i="13"/>
  <c r="AA40" i="13"/>
  <c r="Z40" i="13"/>
  <c r="Y40" i="13"/>
  <c r="X40" i="13"/>
  <c r="AN24" i="13"/>
  <c r="AM24" i="13"/>
  <c r="AI24" i="13"/>
  <c r="AL24" i="13"/>
  <c r="AK24" i="13"/>
  <c r="AJ24" i="13"/>
  <c r="AH24" i="13"/>
  <c r="AG24" i="13"/>
  <c r="AF24" i="13"/>
  <c r="AE24" i="13"/>
  <c r="AD24" i="13"/>
  <c r="AC24" i="13"/>
  <c r="AB24" i="13"/>
  <c r="AA24" i="13"/>
  <c r="Z24" i="13"/>
  <c r="Y24" i="13"/>
  <c r="X24" i="13"/>
  <c r="AN8" i="13"/>
  <c r="AM8" i="13"/>
  <c r="AI8" i="13"/>
  <c r="AL8" i="13"/>
  <c r="AK8" i="13"/>
  <c r="AJ8" i="13"/>
  <c r="AH8" i="13"/>
  <c r="AG8" i="13"/>
  <c r="AF8" i="13"/>
  <c r="AE8" i="13"/>
  <c r="AD8" i="13"/>
  <c r="AC8" i="13"/>
  <c r="AB8" i="13"/>
  <c r="AA8" i="13"/>
  <c r="Z8" i="13"/>
  <c r="Y8" i="13"/>
  <c r="X8" i="13"/>
  <c r="T697" i="13"/>
  <c r="T681" i="13"/>
  <c r="T665" i="13"/>
  <c r="T649" i="13"/>
  <c r="T633" i="13"/>
  <c r="T617" i="13"/>
  <c r="T601" i="13"/>
  <c r="T585" i="13"/>
  <c r="T569" i="13"/>
  <c r="T553" i="13"/>
  <c r="T537" i="13"/>
  <c r="T521" i="13"/>
  <c r="T505" i="13"/>
  <c r="T489" i="13"/>
  <c r="T473" i="13"/>
  <c r="T457" i="13"/>
  <c r="T441" i="13"/>
  <c r="T425" i="13"/>
  <c r="T409" i="13"/>
  <c r="T393" i="13"/>
  <c r="T377" i="13"/>
  <c r="T361" i="13"/>
  <c r="T345" i="13"/>
  <c r="T329" i="13"/>
  <c r="T313" i="13"/>
  <c r="T297" i="13"/>
  <c r="T281" i="13"/>
  <c r="T265" i="13"/>
  <c r="T249" i="13"/>
  <c r="T233" i="13"/>
  <c r="T217" i="13"/>
  <c r="T201" i="13"/>
  <c r="T185" i="13"/>
  <c r="T169" i="13"/>
  <c r="T153" i="13"/>
  <c r="T137" i="13"/>
  <c r="T121" i="13"/>
  <c r="T105" i="13"/>
  <c r="T89" i="13"/>
  <c r="T73" i="13"/>
  <c r="T57" i="13"/>
  <c r="T41" i="13"/>
  <c r="T25" i="13"/>
  <c r="T9" i="13"/>
  <c r="U697" i="13"/>
  <c r="U681" i="13"/>
  <c r="U649" i="13"/>
  <c r="U633" i="13"/>
  <c r="U617" i="13"/>
  <c r="U601" i="13"/>
  <c r="U569" i="13"/>
  <c r="U553" i="13"/>
  <c r="U537" i="13"/>
  <c r="U505" i="13"/>
  <c r="U489" i="13"/>
  <c r="U473" i="13"/>
  <c r="U457" i="13"/>
  <c r="U441" i="13"/>
  <c r="U425" i="13"/>
  <c r="U409" i="13"/>
  <c r="U393" i="13"/>
  <c r="U377" i="13"/>
  <c r="U361" i="13"/>
  <c r="U345" i="13"/>
  <c r="U329" i="13"/>
  <c r="U313" i="13"/>
  <c r="U297" i="13"/>
  <c r="U281" i="13"/>
  <c r="U265" i="13"/>
  <c r="U249" i="13"/>
  <c r="U233" i="13"/>
  <c r="U217" i="13"/>
  <c r="U201" i="13"/>
  <c r="U185" i="13"/>
  <c r="U169" i="13"/>
  <c r="U153" i="13"/>
  <c r="U137" i="13"/>
  <c r="U121" i="13"/>
  <c r="U105" i="13"/>
  <c r="U89" i="13"/>
  <c r="U73" i="13"/>
  <c r="U57" i="13"/>
  <c r="U41" i="13"/>
  <c r="U25" i="13"/>
  <c r="U9" i="13"/>
  <c r="V698" i="13"/>
  <c r="V682" i="13"/>
  <c r="V666" i="13"/>
  <c r="V650" i="13"/>
  <c r="V634" i="13"/>
  <c r="V618" i="13"/>
  <c r="V602" i="13"/>
  <c r="V586" i="13"/>
  <c r="V570" i="13"/>
  <c r="V554" i="13"/>
  <c r="V538" i="13"/>
  <c r="V522" i="13"/>
  <c r="V506" i="13"/>
  <c r="V490" i="13"/>
  <c r="V474" i="13"/>
  <c r="V458" i="13"/>
  <c r="V442" i="13"/>
  <c r="V426" i="13"/>
  <c r="V410" i="13"/>
  <c r="V394" i="13"/>
  <c r="V378" i="13"/>
  <c r="V362" i="13"/>
  <c r="V346" i="13"/>
  <c r="V330" i="13"/>
  <c r="V314" i="13"/>
  <c r="V298" i="13"/>
  <c r="V282" i="13"/>
  <c r="V266" i="13"/>
  <c r="V250" i="13"/>
  <c r="V234" i="13"/>
  <c r="V218" i="13"/>
  <c r="V202" i="13"/>
  <c r="V186" i="13"/>
  <c r="V170" i="13"/>
  <c r="V154" i="13"/>
  <c r="V138" i="13"/>
  <c r="V122" i="13"/>
  <c r="V106" i="13"/>
  <c r="V90" i="13"/>
  <c r="V74" i="13"/>
  <c r="V58" i="13"/>
  <c r="V42" i="13"/>
  <c r="V26" i="13"/>
  <c r="V10" i="13"/>
  <c r="W699" i="13"/>
  <c r="W683" i="13"/>
  <c r="W667" i="13"/>
  <c r="W651" i="13"/>
  <c r="W635" i="13"/>
  <c r="W619" i="13"/>
  <c r="W603" i="13"/>
  <c r="W587" i="13"/>
  <c r="W571" i="13"/>
  <c r="W555" i="13"/>
  <c r="W539" i="13"/>
  <c r="W523" i="13"/>
  <c r="W507" i="13"/>
  <c r="W491" i="13"/>
  <c r="W475" i="13"/>
  <c r="W459" i="13"/>
  <c r="W443" i="13"/>
  <c r="W427" i="13"/>
  <c r="W411" i="13"/>
  <c r="W395" i="13"/>
  <c r="W379" i="13"/>
  <c r="W363" i="13"/>
  <c r="W347" i="13"/>
  <c r="W331" i="13"/>
  <c r="W315" i="13"/>
  <c r="W299" i="13"/>
  <c r="W283" i="13"/>
  <c r="W267" i="13"/>
  <c r="W251" i="13"/>
  <c r="W235" i="13"/>
  <c r="W219" i="13"/>
  <c r="W203" i="13"/>
  <c r="W187" i="13"/>
  <c r="W171" i="13"/>
  <c r="W155" i="13"/>
  <c r="W139" i="13"/>
  <c r="W123" i="13"/>
  <c r="W107" i="13"/>
  <c r="W91" i="13"/>
  <c r="W75" i="13"/>
  <c r="W59" i="13"/>
  <c r="W43" i="13"/>
  <c r="W27" i="13"/>
  <c r="W11" i="13"/>
  <c r="X701" i="13"/>
  <c r="X685" i="13"/>
  <c r="X669" i="13"/>
  <c r="X653" i="13"/>
  <c r="X637" i="13"/>
  <c r="X621" i="13"/>
  <c r="X605" i="13"/>
  <c r="X589" i="13"/>
  <c r="X573" i="13"/>
  <c r="X557" i="13"/>
  <c r="X541" i="13"/>
  <c r="X525" i="13"/>
  <c r="X509" i="13"/>
  <c r="X493" i="13"/>
  <c r="X457" i="13"/>
  <c r="X220" i="13"/>
  <c r="Y669" i="13"/>
  <c r="Y413" i="13"/>
  <c r="Y157" i="13"/>
  <c r="Z606" i="13"/>
  <c r="Z350" i="13"/>
  <c r="Z94" i="13"/>
  <c r="AA543" i="13"/>
  <c r="AA287" i="13"/>
  <c r="AA31" i="13"/>
  <c r="AB480" i="13"/>
  <c r="AB224" i="13"/>
  <c r="AC673" i="13"/>
  <c r="AC417" i="13"/>
  <c r="AC161" i="13"/>
  <c r="AD610" i="13"/>
  <c r="AD354" i="13"/>
  <c r="AD98" i="13"/>
  <c r="AE547" i="13"/>
  <c r="AE291" i="13"/>
  <c r="AH547" i="13"/>
  <c r="AN692" i="13"/>
  <c r="AM692" i="13"/>
  <c r="AL692" i="13"/>
  <c r="AK692" i="13"/>
  <c r="AJ692" i="13"/>
  <c r="AH692" i="13"/>
  <c r="AG692" i="13"/>
  <c r="AF692" i="13"/>
  <c r="AE692" i="13"/>
  <c r="AD692" i="13"/>
  <c r="AC692" i="13"/>
  <c r="AB692" i="13"/>
  <c r="AA692" i="13"/>
  <c r="Z692" i="13"/>
  <c r="Y692" i="13"/>
  <c r="AI692" i="13"/>
  <c r="AN500" i="13"/>
  <c r="AM500" i="13"/>
  <c r="AL500" i="13"/>
  <c r="AK500" i="13"/>
  <c r="AJ500" i="13"/>
  <c r="AH500" i="13"/>
  <c r="AG500" i="13"/>
  <c r="AF500" i="13"/>
  <c r="AI500" i="13"/>
  <c r="AE500" i="13"/>
  <c r="AD500" i="13"/>
  <c r="AC500" i="13"/>
  <c r="AB500" i="13"/>
  <c r="AA500" i="13"/>
  <c r="Z500" i="13"/>
  <c r="Y500" i="13"/>
  <c r="AN340" i="13"/>
  <c r="AM340" i="13"/>
  <c r="AL340" i="13"/>
  <c r="AK340" i="13"/>
  <c r="AJ340" i="13"/>
  <c r="AI340" i="13"/>
  <c r="AH340" i="13"/>
  <c r="AG340" i="13"/>
  <c r="AF340" i="13"/>
  <c r="AE340" i="13"/>
  <c r="AD340" i="13"/>
  <c r="AC340" i="13"/>
  <c r="AB340" i="13"/>
  <c r="AA340" i="13"/>
  <c r="Z340" i="13"/>
  <c r="Y340" i="13"/>
  <c r="X340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AN665" i="13"/>
  <c r="AJ665" i="13"/>
  <c r="AM665" i="13"/>
  <c r="AL665" i="13"/>
  <c r="AI665" i="13"/>
  <c r="AH665" i="13"/>
  <c r="AG665" i="13"/>
  <c r="AF665" i="13"/>
  <c r="AK665" i="13"/>
  <c r="AE665" i="13"/>
  <c r="AD665" i="13"/>
  <c r="AC665" i="13"/>
  <c r="AB665" i="13"/>
  <c r="AA665" i="13"/>
  <c r="Z665" i="13"/>
  <c r="Y665" i="13"/>
  <c r="AN585" i="13"/>
  <c r="AM585" i="13"/>
  <c r="AJ585" i="13"/>
  <c r="AL585" i="13"/>
  <c r="AI585" i="13"/>
  <c r="AH585" i="13"/>
  <c r="AG585" i="13"/>
  <c r="AF585" i="13"/>
  <c r="AK585" i="13"/>
  <c r="AE585" i="13"/>
  <c r="AD585" i="13"/>
  <c r="AC585" i="13"/>
  <c r="AB585" i="13"/>
  <c r="AA585" i="13"/>
  <c r="Z585" i="13"/>
  <c r="Y585" i="13"/>
  <c r="AN521" i="13"/>
  <c r="AM521" i="13"/>
  <c r="AJ521" i="13"/>
  <c r="AL521" i="13"/>
  <c r="AK521" i="13"/>
  <c r="AI521" i="13"/>
  <c r="AH521" i="13"/>
  <c r="AG521" i="13"/>
  <c r="AF521" i="13"/>
  <c r="AE521" i="13"/>
  <c r="AD521" i="13"/>
  <c r="AC521" i="13"/>
  <c r="AB521" i="13"/>
  <c r="AA521" i="13"/>
  <c r="Z521" i="13"/>
  <c r="Y521" i="13"/>
  <c r="AN695" i="13"/>
  <c r="AM695" i="13"/>
  <c r="AL695" i="13"/>
  <c r="AK695" i="13"/>
  <c r="AI695" i="13"/>
  <c r="AH695" i="13"/>
  <c r="AJ695" i="13"/>
  <c r="AG695" i="13"/>
  <c r="AF695" i="13"/>
  <c r="AE695" i="13"/>
  <c r="AD695" i="13"/>
  <c r="AC695" i="13"/>
  <c r="AB695" i="13"/>
  <c r="AA695" i="13"/>
  <c r="Z695" i="13"/>
  <c r="Y695" i="13"/>
  <c r="AN679" i="13"/>
  <c r="AM679" i="13"/>
  <c r="AL679" i="13"/>
  <c r="AK679" i="13"/>
  <c r="AJ679" i="13"/>
  <c r="AI679" i="13"/>
  <c r="AH679" i="13"/>
  <c r="AG679" i="13"/>
  <c r="AF679" i="13"/>
  <c r="AE679" i="13"/>
  <c r="AD679" i="13"/>
  <c r="AC679" i="13"/>
  <c r="AB679" i="13"/>
  <c r="AA679" i="13"/>
  <c r="Z679" i="13"/>
  <c r="Y679" i="13"/>
  <c r="AN663" i="13"/>
  <c r="AM663" i="13"/>
  <c r="AL663" i="13"/>
  <c r="AK663" i="13"/>
  <c r="AJ663" i="13"/>
  <c r="AI663" i="13"/>
  <c r="AH663" i="13"/>
  <c r="AG663" i="13"/>
  <c r="AF663" i="13"/>
  <c r="AE663" i="13"/>
  <c r="AD663" i="13"/>
  <c r="AC663" i="13"/>
  <c r="AB663" i="13"/>
  <c r="AA663" i="13"/>
  <c r="Z663" i="13"/>
  <c r="Y663" i="13"/>
  <c r="AN647" i="13"/>
  <c r="AM647" i="13"/>
  <c r="AL647" i="13"/>
  <c r="AK647" i="13"/>
  <c r="AI647" i="13"/>
  <c r="AH647" i="13"/>
  <c r="AG647" i="13"/>
  <c r="AF647" i="13"/>
  <c r="AJ647" i="13"/>
  <c r="AE647" i="13"/>
  <c r="AD647" i="13"/>
  <c r="AC647" i="13"/>
  <c r="AB647" i="13"/>
  <c r="AA647" i="13"/>
  <c r="Z647" i="13"/>
  <c r="Y647" i="13"/>
  <c r="AN631" i="13"/>
  <c r="AM631" i="13"/>
  <c r="AL631" i="13"/>
  <c r="AK631" i="13"/>
  <c r="AI631" i="13"/>
  <c r="AH631" i="13"/>
  <c r="AG631" i="13"/>
  <c r="AF631" i="13"/>
  <c r="AJ631" i="13"/>
  <c r="AE631" i="13"/>
  <c r="AD631" i="13"/>
  <c r="AC631" i="13"/>
  <c r="AB631" i="13"/>
  <c r="AA631" i="13"/>
  <c r="Z631" i="13"/>
  <c r="Y631" i="13"/>
  <c r="AN615" i="13"/>
  <c r="AM615" i="13"/>
  <c r="AL615" i="13"/>
  <c r="AK615" i="13"/>
  <c r="AI615" i="13"/>
  <c r="AH615" i="13"/>
  <c r="AG615" i="13"/>
  <c r="AF615" i="13"/>
  <c r="AJ615" i="13"/>
  <c r="AE615" i="13"/>
  <c r="AD615" i="13"/>
  <c r="AC615" i="13"/>
  <c r="AB615" i="13"/>
  <c r="AA615" i="13"/>
  <c r="Z615" i="13"/>
  <c r="Y615" i="13"/>
  <c r="AN599" i="13"/>
  <c r="AM599" i="13"/>
  <c r="AL599" i="13"/>
  <c r="AK599" i="13"/>
  <c r="AI599" i="13"/>
  <c r="AH599" i="13"/>
  <c r="AG599" i="13"/>
  <c r="AF599" i="13"/>
  <c r="AJ599" i="13"/>
  <c r="AE599" i="13"/>
  <c r="AD599" i="13"/>
  <c r="AC599" i="13"/>
  <c r="AB599" i="13"/>
  <c r="AA599" i="13"/>
  <c r="Z599" i="13"/>
  <c r="Y599" i="13"/>
  <c r="AN583" i="13"/>
  <c r="AM583" i="13"/>
  <c r="AL583" i="13"/>
  <c r="AK583" i="13"/>
  <c r="AI583" i="13"/>
  <c r="AH583" i="13"/>
  <c r="AG583" i="13"/>
  <c r="AF583" i="13"/>
  <c r="AJ583" i="13"/>
  <c r="AE583" i="13"/>
  <c r="AD583" i="13"/>
  <c r="AC583" i="13"/>
  <c r="AB583" i="13"/>
  <c r="AA583" i="13"/>
  <c r="Z583" i="13"/>
  <c r="Y583" i="13"/>
  <c r="AN567" i="13"/>
  <c r="AM567" i="13"/>
  <c r="AL567" i="13"/>
  <c r="AK567" i="13"/>
  <c r="AI567" i="13"/>
  <c r="AH567" i="13"/>
  <c r="AJ567" i="13"/>
  <c r="AG567" i="13"/>
  <c r="AF567" i="13"/>
  <c r="AE567" i="13"/>
  <c r="AD567" i="13"/>
  <c r="AC567" i="13"/>
  <c r="AB567" i="13"/>
  <c r="AA567" i="13"/>
  <c r="Z567" i="13"/>
  <c r="Y567" i="13"/>
  <c r="AN551" i="13"/>
  <c r="AM551" i="13"/>
  <c r="AL551" i="13"/>
  <c r="AK551" i="13"/>
  <c r="AJ551" i="13"/>
  <c r="AI551" i="13"/>
  <c r="AH551" i="13"/>
  <c r="AG551" i="13"/>
  <c r="AF551" i="13"/>
  <c r="AE551" i="13"/>
  <c r="AD551" i="13"/>
  <c r="AC551" i="13"/>
  <c r="AB551" i="13"/>
  <c r="AA551" i="13"/>
  <c r="Z551" i="13"/>
  <c r="Y551" i="13"/>
  <c r="AN535" i="13"/>
  <c r="AM535" i="13"/>
  <c r="AL535" i="13"/>
  <c r="AK535" i="13"/>
  <c r="AJ535" i="13"/>
  <c r="AI535" i="13"/>
  <c r="AH535" i="13"/>
  <c r="AG535" i="13"/>
  <c r="AF535" i="13"/>
  <c r="AE535" i="13"/>
  <c r="AD535" i="13"/>
  <c r="AC535" i="13"/>
  <c r="AB535" i="13"/>
  <c r="AA535" i="13"/>
  <c r="Z535" i="13"/>
  <c r="Y535" i="13"/>
  <c r="AN519" i="13"/>
  <c r="AM519" i="13"/>
  <c r="AL519" i="13"/>
  <c r="AK519" i="13"/>
  <c r="AI519" i="13"/>
  <c r="AH519" i="13"/>
  <c r="AG519" i="13"/>
  <c r="AF519" i="13"/>
  <c r="AJ519" i="13"/>
  <c r="AE519" i="13"/>
  <c r="AD519" i="13"/>
  <c r="AC519" i="13"/>
  <c r="AB519" i="13"/>
  <c r="AA519" i="13"/>
  <c r="Z519" i="13"/>
  <c r="Y519" i="13"/>
  <c r="AN503" i="13"/>
  <c r="AM503" i="13"/>
  <c r="AL503" i="13"/>
  <c r="AK503" i="13"/>
  <c r="AI503" i="13"/>
  <c r="AH503" i="13"/>
  <c r="AG503" i="13"/>
  <c r="AF503" i="13"/>
  <c r="AJ503" i="13"/>
  <c r="AE503" i="13"/>
  <c r="AD503" i="13"/>
  <c r="AC503" i="13"/>
  <c r="AB503" i="13"/>
  <c r="AA503" i="13"/>
  <c r="Z503" i="13"/>
  <c r="Y503" i="13"/>
  <c r="AN487" i="13"/>
  <c r="AM487" i="13"/>
  <c r="AL487" i="13"/>
  <c r="AK487" i="13"/>
  <c r="AI487" i="13"/>
  <c r="AH487" i="13"/>
  <c r="AG487" i="13"/>
  <c r="AF487" i="13"/>
  <c r="AJ487" i="13"/>
  <c r="AE487" i="13"/>
  <c r="AD487" i="13"/>
  <c r="AC487" i="13"/>
  <c r="AB487" i="13"/>
  <c r="AA487" i="13"/>
  <c r="Z487" i="13"/>
  <c r="Y487" i="13"/>
  <c r="X487" i="13"/>
  <c r="AN471" i="13"/>
  <c r="AM471" i="13"/>
  <c r="AL471" i="13"/>
  <c r="AK471" i="13"/>
  <c r="AI471" i="13"/>
  <c r="AH471" i="13"/>
  <c r="AG471" i="13"/>
  <c r="AF471" i="13"/>
  <c r="AJ471" i="13"/>
  <c r="AE471" i="13"/>
  <c r="AD471" i="13"/>
  <c r="AC471" i="13"/>
  <c r="AB471" i="13"/>
  <c r="AA471" i="13"/>
  <c r="Z471" i="13"/>
  <c r="Y471" i="13"/>
  <c r="X471" i="13"/>
  <c r="AN455" i="13"/>
  <c r="AM455" i="13"/>
  <c r="AL455" i="13"/>
  <c r="AK455" i="13"/>
  <c r="AH455" i="13"/>
  <c r="AG455" i="13"/>
  <c r="AF455" i="13"/>
  <c r="AJ455" i="13"/>
  <c r="AE455" i="13"/>
  <c r="AD455" i="13"/>
  <c r="AC455" i="13"/>
  <c r="AB455" i="13"/>
  <c r="AA455" i="13"/>
  <c r="Z455" i="13"/>
  <c r="Y455" i="13"/>
  <c r="X455" i="13"/>
  <c r="AI455" i="13"/>
  <c r="AN439" i="13"/>
  <c r="AM439" i="13"/>
  <c r="AL439" i="13"/>
  <c r="AK439" i="13"/>
  <c r="AH439" i="13"/>
  <c r="AJ439" i="13"/>
  <c r="AG439" i="13"/>
  <c r="AF439" i="13"/>
  <c r="AI439" i="13"/>
  <c r="AE439" i="13"/>
  <c r="AD439" i="13"/>
  <c r="AC439" i="13"/>
  <c r="AB439" i="13"/>
  <c r="AA439" i="13"/>
  <c r="Z439" i="13"/>
  <c r="Y439" i="13"/>
  <c r="X439" i="13"/>
  <c r="AN423" i="13"/>
  <c r="AM423" i="13"/>
  <c r="AL423" i="13"/>
  <c r="AK423" i="13"/>
  <c r="AJ423" i="13"/>
  <c r="AH423" i="13"/>
  <c r="AG423" i="13"/>
  <c r="AF423" i="13"/>
  <c r="AI423" i="13"/>
  <c r="AE423" i="13"/>
  <c r="AD423" i="13"/>
  <c r="AC423" i="13"/>
  <c r="AB423" i="13"/>
  <c r="AA423" i="13"/>
  <c r="Z423" i="13"/>
  <c r="Y423" i="13"/>
  <c r="X423" i="13"/>
  <c r="AN407" i="13"/>
  <c r="AM407" i="13"/>
  <c r="AL407" i="13"/>
  <c r="AK407" i="13"/>
  <c r="AJ407" i="13"/>
  <c r="AH407" i="13"/>
  <c r="AG407" i="13"/>
  <c r="AF407" i="13"/>
  <c r="AI407" i="13"/>
  <c r="AE407" i="13"/>
  <c r="AD407" i="13"/>
  <c r="AC407" i="13"/>
  <c r="AB407" i="13"/>
  <c r="AA407" i="13"/>
  <c r="Z407" i="13"/>
  <c r="Y407" i="13"/>
  <c r="X407" i="13"/>
  <c r="AN391" i="13"/>
  <c r="AM391" i="13"/>
  <c r="AL391" i="13"/>
  <c r="AK391" i="13"/>
  <c r="AH391" i="13"/>
  <c r="AG391" i="13"/>
  <c r="AF391" i="13"/>
  <c r="AI391" i="13"/>
  <c r="AJ391" i="13"/>
  <c r="AE391" i="13"/>
  <c r="AD391" i="13"/>
  <c r="AC391" i="13"/>
  <c r="AB391" i="13"/>
  <c r="AA391" i="13"/>
  <c r="Z391" i="13"/>
  <c r="Y391" i="13"/>
  <c r="X391" i="13"/>
  <c r="AN375" i="13"/>
  <c r="AM375" i="13"/>
  <c r="AL375" i="13"/>
  <c r="AK375" i="13"/>
  <c r="AH375" i="13"/>
  <c r="AG375" i="13"/>
  <c r="AI375" i="13"/>
  <c r="AF375" i="13"/>
  <c r="AJ375" i="13"/>
  <c r="AE375" i="13"/>
  <c r="AD375" i="13"/>
  <c r="AC375" i="13"/>
  <c r="AB375" i="13"/>
  <c r="AA375" i="13"/>
  <c r="Z375" i="13"/>
  <c r="Y375" i="13"/>
  <c r="X375" i="13"/>
  <c r="AN359" i="13"/>
  <c r="AM359" i="13"/>
  <c r="AL359" i="13"/>
  <c r="AK359" i="13"/>
  <c r="AI359" i="13"/>
  <c r="AH359" i="13"/>
  <c r="AG359" i="13"/>
  <c r="AF359" i="13"/>
  <c r="AJ359" i="13"/>
  <c r="AE359" i="13"/>
  <c r="AD359" i="13"/>
  <c r="AC359" i="13"/>
  <c r="AB359" i="13"/>
  <c r="AA359" i="13"/>
  <c r="Z359" i="13"/>
  <c r="Y359" i="13"/>
  <c r="X359" i="13"/>
  <c r="AN343" i="13"/>
  <c r="AM343" i="13"/>
  <c r="AL343" i="13"/>
  <c r="AK343" i="13"/>
  <c r="AI343" i="13"/>
  <c r="AH343" i="13"/>
  <c r="AG343" i="13"/>
  <c r="AF343" i="13"/>
  <c r="AJ343" i="13"/>
  <c r="AE343" i="13"/>
  <c r="AD343" i="13"/>
  <c r="AC343" i="13"/>
  <c r="AB343" i="13"/>
  <c r="AA343" i="13"/>
  <c r="Z343" i="13"/>
  <c r="Y343" i="13"/>
  <c r="X343" i="13"/>
  <c r="AN327" i="13"/>
  <c r="AM327" i="13"/>
  <c r="AL327" i="13"/>
  <c r="AK327" i="13"/>
  <c r="AH327" i="13"/>
  <c r="AG327" i="13"/>
  <c r="AF327" i="13"/>
  <c r="AJ327" i="13"/>
  <c r="AE327" i="13"/>
  <c r="AD327" i="13"/>
  <c r="AC327" i="13"/>
  <c r="AB327" i="13"/>
  <c r="AA327" i="13"/>
  <c r="Z327" i="13"/>
  <c r="Y327" i="13"/>
  <c r="X327" i="13"/>
  <c r="AI327" i="13"/>
  <c r="AN311" i="13"/>
  <c r="AM311" i="13"/>
  <c r="AL311" i="13"/>
  <c r="AK311" i="13"/>
  <c r="AH311" i="13"/>
  <c r="AJ311" i="13"/>
  <c r="AG311" i="13"/>
  <c r="AF311" i="13"/>
  <c r="AI311" i="13"/>
  <c r="AE311" i="13"/>
  <c r="AD311" i="13"/>
  <c r="AC311" i="13"/>
  <c r="AB311" i="13"/>
  <c r="AA311" i="13"/>
  <c r="Z311" i="13"/>
  <c r="Y311" i="13"/>
  <c r="X311" i="13"/>
  <c r="AN295" i="13"/>
  <c r="AM295" i="13"/>
  <c r="AL295" i="13"/>
  <c r="AK295" i="13"/>
  <c r="AJ295" i="13"/>
  <c r="AH295" i="13"/>
  <c r="AG295" i="13"/>
  <c r="AF295" i="13"/>
  <c r="AI295" i="13"/>
  <c r="AE295" i="13"/>
  <c r="AD295" i="13"/>
  <c r="AC295" i="13"/>
  <c r="AB295" i="13"/>
  <c r="AA295" i="13"/>
  <c r="Z295" i="13"/>
  <c r="Y295" i="13"/>
  <c r="X295" i="13"/>
  <c r="AN279" i="13"/>
  <c r="AM279" i="13"/>
  <c r="AL279" i="13"/>
  <c r="AK279" i="13"/>
  <c r="AJ279" i="13"/>
  <c r="AH279" i="13"/>
  <c r="AG279" i="13"/>
  <c r="AF279" i="13"/>
  <c r="AI279" i="13"/>
  <c r="AE279" i="13"/>
  <c r="AD279" i="13"/>
  <c r="AC279" i="13"/>
  <c r="AB279" i="13"/>
  <c r="AA279" i="13"/>
  <c r="Z279" i="13"/>
  <c r="Y279" i="13"/>
  <c r="X279" i="13"/>
  <c r="AN263" i="13"/>
  <c r="AM263" i="13"/>
  <c r="AL263" i="13"/>
  <c r="AK263" i="13"/>
  <c r="AH263" i="13"/>
  <c r="AG263" i="13"/>
  <c r="AF263" i="13"/>
  <c r="AI263" i="13"/>
  <c r="AJ263" i="13"/>
  <c r="AE263" i="13"/>
  <c r="AD263" i="13"/>
  <c r="AC263" i="13"/>
  <c r="AB263" i="13"/>
  <c r="AA263" i="13"/>
  <c r="Z263" i="13"/>
  <c r="Y263" i="13"/>
  <c r="X263" i="13"/>
  <c r="AN247" i="13"/>
  <c r="AM247" i="13"/>
  <c r="AL247" i="13"/>
  <c r="AK247" i="13"/>
  <c r="AH247" i="13"/>
  <c r="AG247" i="13"/>
  <c r="AI247" i="13"/>
  <c r="AF247" i="13"/>
  <c r="AJ247" i="13"/>
  <c r="AE247" i="13"/>
  <c r="AD247" i="13"/>
  <c r="AC247" i="13"/>
  <c r="AB247" i="13"/>
  <c r="AA247" i="13"/>
  <c r="Z247" i="13"/>
  <c r="Y247" i="13"/>
  <c r="X247" i="13"/>
  <c r="AN231" i="13"/>
  <c r="AM231" i="13"/>
  <c r="AL231" i="13"/>
  <c r="AK231" i="13"/>
  <c r="AI231" i="13"/>
  <c r="AH231" i="13"/>
  <c r="AG231" i="13"/>
  <c r="AF231" i="13"/>
  <c r="AJ231" i="13"/>
  <c r="AE231" i="13"/>
  <c r="AD231" i="13"/>
  <c r="AC231" i="13"/>
  <c r="AB231" i="13"/>
  <c r="AA231" i="13"/>
  <c r="Z231" i="13"/>
  <c r="Y231" i="13"/>
  <c r="X231" i="13"/>
  <c r="AN215" i="13"/>
  <c r="AM215" i="13"/>
  <c r="AL215" i="13"/>
  <c r="AK215" i="13"/>
  <c r="AI215" i="13"/>
  <c r="AH215" i="13"/>
  <c r="AG215" i="13"/>
  <c r="AF215" i="13"/>
  <c r="AJ215" i="13"/>
  <c r="AE215" i="13"/>
  <c r="AD215" i="13"/>
  <c r="AC215" i="13"/>
  <c r="AB215" i="13"/>
  <c r="AA215" i="13"/>
  <c r="Z215" i="13"/>
  <c r="Y215" i="13"/>
  <c r="X215" i="13"/>
  <c r="AN199" i="13"/>
  <c r="AM199" i="13"/>
  <c r="AL199" i="13"/>
  <c r="AK199" i="13"/>
  <c r="AH199" i="13"/>
  <c r="AG199" i="13"/>
  <c r="AF199" i="13"/>
  <c r="AJ199" i="13"/>
  <c r="AE199" i="13"/>
  <c r="AD199" i="13"/>
  <c r="AC199" i="13"/>
  <c r="AB199" i="13"/>
  <c r="AA199" i="13"/>
  <c r="Z199" i="13"/>
  <c r="Y199" i="13"/>
  <c r="X199" i="13"/>
  <c r="AI199" i="13"/>
  <c r="AN183" i="13"/>
  <c r="AM183" i="13"/>
  <c r="AL183" i="13"/>
  <c r="AK183" i="13"/>
  <c r="AH183" i="13"/>
  <c r="AJ183" i="13"/>
  <c r="AG183" i="13"/>
  <c r="AF183" i="13"/>
  <c r="AI183" i="13"/>
  <c r="AE183" i="13"/>
  <c r="AD183" i="13"/>
  <c r="AC183" i="13"/>
  <c r="AB183" i="13"/>
  <c r="AA183" i="13"/>
  <c r="Z183" i="13"/>
  <c r="Y183" i="13"/>
  <c r="X183" i="13"/>
  <c r="AN167" i="13"/>
  <c r="AM167" i="13"/>
  <c r="AL167" i="13"/>
  <c r="AK167" i="13"/>
  <c r="AJ167" i="13"/>
  <c r="AH167" i="13"/>
  <c r="AG167" i="13"/>
  <c r="AF167" i="13"/>
  <c r="AI167" i="13"/>
  <c r="AE167" i="13"/>
  <c r="AD167" i="13"/>
  <c r="AC167" i="13"/>
  <c r="AB167" i="13"/>
  <c r="AA167" i="13"/>
  <c r="Z167" i="13"/>
  <c r="Y167" i="13"/>
  <c r="X167" i="13"/>
  <c r="AN151" i="13"/>
  <c r="AM151" i="13"/>
  <c r="AL151" i="13"/>
  <c r="AK151" i="13"/>
  <c r="AJ151" i="13"/>
  <c r="AH151" i="13"/>
  <c r="AG151" i="13"/>
  <c r="AF151" i="13"/>
  <c r="AI151" i="13"/>
  <c r="AE151" i="13"/>
  <c r="AD151" i="13"/>
  <c r="AC151" i="13"/>
  <c r="AB151" i="13"/>
  <c r="AA151" i="13"/>
  <c r="Z151" i="13"/>
  <c r="Y151" i="13"/>
  <c r="X151" i="13"/>
  <c r="AN135" i="13"/>
  <c r="AM135" i="13"/>
  <c r="AL135" i="13"/>
  <c r="AK135" i="13"/>
  <c r="AH135" i="13"/>
  <c r="AG135" i="13"/>
  <c r="AF135" i="13"/>
  <c r="AE135" i="13"/>
  <c r="AI135" i="13"/>
  <c r="AJ135" i="13"/>
  <c r="AD135" i="13"/>
  <c r="AC135" i="13"/>
  <c r="AB135" i="13"/>
  <c r="AA135" i="13"/>
  <c r="Z135" i="13"/>
  <c r="Y135" i="13"/>
  <c r="X135" i="13"/>
  <c r="AN119" i="13"/>
  <c r="AM119" i="13"/>
  <c r="AL119" i="13"/>
  <c r="AK119" i="13"/>
  <c r="AH119" i="13"/>
  <c r="AG119" i="13"/>
  <c r="AI119" i="13"/>
  <c r="AF119" i="13"/>
  <c r="AE119" i="13"/>
  <c r="AJ119" i="13"/>
  <c r="AD119" i="13"/>
  <c r="AC119" i="13"/>
  <c r="AB119" i="13"/>
  <c r="AA119" i="13"/>
  <c r="Z119" i="13"/>
  <c r="Y119" i="13"/>
  <c r="X119" i="13"/>
  <c r="AN103" i="13"/>
  <c r="AM103" i="13"/>
  <c r="AL103" i="13"/>
  <c r="AK103" i="13"/>
  <c r="AI103" i="13"/>
  <c r="AH103" i="13"/>
  <c r="AG103" i="13"/>
  <c r="AF103" i="13"/>
  <c r="AE103" i="13"/>
  <c r="AJ103" i="13"/>
  <c r="AD103" i="13"/>
  <c r="AC103" i="13"/>
  <c r="AB103" i="13"/>
  <c r="AA103" i="13"/>
  <c r="Z103" i="13"/>
  <c r="Y103" i="13"/>
  <c r="X103" i="13"/>
  <c r="AN87" i="13"/>
  <c r="AM87" i="13"/>
  <c r="AL87" i="13"/>
  <c r="AK87" i="13"/>
  <c r="AI87" i="13"/>
  <c r="AH87" i="13"/>
  <c r="AG87" i="13"/>
  <c r="AF87" i="13"/>
  <c r="AE87" i="13"/>
  <c r="AJ87" i="13"/>
  <c r="AD87" i="13"/>
  <c r="AC87" i="13"/>
  <c r="AB87" i="13"/>
  <c r="AA87" i="13"/>
  <c r="Z87" i="13"/>
  <c r="Y87" i="13"/>
  <c r="X87" i="13"/>
  <c r="AN71" i="13"/>
  <c r="AM71" i="13"/>
  <c r="AL71" i="13"/>
  <c r="AK71" i="13"/>
  <c r="AH71" i="13"/>
  <c r="AG71" i="13"/>
  <c r="AF71" i="13"/>
  <c r="AJ71" i="13"/>
  <c r="AE71" i="13"/>
  <c r="AD71" i="13"/>
  <c r="AC71" i="13"/>
  <c r="AB71" i="13"/>
  <c r="AA71" i="13"/>
  <c r="Z71" i="13"/>
  <c r="Y71" i="13"/>
  <c r="X71" i="13"/>
  <c r="AI71" i="13"/>
  <c r="AN55" i="13"/>
  <c r="AM55" i="13"/>
  <c r="AL55" i="13"/>
  <c r="AK55" i="13"/>
  <c r="AH55" i="13"/>
  <c r="AJ55" i="13"/>
  <c r="AG55" i="13"/>
  <c r="AF55" i="13"/>
  <c r="AE55" i="13"/>
  <c r="AI55" i="13"/>
  <c r="AD55" i="13"/>
  <c r="AC55" i="13"/>
  <c r="AB55" i="13"/>
  <c r="AA55" i="13"/>
  <c r="Z55" i="13"/>
  <c r="Y55" i="13"/>
  <c r="X55" i="13"/>
  <c r="AN39" i="13"/>
  <c r="AM39" i="13"/>
  <c r="AL39" i="13"/>
  <c r="AK39" i="13"/>
  <c r="AJ39" i="13"/>
  <c r="AH39" i="13"/>
  <c r="AG39" i="13"/>
  <c r="AF39" i="13"/>
  <c r="AE39" i="13"/>
  <c r="AI39" i="13"/>
  <c r="AD39" i="13"/>
  <c r="AC39" i="13"/>
  <c r="AB39" i="13"/>
  <c r="AA39" i="13"/>
  <c r="Z39" i="13"/>
  <c r="Y39" i="13"/>
  <c r="X39" i="13"/>
  <c r="AN23" i="13"/>
  <c r="AM23" i="13"/>
  <c r="AL23" i="13"/>
  <c r="AK23" i="13"/>
  <c r="AJ23" i="13"/>
  <c r="AH23" i="13"/>
  <c r="AG23" i="13"/>
  <c r="AF23" i="13"/>
  <c r="AE23" i="13"/>
  <c r="AI23" i="13"/>
  <c r="AD23" i="13"/>
  <c r="AC23" i="13"/>
  <c r="AB23" i="13"/>
  <c r="AA23" i="13"/>
  <c r="Z23" i="13"/>
  <c r="Y23" i="13"/>
  <c r="X23" i="13"/>
  <c r="AN7" i="13"/>
  <c r="AM7" i="13"/>
  <c r="AL7" i="13"/>
  <c r="AK7" i="13"/>
  <c r="AJ7" i="13"/>
  <c r="AH7" i="13"/>
  <c r="AG7" i="13"/>
  <c r="AF7" i="13"/>
  <c r="AE7" i="13"/>
  <c r="AI7" i="13"/>
  <c r="AD7" i="13"/>
  <c r="AC7" i="13"/>
  <c r="AB7" i="13"/>
  <c r="AA7" i="13"/>
  <c r="Z7" i="13"/>
  <c r="Y7" i="13"/>
  <c r="X7" i="13"/>
  <c r="T696" i="13"/>
  <c r="T680" i="13"/>
  <c r="T664" i="13"/>
  <c r="T648" i="13"/>
  <c r="T632" i="13"/>
  <c r="T616" i="13"/>
  <c r="T600" i="13"/>
  <c r="T584" i="13"/>
  <c r="T568" i="13"/>
  <c r="T552" i="13"/>
  <c r="T536" i="13"/>
  <c r="T520" i="13"/>
  <c r="T504" i="13"/>
  <c r="T488" i="13"/>
  <c r="T472" i="13"/>
  <c r="T456" i="13"/>
  <c r="T440" i="13"/>
  <c r="T424" i="13"/>
  <c r="T408" i="13"/>
  <c r="T392" i="13"/>
  <c r="T376" i="13"/>
  <c r="T360" i="13"/>
  <c r="T344" i="13"/>
  <c r="T328" i="13"/>
  <c r="T312" i="13"/>
  <c r="T296" i="13"/>
  <c r="T280" i="13"/>
  <c r="T264" i="13"/>
  <c r="T248" i="13"/>
  <c r="T232" i="13"/>
  <c r="T216" i="13"/>
  <c r="T200" i="13"/>
  <c r="T184" i="13"/>
  <c r="T168" i="13"/>
  <c r="T152" i="13"/>
  <c r="T136" i="13"/>
  <c r="T120" i="13"/>
  <c r="T104" i="13"/>
  <c r="T88" i="13"/>
  <c r="T72" i="13"/>
  <c r="T56" i="13"/>
  <c r="T40" i="13"/>
  <c r="T24" i="13"/>
  <c r="T8" i="13"/>
  <c r="U696" i="13"/>
  <c r="U680" i="13"/>
  <c r="U664" i="13"/>
  <c r="U648" i="13"/>
  <c r="U632" i="13"/>
  <c r="U616" i="13"/>
  <c r="U600" i="13"/>
  <c r="U584" i="13"/>
  <c r="U568" i="13"/>
  <c r="U552" i="13"/>
  <c r="U536" i="13"/>
  <c r="U520" i="13"/>
  <c r="U504" i="13"/>
  <c r="U488" i="13"/>
  <c r="U472" i="13"/>
  <c r="U456" i="13"/>
  <c r="U440" i="13"/>
  <c r="U424" i="13"/>
  <c r="U408" i="13"/>
  <c r="U392" i="13"/>
  <c r="U376" i="13"/>
  <c r="U360" i="13"/>
  <c r="U344" i="13"/>
  <c r="U328" i="13"/>
  <c r="U312" i="13"/>
  <c r="U296" i="13"/>
  <c r="U280" i="13"/>
  <c r="U264" i="13"/>
  <c r="U248" i="13"/>
  <c r="U232" i="13"/>
  <c r="U216" i="13"/>
  <c r="U200" i="13"/>
  <c r="U184" i="13"/>
  <c r="U168" i="13"/>
  <c r="U152" i="13"/>
  <c r="U136" i="13"/>
  <c r="U120" i="13"/>
  <c r="U104" i="13"/>
  <c r="U88" i="13"/>
  <c r="U72" i="13"/>
  <c r="U56" i="13"/>
  <c r="U40" i="13"/>
  <c r="U24" i="13"/>
  <c r="U8" i="13"/>
  <c r="V697" i="13"/>
  <c r="V681" i="13"/>
  <c r="V665" i="13"/>
  <c r="V649" i="13"/>
  <c r="V617" i="13"/>
  <c r="V601" i="13"/>
  <c r="V585" i="13"/>
  <c r="V569" i="13"/>
  <c r="V553" i="13"/>
  <c r="V537" i="13"/>
  <c r="V521" i="13"/>
  <c r="V505" i="13"/>
  <c r="V473" i="13"/>
  <c r="V457" i="13"/>
  <c r="V441" i="13"/>
  <c r="V425" i="13"/>
  <c r="V409" i="13"/>
  <c r="V393" i="13"/>
  <c r="V377" i="13"/>
  <c r="V361" i="13"/>
  <c r="V345" i="13"/>
  <c r="V329" i="13"/>
  <c r="V313" i="13"/>
  <c r="V297" i="13"/>
  <c r="V281" i="13"/>
  <c r="V265" i="13"/>
  <c r="V249" i="13"/>
  <c r="V233" i="13"/>
  <c r="V217" i="13"/>
  <c r="V201" i="13"/>
  <c r="V185" i="13"/>
  <c r="V169" i="13"/>
  <c r="V153" i="13"/>
  <c r="V137" i="13"/>
  <c r="V121" i="13"/>
  <c r="V105" i="13"/>
  <c r="V89" i="13"/>
  <c r="V73" i="13"/>
  <c r="V57" i="13"/>
  <c r="V41" i="13"/>
  <c r="V25" i="13"/>
  <c r="V9" i="13"/>
  <c r="W698" i="13"/>
  <c r="W682" i="13"/>
  <c r="W666" i="13"/>
  <c r="W650" i="13"/>
  <c r="W634" i="13"/>
  <c r="W618" i="13"/>
  <c r="W602" i="13"/>
  <c r="W586" i="13"/>
  <c r="W570" i="13"/>
  <c r="W554" i="13"/>
  <c r="W538" i="13"/>
  <c r="W522" i="13"/>
  <c r="W506" i="13"/>
  <c r="W490" i="13"/>
  <c r="W474" i="13"/>
  <c r="W458" i="13"/>
  <c r="W442" i="13"/>
  <c r="W426" i="13"/>
  <c r="W410" i="13"/>
  <c r="W394" i="13"/>
  <c r="W378" i="13"/>
  <c r="W362" i="13"/>
  <c r="W346" i="13"/>
  <c r="W330" i="13"/>
  <c r="W314" i="13"/>
  <c r="W298" i="13"/>
  <c r="W282" i="13"/>
  <c r="W266" i="13"/>
  <c r="W250" i="13"/>
  <c r="W234" i="13"/>
  <c r="W218" i="13"/>
  <c r="W202" i="13"/>
  <c r="W186" i="13"/>
  <c r="W170" i="13"/>
  <c r="W154" i="13"/>
  <c r="W138" i="13"/>
  <c r="W122" i="13"/>
  <c r="W106" i="13"/>
  <c r="W90" i="13"/>
  <c r="W74" i="13"/>
  <c r="W58" i="13"/>
  <c r="W42" i="13"/>
  <c r="W26" i="13"/>
  <c r="W10" i="13"/>
  <c r="X700" i="13"/>
  <c r="X684" i="13"/>
  <c r="X668" i="13"/>
  <c r="X652" i="13"/>
  <c r="X636" i="13"/>
  <c r="X620" i="13"/>
  <c r="X604" i="13"/>
  <c r="X588" i="13"/>
  <c r="X572" i="13"/>
  <c r="X556" i="13"/>
  <c r="X540" i="13"/>
  <c r="X524" i="13"/>
  <c r="X508" i="13"/>
  <c r="X492" i="13"/>
  <c r="X204" i="13"/>
  <c r="Y653" i="13"/>
  <c r="Y397" i="13"/>
  <c r="Y141" i="13"/>
  <c r="Z590" i="13"/>
  <c r="Z334" i="13"/>
  <c r="Z78" i="13"/>
  <c r="AA527" i="13"/>
  <c r="AA271" i="13"/>
  <c r="AA15" i="13"/>
  <c r="AB464" i="13"/>
  <c r="AB208" i="13"/>
  <c r="AC657" i="13"/>
  <c r="AC401" i="13"/>
  <c r="AC145" i="13"/>
  <c r="AD594" i="13"/>
  <c r="AD338" i="13"/>
  <c r="AD82" i="13"/>
  <c r="AE531" i="13"/>
  <c r="AE275" i="13"/>
  <c r="AH291" i="13"/>
  <c r="AN612" i="13"/>
  <c r="AM612" i="13"/>
  <c r="AL612" i="13"/>
  <c r="AK612" i="13"/>
  <c r="AJ612" i="13"/>
  <c r="AH612" i="13"/>
  <c r="AG612" i="13"/>
  <c r="AF612" i="13"/>
  <c r="AE612" i="13"/>
  <c r="AD612" i="13"/>
  <c r="AC612" i="13"/>
  <c r="AB612" i="13"/>
  <c r="AA612" i="13"/>
  <c r="Z612" i="13"/>
  <c r="Y612" i="13"/>
  <c r="AI612" i="13"/>
  <c r="AN388" i="13"/>
  <c r="AM388" i="13"/>
  <c r="AL388" i="13"/>
  <c r="AK388" i="13"/>
  <c r="AJ388" i="13"/>
  <c r="AI388" i="13"/>
  <c r="AH388" i="13"/>
  <c r="AG388" i="13"/>
  <c r="AF388" i="13"/>
  <c r="AE388" i="13"/>
  <c r="AD388" i="13"/>
  <c r="AC388" i="13"/>
  <c r="AB388" i="13"/>
  <c r="AA388" i="13"/>
  <c r="Z388" i="13"/>
  <c r="Y388" i="13"/>
  <c r="X388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AN633" i="13"/>
  <c r="AM633" i="13"/>
  <c r="AJ633" i="13"/>
  <c r="AL633" i="13"/>
  <c r="AI633" i="13"/>
  <c r="AH633" i="13"/>
  <c r="AG633" i="13"/>
  <c r="AF633" i="13"/>
  <c r="AK633" i="13"/>
  <c r="AE633" i="13"/>
  <c r="AD633" i="13"/>
  <c r="AC633" i="13"/>
  <c r="AB633" i="13"/>
  <c r="AA633" i="13"/>
  <c r="Z633" i="13"/>
  <c r="Y633" i="13"/>
  <c r="AN489" i="13"/>
  <c r="AM489" i="13"/>
  <c r="AJ489" i="13"/>
  <c r="AL489" i="13"/>
  <c r="AK489" i="13"/>
  <c r="AI489" i="13"/>
  <c r="AH489" i="13"/>
  <c r="AG489" i="13"/>
  <c r="AF489" i="13"/>
  <c r="AE489" i="13"/>
  <c r="AD489" i="13"/>
  <c r="AC489" i="13"/>
  <c r="AB489" i="13"/>
  <c r="AA489" i="13"/>
  <c r="Z489" i="13"/>
  <c r="Y489" i="13"/>
  <c r="AN694" i="13"/>
  <c r="AM694" i="13"/>
  <c r="AL694" i="13"/>
  <c r="AK694" i="13"/>
  <c r="AJ694" i="13"/>
  <c r="AI694" i="13"/>
  <c r="AH694" i="13"/>
  <c r="AG694" i="13"/>
  <c r="AF694" i="13"/>
  <c r="AE694" i="13"/>
  <c r="AD694" i="13"/>
  <c r="AC694" i="13"/>
  <c r="AB694" i="13"/>
  <c r="AA694" i="13"/>
  <c r="Z694" i="13"/>
  <c r="Y694" i="13"/>
  <c r="AN678" i="13"/>
  <c r="AM678" i="13"/>
  <c r="AL678" i="13"/>
  <c r="AK678" i="13"/>
  <c r="AJ678" i="13"/>
  <c r="AI678" i="13"/>
  <c r="AH678" i="13"/>
  <c r="AG678" i="13"/>
  <c r="AF678" i="13"/>
  <c r="AE678" i="13"/>
  <c r="AD678" i="13"/>
  <c r="AC678" i="13"/>
  <c r="AB678" i="13"/>
  <c r="AA678" i="13"/>
  <c r="Z678" i="13"/>
  <c r="Y678" i="13"/>
  <c r="AN662" i="13"/>
  <c r="AM662" i="13"/>
  <c r="AL662" i="13"/>
  <c r="AK662" i="13"/>
  <c r="AJ662" i="13"/>
  <c r="AI662" i="13"/>
  <c r="AH662" i="13"/>
  <c r="AG662" i="13"/>
  <c r="AF662" i="13"/>
  <c r="AE662" i="13"/>
  <c r="AD662" i="13"/>
  <c r="AC662" i="13"/>
  <c r="AB662" i="13"/>
  <c r="AA662" i="13"/>
  <c r="Z662" i="13"/>
  <c r="Y662" i="13"/>
  <c r="AN646" i="13"/>
  <c r="AM646" i="13"/>
  <c r="AL646" i="13"/>
  <c r="AK646" i="13"/>
  <c r="AJ646" i="13"/>
  <c r="AI646" i="13"/>
  <c r="AH646" i="13"/>
  <c r="AG646" i="13"/>
  <c r="AF646" i="13"/>
  <c r="AE646" i="13"/>
  <c r="AD646" i="13"/>
  <c r="AC646" i="13"/>
  <c r="AB646" i="13"/>
  <c r="AA646" i="13"/>
  <c r="Z646" i="13"/>
  <c r="Y646" i="13"/>
  <c r="AN630" i="13"/>
  <c r="AM630" i="13"/>
  <c r="AL630" i="13"/>
  <c r="AK630" i="13"/>
  <c r="AJ630" i="13"/>
  <c r="AI630" i="13"/>
  <c r="AH630" i="13"/>
  <c r="AG630" i="13"/>
  <c r="AF630" i="13"/>
  <c r="AE630" i="13"/>
  <c r="AD630" i="13"/>
  <c r="AC630" i="13"/>
  <c r="AB630" i="13"/>
  <c r="AA630" i="13"/>
  <c r="Z630" i="13"/>
  <c r="Y630" i="13"/>
  <c r="AN614" i="13"/>
  <c r="AM614" i="13"/>
  <c r="AL614" i="13"/>
  <c r="AK614" i="13"/>
  <c r="AJ614" i="13"/>
  <c r="AI614" i="13"/>
  <c r="AH614" i="13"/>
  <c r="AG614" i="13"/>
  <c r="AF614" i="13"/>
  <c r="AE614" i="13"/>
  <c r="AD614" i="13"/>
  <c r="AC614" i="13"/>
  <c r="AB614" i="13"/>
  <c r="AA614" i="13"/>
  <c r="Z614" i="13"/>
  <c r="Y614" i="13"/>
  <c r="AN598" i="13"/>
  <c r="AM598" i="13"/>
  <c r="AL598" i="13"/>
  <c r="AK598" i="13"/>
  <c r="AJ598" i="13"/>
  <c r="AI598" i="13"/>
  <c r="AH598" i="13"/>
  <c r="AG598" i="13"/>
  <c r="AF598" i="13"/>
  <c r="AE598" i="13"/>
  <c r="AD598" i="13"/>
  <c r="AC598" i="13"/>
  <c r="AB598" i="13"/>
  <c r="AA598" i="13"/>
  <c r="Z598" i="13"/>
  <c r="Y598" i="13"/>
  <c r="AN582" i="13"/>
  <c r="AM582" i="13"/>
  <c r="AL582" i="13"/>
  <c r="AK582" i="13"/>
  <c r="AJ582" i="13"/>
  <c r="AI582" i="13"/>
  <c r="AH582" i="13"/>
  <c r="AG582" i="13"/>
  <c r="AF582" i="13"/>
  <c r="AE582" i="13"/>
  <c r="AD582" i="13"/>
  <c r="AC582" i="13"/>
  <c r="AB582" i="13"/>
  <c r="AA582" i="13"/>
  <c r="Z582" i="13"/>
  <c r="Y582" i="13"/>
  <c r="AN566" i="13"/>
  <c r="AM566" i="13"/>
  <c r="AL566" i="13"/>
  <c r="AK566" i="13"/>
  <c r="AJ566" i="13"/>
  <c r="AI566" i="13"/>
  <c r="AH566" i="13"/>
  <c r="AG566" i="13"/>
  <c r="AF566" i="13"/>
  <c r="AE566" i="13"/>
  <c r="AD566" i="13"/>
  <c r="AC566" i="13"/>
  <c r="AB566" i="13"/>
  <c r="AA566" i="13"/>
  <c r="Z566" i="13"/>
  <c r="Y566" i="13"/>
  <c r="AN550" i="13"/>
  <c r="AM550" i="13"/>
  <c r="AL550" i="13"/>
  <c r="AK550" i="13"/>
  <c r="AJ550" i="13"/>
  <c r="AI550" i="13"/>
  <c r="AH550" i="13"/>
  <c r="AG550" i="13"/>
  <c r="AF550" i="13"/>
  <c r="AE550" i="13"/>
  <c r="AD550" i="13"/>
  <c r="AC550" i="13"/>
  <c r="AB550" i="13"/>
  <c r="AA550" i="13"/>
  <c r="Z550" i="13"/>
  <c r="Y550" i="13"/>
  <c r="AN534" i="13"/>
  <c r="AM534" i="13"/>
  <c r="AL534" i="13"/>
  <c r="AK534" i="13"/>
  <c r="AJ534" i="13"/>
  <c r="AI534" i="13"/>
  <c r="AH534" i="13"/>
  <c r="AG534" i="13"/>
  <c r="AF534" i="13"/>
  <c r="AE534" i="13"/>
  <c r="AD534" i="13"/>
  <c r="AC534" i="13"/>
  <c r="AB534" i="13"/>
  <c r="AA534" i="13"/>
  <c r="Z534" i="13"/>
  <c r="Y534" i="13"/>
  <c r="AN518" i="13"/>
  <c r="AM518" i="13"/>
  <c r="AL518" i="13"/>
  <c r="AK518" i="13"/>
  <c r="AJ518" i="13"/>
  <c r="AI518" i="13"/>
  <c r="AH518" i="13"/>
  <c r="AG518" i="13"/>
  <c r="AF518" i="13"/>
  <c r="AE518" i="13"/>
  <c r="AD518" i="13"/>
  <c r="AC518" i="13"/>
  <c r="AB518" i="13"/>
  <c r="AA518" i="13"/>
  <c r="Z518" i="13"/>
  <c r="Y518" i="13"/>
  <c r="AN502" i="13"/>
  <c r="AM502" i="13"/>
  <c r="AL502" i="13"/>
  <c r="AK502" i="13"/>
  <c r="AJ502" i="13"/>
  <c r="AI502" i="13"/>
  <c r="AH502" i="13"/>
  <c r="AG502" i="13"/>
  <c r="AF502" i="13"/>
  <c r="AE502" i="13"/>
  <c r="AD502" i="13"/>
  <c r="AC502" i="13"/>
  <c r="AB502" i="13"/>
  <c r="AA502" i="13"/>
  <c r="Z502" i="13"/>
  <c r="Y502" i="13"/>
  <c r="AN486" i="13"/>
  <c r="AM486" i="13"/>
  <c r="AL486" i="13"/>
  <c r="AK486" i="13"/>
  <c r="AJ486" i="13"/>
  <c r="AI486" i="13"/>
  <c r="AH486" i="13"/>
  <c r="AG486" i="13"/>
  <c r="AF486" i="13"/>
  <c r="AE486" i="13"/>
  <c r="AD486" i="13"/>
  <c r="AC486" i="13"/>
  <c r="AB486" i="13"/>
  <c r="AA486" i="13"/>
  <c r="Z486" i="13"/>
  <c r="Y486" i="13"/>
  <c r="X486" i="13"/>
  <c r="AN470" i="13"/>
  <c r="AM470" i="13"/>
  <c r="AL470" i="13"/>
  <c r="AK470" i="13"/>
  <c r="AJ470" i="13"/>
  <c r="AI470" i="13"/>
  <c r="AH470" i="13"/>
  <c r="AG470" i="13"/>
  <c r="AF470" i="13"/>
  <c r="AE470" i="13"/>
  <c r="AD470" i="13"/>
  <c r="AC470" i="13"/>
  <c r="AB470" i="13"/>
  <c r="AA470" i="13"/>
  <c r="Z470" i="13"/>
  <c r="Y470" i="13"/>
  <c r="X470" i="13"/>
  <c r="AN454" i="13"/>
  <c r="AM454" i="13"/>
  <c r="AL454" i="13"/>
  <c r="AK454" i="13"/>
  <c r="AJ454" i="13"/>
  <c r="AH454" i="13"/>
  <c r="AG454" i="13"/>
  <c r="AF454" i="13"/>
  <c r="AI454" i="13"/>
  <c r="AE454" i="13"/>
  <c r="AD454" i="13"/>
  <c r="AC454" i="13"/>
  <c r="AB454" i="13"/>
  <c r="AA454" i="13"/>
  <c r="Z454" i="13"/>
  <c r="Y454" i="13"/>
  <c r="X454" i="13"/>
  <c r="AN438" i="13"/>
  <c r="AM438" i="13"/>
  <c r="AL438" i="13"/>
  <c r="AK438" i="13"/>
  <c r="AJ438" i="13"/>
  <c r="AH438" i="13"/>
  <c r="AG438" i="13"/>
  <c r="AF438" i="13"/>
  <c r="AI438" i="13"/>
  <c r="AE438" i="13"/>
  <c r="AD438" i="13"/>
  <c r="AC438" i="13"/>
  <c r="AB438" i="13"/>
  <c r="AA438" i="13"/>
  <c r="Z438" i="13"/>
  <c r="Y438" i="13"/>
  <c r="X438" i="13"/>
  <c r="AN422" i="13"/>
  <c r="AM422" i="13"/>
  <c r="AL422" i="13"/>
  <c r="AK422" i="13"/>
  <c r="AJ422" i="13"/>
  <c r="AH422" i="13"/>
  <c r="AG422" i="13"/>
  <c r="AF422" i="13"/>
  <c r="AI422" i="13"/>
  <c r="AE422" i="13"/>
  <c r="AD422" i="13"/>
  <c r="AC422" i="13"/>
  <c r="AB422" i="13"/>
  <c r="AA422" i="13"/>
  <c r="Z422" i="13"/>
  <c r="Y422" i="13"/>
  <c r="X422" i="13"/>
  <c r="AN406" i="13"/>
  <c r="AM406" i="13"/>
  <c r="AL406" i="13"/>
  <c r="AK406" i="13"/>
  <c r="AJ406" i="13"/>
  <c r="AH406" i="13"/>
  <c r="AG406" i="13"/>
  <c r="AF406" i="13"/>
  <c r="AI406" i="13"/>
  <c r="AE406" i="13"/>
  <c r="AD406" i="13"/>
  <c r="AC406" i="13"/>
  <c r="AB406" i="13"/>
  <c r="AA406" i="13"/>
  <c r="Z406" i="13"/>
  <c r="Y406" i="13"/>
  <c r="X406" i="13"/>
  <c r="AN390" i="13"/>
  <c r="AM390" i="13"/>
  <c r="AL390" i="13"/>
  <c r="AK390" i="13"/>
  <c r="AJ390" i="13"/>
  <c r="AH390" i="13"/>
  <c r="AG390" i="13"/>
  <c r="AF390" i="13"/>
  <c r="AI390" i="13"/>
  <c r="AE390" i="13"/>
  <c r="AD390" i="13"/>
  <c r="AC390" i="13"/>
  <c r="AB390" i="13"/>
  <c r="AA390" i="13"/>
  <c r="Z390" i="13"/>
  <c r="Y390" i="13"/>
  <c r="X390" i="13"/>
  <c r="AN374" i="13"/>
  <c r="AM374" i="13"/>
  <c r="AL374" i="13"/>
  <c r="AK374" i="13"/>
  <c r="AJ374" i="13"/>
  <c r="AH374" i="13"/>
  <c r="AG374" i="13"/>
  <c r="AI374" i="13"/>
  <c r="AF374" i="13"/>
  <c r="AE374" i="13"/>
  <c r="AD374" i="13"/>
  <c r="AC374" i="13"/>
  <c r="AB374" i="13"/>
  <c r="AA374" i="13"/>
  <c r="Z374" i="13"/>
  <c r="Y374" i="13"/>
  <c r="X374" i="13"/>
  <c r="AN358" i="13"/>
  <c r="AM358" i="13"/>
  <c r="AL358" i="13"/>
  <c r="AK358" i="13"/>
  <c r="AJ358" i="13"/>
  <c r="AI358" i="13"/>
  <c r="AH358" i="13"/>
  <c r="AG358" i="13"/>
  <c r="AF358" i="13"/>
  <c r="AE358" i="13"/>
  <c r="AD358" i="13"/>
  <c r="AC358" i="13"/>
  <c r="AB358" i="13"/>
  <c r="AA358" i="13"/>
  <c r="Z358" i="13"/>
  <c r="Y358" i="13"/>
  <c r="X358" i="13"/>
  <c r="AN342" i="13"/>
  <c r="AM342" i="13"/>
  <c r="AL342" i="13"/>
  <c r="AK342" i="13"/>
  <c r="AJ342" i="13"/>
  <c r="AI342" i="13"/>
  <c r="AH342" i="13"/>
  <c r="AG342" i="13"/>
  <c r="AF342" i="13"/>
  <c r="AE342" i="13"/>
  <c r="AD342" i="13"/>
  <c r="AC342" i="13"/>
  <c r="AB342" i="13"/>
  <c r="AA342" i="13"/>
  <c r="Z342" i="13"/>
  <c r="Y342" i="13"/>
  <c r="X342" i="13"/>
  <c r="AN326" i="13"/>
  <c r="AM326" i="13"/>
  <c r="AL326" i="13"/>
  <c r="AK326" i="13"/>
  <c r="AJ326" i="13"/>
  <c r="AH326" i="13"/>
  <c r="AG326" i="13"/>
  <c r="AF326" i="13"/>
  <c r="AI326" i="13"/>
  <c r="AE326" i="13"/>
  <c r="AD326" i="13"/>
  <c r="AC326" i="13"/>
  <c r="AB326" i="13"/>
  <c r="AA326" i="13"/>
  <c r="Z326" i="13"/>
  <c r="Y326" i="13"/>
  <c r="X326" i="13"/>
  <c r="AN310" i="13"/>
  <c r="AM310" i="13"/>
  <c r="AL310" i="13"/>
  <c r="AK310" i="13"/>
  <c r="AJ310" i="13"/>
  <c r="AH310" i="13"/>
  <c r="AG310" i="13"/>
  <c r="AF310" i="13"/>
  <c r="AI310" i="13"/>
  <c r="AE310" i="13"/>
  <c r="AD310" i="13"/>
  <c r="AC310" i="13"/>
  <c r="AB310" i="13"/>
  <c r="AA310" i="13"/>
  <c r="Z310" i="13"/>
  <c r="Y310" i="13"/>
  <c r="X310" i="13"/>
  <c r="AN294" i="13"/>
  <c r="AM294" i="13"/>
  <c r="AL294" i="13"/>
  <c r="AK294" i="13"/>
  <c r="AJ294" i="13"/>
  <c r="AH294" i="13"/>
  <c r="AG294" i="13"/>
  <c r="AF294" i="13"/>
  <c r="AI294" i="13"/>
  <c r="AE294" i="13"/>
  <c r="AD294" i="13"/>
  <c r="AC294" i="13"/>
  <c r="AB294" i="13"/>
  <c r="AA294" i="13"/>
  <c r="Z294" i="13"/>
  <c r="Y294" i="13"/>
  <c r="X294" i="13"/>
  <c r="AN278" i="13"/>
  <c r="AM278" i="13"/>
  <c r="AL278" i="13"/>
  <c r="AK278" i="13"/>
  <c r="AJ278" i="13"/>
  <c r="AH278" i="13"/>
  <c r="AG278" i="13"/>
  <c r="AF278" i="13"/>
  <c r="AI278" i="13"/>
  <c r="AE278" i="13"/>
  <c r="AD278" i="13"/>
  <c r="AC278" i="13"/>
  <c r="AB278" i="13"/>
  <c r="AA278" i="13"/>
  <c r="Z278" i="13"/>
  <c r="Y278" i="13"/>
  <c r="X278" i="13"/>
  <c r="AN262" i="13"/>
  <c r="AM262" i="13"/>
  <c r="AL262" i="13"/>
  <c r="AK262" i="13"/>
  <c r="AJ262" i="13"/>
  <c r="AH262" i="13"/>
  <c r="AG262" i="13"/>
  <c r="AF262" i="13"/>
  <c r="AI262" i="13"/>
  <c r="AE262" i="13"/>
  <c r="AD262" i="13"/>
  <c r="AC262" i="13"/>
  <c r="AB262" i="13"/>
  <c r="AA262" i="13"/>
  <c r="Z262" i="13"/>
  <c r="Y262" i="13"/>
  <c r="X262" i="13"/>
  <c r="AN246" i="13"/>
  <c r="AM246" i="13"/>
  <c r="AL246" i="13"/>
  <c r="AK246" i="13"/>
  <c r="AJ246" i="13"/>
  <c r="AH246" i="13"/>
  <c r="AG246" i="13"/>
  <c r="AI246" i="13"/>
  <c r="AF246" i="13"/>
  <c r="AE246" i="13"/>
  <c r="AD246" i="13"/>
  <c r="AC246" i="13"/>
  <c r="AB246" i="13"/>
  <c r="AA246" i="13"/>
  <c r="Z246" i="13"/>
  <c r="Y246" i="13"/>
  <c r="X246" i="13"/>
  <c r="AN230" i="13"/>
  <c r="AM230" i="13"/>
  <c r="AL230" i="13"/>
  <c r="AK230" i="13"/>
  <c r="AJ230" i="13"/>
  <c r="AI230" i="13"/>
  <c r="AH230" i="13"/>
  <c r="AG230" i="13"/>
  <c r="AF230" i="13"/>
  <c r="AE230" i="13"/>
  <c r="AD230" i="13"/>
  <c r="AC230" i="13"/>
  <c r="AB230" i="13"/>
  <c r="AA230" i="13"/>
  <c r="Z230" i="13"/>
  <c r="Y230" i="13"/>
  <c r="X230" i="13"/>
  <c r="AN214" i="13"/>
  <c r="AM214" i="13"/>
  <c r="AL214" i="13"/>
  <c r="AK214" i="13"/>
  <c r="AJ214" i="13"/>
  <c r="AI214" i="13"/>
  <c r="AH214" i="13"/>
  <c r="AG214" i="13"/>
  <c r="AF214" i="13"/>
  <c r="AE214" i="13"/>
  <c r="AD214" i="13"/>
  <c r="AC214" i="13"/>
  <c r="AB214" i="13"/>
  <c r="AA214" i="13"/>
  <c r="Z214" i="13"/>
  <c r="Y214" i="13"/>
  <c r="X214" i="13"/>
  <c r="AN198" i="13"/>
  <c r="AM198" i="13"/>
  <c r="AL198" i="13"/>
  <c r="AK198" i="13"/>
  <c r="AJ198" i="13"/>
  <c r="AH198" i="13"/>
  <c r="AG198" i="13"/>
  <c r="AF198" i="13"/>
  <c r="AI198" i="13"/>
  <c r="AE198" i="13"/>
  <c r="AD198" i="13"/>
  <c r="AC198" i="13"/>
  <c r="AB198" i="13"/>
  <c r="AA198" i="13"/>
  <c r="Z198" i="13"/>
  <c r="Y198" i="13"/>
  <c r="X198" i="13"/>
  <c r="AN182" i="13"/>
  <c r="AM182" i="13"/>
  <c r="AL182" i="13"/>
  <c r="AK182" i="13"/>
  <c r="AJ182" i="13"/>
  <c r="AH182" i="13"/>
  <c r="AG182" i="13"/>
  <c r="AF182" i="13"/>
  <c r="AI182" i="13"/>
  <c r="AE182" i="13"/>
  <c r="AD182" i="13"/>
  <c r="AC182" i="13"/>
  <c r="AB182" i="13"/>
  <c r="AA182" i="13"/>
  <c r="Z182" i="13"/>
  <c r="Y182" i="13"/>
  <c r="X182" i="13"/>
  <c r="AN166" i="13"/>
  <c r="AM166" i="13"/>
  <c r="AL166" i="13"/>
  <c r="AK166" i="13"/>
  <c r="AJ166" i="13"/>
  <c r="AH166" i="13"/>
  <c r="AG166" i="13"/>
  <c r="AF166" i="13"/>
  <c r="AI166" i="13"/>
  <c r="AE166" i="13"/>
  <c r="AD166" i="13"/>
  <c r="AC166" i="13"/>
  <c r="AB166" i="13"/>
  <c r="AA166" i="13"/>
  <c r="Z166" i="13"/>
  <c r="Y166" i="13"/>
  <c r="X166" i="13"/>
  <c r="AN150" i="13"/>
  <c r="AM150" i="13"/>
  <c r="AL150" i="13"/>
  <c r="AK150" i="13"/>
  <c r="AJ150" i="13"/>
  <c r="AH150" i="13"/>
  <c r="AG150" i="13"/>
  <c r="AF150" i="13"/>
  <c r="AI150" i="13"/>
  <c r="AE150" i="13"/>
  <c r="AD150" i="13"/>
  <c r="AC150" i="13"/>
  <c r="AB150" i="13"/>
  <c r="AA150" i="13"/>
  <c r="Z150" i="13"/>
  <c r="Y150" i="13"/>
  <c r="X150" i="13"/>
  <c r="AN134" i="13"/>
  <c r="AM134" i="13"/>
  <c r="AL134" i="13"/>
  <c r="AK134" i="13"/>
  <c r="AJ134" i="13"/>
  <c r="AH134" i="13"/>
  <c r="AG134" i="13"/>
  <c r="AF134" i="13"/>
  <c r="AE134" i="13"/>
  <c r="AI134" i="13"/>
  <c r="AD134" i="13"/>
  <c r="AC134" i="13"/>
  <c r="AB134" i="13"/>
  <c r="AA134" i="13"/>
  <c r="Z134" i="13"/>
  <c r="Y134" i="13"/>
  <c r="X134" i="13"/>
  <c r="AN118" i="13"/>
  <c r="AM118" i="13"/>
  <c r="AL118" i="13"/>
  <c r="AK118" i="13"/>
  <c r="AJ118" i="13"/>
  <c r="AH118" i="13"/>
  <c r="AG118" i="13"/>
  <c r="AI118" i="13"/>
  <c r="AF118" i="13"/>
  <c r="AE118" i="13"/>
  <c r="AD118" i="13"/>
  <c r="AC118" i="13"/>
  <c r="AB118" i="13"/>
  <c r="AA118" i="13"/>
  <c r="Z118" i="13"/>
  <c r="Y118" i="13"/>
  <c r="X118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AN86" i="13"/>
  <c r="AM86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X86" i="13"/>
  <c r="AN70" i="13"/>
  <c r="AM70" i="13"/>
  <c r="AL70" i="13"/>
  <c r="AK70" i="13"/>
  <c r="AJ70" i="13"/>
  <c r="AH70" i="13"/>
  <c r="AG70" i="13"/>
  <c r="AF70" i="13"/>
  <c r="AE70" i="13"/>
  <c r="AI70" i="13"/>
  <c r="AD70" i="13"/>
  <c r="AC70" i="13"/>
  <c r="AB70" i="13"/>
  <c r="AA70" i="13"/>
  <c r="Z70" i="13"/>
  <c r="Y70" i="13"/>
  <c r="X70" i="13"/>
  <c r="AN54" i="13"/>
  <c r="AM54" i="13"/>
  <c r="AL54" i="13"/>
  <c r="AK54" i="13"/>
  <c r="AJ54" i="13"/>
  <c r="AH54" i="13"/>
  <c r="AG54" i="13"/>
  <c r="AF54" i="13"/>
  <c r="AE54" i="13"/>
  <c r="AI54" i="13"/>
  <c r="AD54" i="13"/>
  <c r="AC54" i="13"/>
  <c r="AB54" i="13"/>
  <c r="AA54" i="13"/>
  <c r="Z54" i="13"/>
  <c r="Y54" i="13"/>
  <c r="X54" i="13"/>
  <c r="AN38" i="13"/>
  <c r="AM38" i="13"/>
  <c r="AL38" i="13"/>
  <c r="AK38" i="13"/>
  <c r="AJ38" i="13"/>
  <c r="AH38" i="13"/>
  <c r="AG38" i="13"/>
  <c r="AF38" i="13"/>
  <c r="AE38" i="13"/>
  <c r="AI38" i="13"/>
  <c r="AD38" i="13"/>
  <c r="AC38" i="13"/>
  <c r="AB38" i="13"/>
  <c r="AA38" i="13"/>
  <c r="Z38" i="13"/>
  <c r="Y38" i="13"/>
  <c r="X38" i="13"/>
  <c r="AN22" i="13"/>
  <c r="AM22" i="13"/>
  <c r="AL22" i="13"/>
  <c r="AK22" i="13"/>
  <c r="AJ22" i="13"/>
  <c r="AH22" i="13"/>
  <c r="AG22" i="13"/>
  <c r="AF22" i="13"/>
  <c r="AE22" i="13"/>
  <c r="AI22" i="13"/>
  <c r="AD22" i="13"/>
  <c r="AC22" i="13"/>
  <c r="AB22" i="13"/>
  <c r="AA22" i="13"/>
  <c r="Z22" i="13"/>
  <c r="Y22" i="13"/>
  <c r="X22" i="13"/>
  <c r="AN6" i="13"/>
  <c r="AM6" i="13"/>
  <c r="AL6" i="13"/>
  <c r="AK6" i="13"/>
  <c r="AJ6" i="13"/>
  <c r="AH6" i="13"/>
  <c r="AG6" i="13"/>
  <c r="AF6" i="13"/>
  <c r="AE6" i="13"/>
  <c r="AI6" i="13"/>
  <c r="AD6" i="13"/>
  <c r="AC6" i="13"/>
  <c r="AB6" i="13"/>
  <c r="AA6" i="13"/>
  <c r="Z6" i="13"/>
  <c r="Y6" i="13"/>
  <c r="X6" i="13"/>
  <c r="T695" i="13"/>
  <c r="T679" i="13"/>
  <c r="T663" i="13"/>
  <c r="T647" i="13"/>
  <c r="T631" i="13"/>
  <c r="T615" i="13"/>
  <c r="T599" i="13"/>
  <c r="T583" i="13"/>
  <c r="T567" i="13"/>
  <c r="T551" i="13"/>
  <c r="T535" i="13"/>
  <c r="T519" i="13"/>
  <c r="T503" i="13"/>
  <c r="T487" i="13"/>
  <c r="T471" i="13"/>
  <c r="T455" i="13"/>
  <c r="T439" i="13"/>
  <c r="T423" i="13"/>
  <c r="T407" i="13"/>
  <c r="T391" i="13"/>
  <c r="T375" i="13"/>
  <c r="T359" i="13"/>
  <c r="T343" i="13"/>
  <c r="T327" i="13"/>
  <c r="T311" i="13"/>
  <c r="T295" i="13"/>
  <c r="T279" i="13"/>
  <c r="T263" i="13"/>
  <c r="T247" i="13"/>
  <c r="T231" i="13"/>
  <c r="T215" i="13"/>
  <c r="T199" i="13"/>
  <c r="T183" i="13"/>
  <c r="T167" i="13"/>
  <c r="T151" i="13"/>
  <c r="T135" i="13"/>
  <c r="T119" i="13"/>
  <c r="T103" i="13"/>
  <c r="T87" i="13"/>
  <c r="T71" i="13"/>
  <c r="T55" i="13"/>
  <c r="T39" i="13"/>
  <c r="T23" i="13"/>
  <c r="T7" i="13"/>
  <c r="U695" i="13"/>
  <c r="U679" i="13"/>
  <c r="U663" i="13"/>
  <c r="U647" i="13"/>
  <c r="U631" i="13"/>
  <c r="U615" i="13"/>
  <c r="U599" i="13"/>
  <c r="U583" i="13"/>
  <c r="U567" i="13"/>
  <c r="U551" i="13"/>
  <c r="U535" i="13"/>
  <c r="U519" i="13"/>
  <c r="U503" i="13"/>
  <c r="U487" i="13"/>
  <c r="U471" i="13"/>
  <c r="U455" i="13"/>
  <c r="U439" i="13"/>
  <c r="U423" i="13"/>
  <c r="U407" i="13"/>
  <c r="U391" i="13"/>
  <c r="U375" i="13"/>
  <c r="U359" i="13"/>
  <c r="U343" i="13"/>
  <c r="U327" i="13"/>
  <c r="U311" i="13"/>
  <c r="U295" i="13"/>
  <c r="U279" i="13"/>
  <c r="U263" i="13"/>
  <c r="U247" i="13"/>
  <c r="U231" i="13"/>
  <c r="U215" i="13"/>
  <c r="U199" i="13"/>
  <c r="U183" i="13"/>
  <c r="U167" i="13"/>
  <c r="U151" i="13"/>
  <c r="U135" i="13"/>
  <c r="U119" i="13"/>
  <c r="U103" i="13"/>
  <c r="U87" i="13"/>
  <c r="U71" i="13"/>
  <c r="U55" i="13"/>
  <c r="U39" i="13"/>
  <c r="U23" i="13"/>
  <c r="U7" i="13"/>
  <c r="V696" i="13"/>
  <c r="V680" i="13"/>
  <c r="V664" i="13"/>
  <c r="V648" i="13"/>
  <c r="V632" i="13"/>
  <c r="V616" i="13"/>
  <c r="V600" i="13"/>
  <c r="V584" i="13"/>
  <c r="V568" i="13"/>
  <c r="V552" i="13"/>
  <c r="V536" i="13"/>
  <c r="V520" i="13"/>
  <c r="V504" i="13"/>
  <c r="V488" i="13"/>
  <c r="V472" i="13"/>
  <c r="V456" i="13"/>
  <c r="V440" i="13"/>
  <c r="V424" i="13"/>
  <c r="V408" i="13"/>
  <c r="V392" i="13"/>
  <c r="V376" i="13"/>
  <c r="V360" i="13"/>
  <c r="V344" i="13"/>
  <c r="V328" i="13"/>
  <c r="V312" i="13"/>
  <c r="V296" i="13"/>
  <c r="V280" i="13"/>
  <c r="V264" i="13"/>
  <c r="V248" i="13"/>
  <c r="V232" i="13"/>
  <c r="V216" i="13"/>
  <c r="V200" i="13"/>
  <c r="V184" i="13"/>
  <c r="V168" i="13"/>
  <c r="V152" i="13"/>
  <c r="V136" i="13"/>
  <c r="V120" i="13"/>
  <c r="V104" i="13"/>
  <c r="V88" i="13"/>
  <c r="V72" i="13"/>
  <c r="V56" i="13"/>
  <c r="V40" i="13"/>
  <c r="V24" i="13"/>
  <c r="V8" i="13"/>
  <c r="W697" i="13"/>
  <c r="W681" i="13"/>
  <c r="W665" i="13"/>
  <c r="W633" i="13"/>
  <c r="W617" i="13"/>
  <c r="W601" i="13"/>
  <c r="W585" i="13"/>
  <c r="W569" i="13"/>
  <c r="W553" i="13"/>
  <c r="W537" i="13"/>
  <c r="W521" i="13"/>
  <c r="W505" i="13"/>
  <c r="W489" i="13"/>
  <c r="W457" i="13"/>
  <c r="W441" i="13"/>
  <c r="W425" i="13"/>
  <c r="W409" i="13"/>
  <c r="W393" i="13"/>
  <c r="W377" i="13"/>
  <c r="W361" i="13"/>
  <c r="W345" i="13"/>
  <c r="W329" i="13"/>
  <c r="W313" i="13"/>
  <c r="W297" i="13"/>
  <c r="W281" i="13"/>
  <c r="W265" i="13"/>
  <c r="W249" i="13"/>
  <c r="W233" i="13"/>
  <c r="W217" i="13"/>
  <c r="W201" i="13"/>
  <c r="W185" i="13"/>
  <c r="W169" i="13"/>
  <c r="W153" i="13"/>
  <c r="W137" i="13"/>
  <c r="W121" i="13"/>
  <c r="W105" i="13"/>
  <c r="W89" i="13"/>
  <c r="W73" i="13"/>
  <c r="W57" i="13"/>
  <c r="W41" i="13"/>
  <c r="W25" i="13"/>
  <c r="W9" i="13"/>
  <c r="X699" i="13"/>
  <c r="X683" i="13"/>
  <c r="X667" i="13"/>
  <c r="X651" i="13"/>
  <c r="X635" i="13"/>
  <c r="X619" i="13"/>
  <c r="X603" i="13"/>
  <c r="X587" i="13"/>
  <c r="X571" i="13"/>
  <c r="X555" i="13"/>
  <c r="X539" i="13"/>
  <c r="X523" i="13"/>
  <c r="X507" i="13"/>
  <c r="X491" i="13"/>
  <c r="X444" i="13"/>
  <c r="X188" i="13"/>
  <c r="Y637" i="13"/>
  <c r="Y381" i="13"/>
  <c r="Y125" i="13"/>
  <c r="Z574" i="13"/>
  <c r="Z318" i="13"/>
  <c r="Z62" i="13"/>
  <c r="AA511" i="13"/>
  <c r="AA255" i="13"/>
  <c r="AB704" i="13"/>
  <c r="AB448" i="13"/>
  <c r="AB192" i="13"/>
  <c r="AC641" i="13"/>
  <c r="AC385" i="13"/>
  <c r="AC129" i="13"/>
  <c r="AD578" i="13"/>
  <c r="AD322" i="13"/>
  <c r="AD66" i="13"/>
  <c r="AE515" i="13"/>
  <c r="AE259" i="13"/>
  <c r="AH35" i="13"/>
  <c r="AN516" i="13"/>
  <c r="AM516" i="13"/>
  <c r="AL516" i="13"/>
  <c r="AK516" i="13"/>
  <c r="AJ516" i="13"/>
  <c r="AH516" i="13"/>
  <c r="AG516" i="13"/>
  <c r="AF516" i="13"/>
  <c r="AE516" i="13"/>
  <c r="AI516" i="13"/>
  <c r="AD516" i="13"/>
  <c r="AC516" i="13"/>
  <c r="AB516" i="13"/>
  <c r="AA516" i="13"/>
  <c r="Z516" i="13"/>
  <c r="Y516" i="13"/>
  <c r="AN308" i="13"/>
  <c r="AM308" i="13"/>
  <c r="AL308" i="13"/>
  <c r="AK308" i="13"/>
  <c r="AJ308" i="13"/>
  <c r="AI308" i="13"/>
  <c r="AH308" i="13"/>
  <c r="AG308" i="13"/>
  <c r="AF308" i="13"/>
  <c r="AE308" i="13"/>
  <c r="AD308" i="13"/>
  <c r="AC308" i="13"/>
  <c r="AB308" i="13"/>
  <c r="AA308" i="13"/>
  <c r="Z308" i="13"/>
  <c r="Y308" i="13"/>
  <c r="X308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AN649" i="13"/>
  <c r="AM649" i="13"/>
  <c r="AJ649" i="13"/>
  <c r="AL649" i="13"/>
  <c r="AI649" i="13"/>
  <c r="AH649" i="13"/>
  <c r="AG649" i="13"/>
  <c r="AF649" i="13"/>
  <c r="AK649" i="13"/>
  <c r="AE649" i="13"/>
  <c r="AD649" i="13"/>
  <c r="AC649" i="13"/>
  <c r="AB649" i="13"/>
  <c r="AA649" i="13"/>
  <c r="Z649" i="13"/>
  <c r="Y649" i="13"/>
  <c r="AN473" i="13"/>
  <c r="AM473" i="13"/>
  <c r="AJ473" i="13"/>
  <c r="AL473" i="13"/>
  <c r="AK473" i="13"/>
  <c r="AI473" i="13"/>
  <c r="AH473" i="13"/>
  <c r="AG473" i="13"/>
  <c r="AF473" i="13"/>
  <c r="AE473" i="13"/>
  <c r="AD473" i="13"/>
  <c r="AC473" i="13"/>
  <c r="AB473" i="13"/>
  <c r="AA473" i="13"/>
  <c r="Z473" i="13"/>
  <c r="Y473" i="13"/>
  <c r="AN693" i="13"/>
  <c r="AM693" i="13"/>
  <c r="AL693" i="13"/>
  <c r="AK693" i="13"/>
  <c r="AJ693" i="13"/>
  <c r="AI693" i="13"/>
  <c r="AH693" i="13"/>
  <c r="AG693" i="13"/>
  <c r="AF693" i="13"/>
  <c r="AE693" i="13"/>
  <c r="AD693" i="13"/>
  <c r="AC693" i="13"/>
  <c r="AB693" i="13"/>
  <c r="AA693" i="13"/>
  <c r="Z693" i="13"/>
  <c r="Y693" i="13"/>
  <c r="AN677" i="13"/>
  <c r="AM677" i="13"/>
  <c r="AL677" i="13"/>
  <c r="AK677" i="13"/>
  <c r="AJ677" i="13"/>
  <c r="AI677" i="13"/>
  <c r="AH677" i="13"/>
  <c r="AG677" i="13"/>
  <c r="AF677" i="13"/>
  <c r="AE677" i="13"/>
  <c r="AD677" i="13"/>
  <c r="AC677" i="13"/>
  <c r="AB677" i="13"/>
  <c r="AA677" i="13"/>
  <c r="Z677" i="13"/>
  <c r="Y677" i="13"/>
  <c r="AN661" i="13"/>
  <c r="AM661" i="13"/>
  <c r="AL661" i="13"/>
  <c r="AK661" i="13"/>
  <c r="AJ661" i="13"/>
  <c r="AI661" i="13"/>
  <c r="AH661" i="13"/>
  <c r="AG661" i="13"/>
  <c r="AF661" i="13"/>
  <c r="AE661" i="13"/>
  <c r="AD661" i="13"/>
  <c r="AC661" i="13"/>
  <c r="AB661" i="13"/>
  <c r="AA661" i="13"/>
  <c r="Z661" i="13"/>
  <c r="Y661" i="13"/>
  <c r="AN645" i="13"/>
  <c r="AM645" i="13"/>
  <c r="AL645" i="13"/>
  <c r="AK645" i="13"/>
  <c r="AJ645" i="13"/>
  <c r="AI645" i="13"/>
  <c r="AH645" i="13"/>
  <c r="AG645" i="13"/>
  <c r="AF645" i="13"/>
  <c r="AE645" i="13"/>
  <c r="AD645" i="13"/>
  <c r="AC645" i="13"/>
  <c r="AB645" i="13"/>
  <c r="AA645" i="13"/>
  <c r="Z645" i="13"/>
  <c r="Y645" i="13"/>
  <c r="AN629" i="13"/>
  <c r="AM629" i="13"/>
  <c r="AL629" i="13"/>
  <c r="AK629" i="13"/>
  <c r="AJ629" i="13"/>
  <c r="AI629" i="13"/>
  <c r="AH629" i="13"/>
  <c r="AG629" i="13"/>
  <c r="AF629" i="13"/>
  <c r="AE629" i="13"/>
  <c r="AD629" i="13"/>
  <c r="AC629" i="13"/>
  <c r="AB629" i="13"/>
  <c r="AA629" i="13"/>
  <c r="Z629" i="13"/>
  <c r="Y629" i="13"/>
  <c r="AN613" i="13"/>
  <c r="AM613" i="13"/>
  <c r="AL613" i="13"/>
  <c r="AK613" i="13"/>
  <c r="AJ613" i="13"/>
  <c r="AI613" i="13"/>
  <c r="AH613" i="13"/>
  <c r="AG613" i="13"/>
  <c r="AF613" i="13"/>
  <c r="AE613" i="13"/>
  <c r="AD613" i="13"/>
  <c r="AC613" i="13"/>
  <c r="AB613" i="13"/>
  <c r="AA613" i="13"/>
  <c r="Z613" i="13"/>
  <c r="Y613" i="13"/>
  <c r="AN597" i="13"/>
  <c r="AM597" i="13"/>
  <c r="AL597" i="13"/>
  <c r="AK597" i="13"/>
  <c r="AJ597" i="13"/>
  <c r="AI597" i="13"/>
  <c r="AH597" i="13"/>
  <c r="AG597" i="13"/>
  <c r="AF597" i="13"/>
  <c r="AE597" i="13"/>
  <c r="AD597" i="13"/>
  <c r="AC597" i="13"/>
  <c r="AB597" i="13"/>
  <c r="AA597" i="13"/>
  <c r="Z597" i="13"/>
  <c r="Y597" i="13"/>
  <c r="AN581" i="13"/>
  <c r="AM581" i="13"/>
  <c r="AL581" i="13"/>
  <c r="AK581" i="13"/>
  <c r="AJ581" i="13"/>
  <c r="AI581" i="13"/>
  <c r="AH581" i="13"/>
  <c r="AG581" i="13"/>
  <c r="AF581" i="13"/>
  <c r="AE581" i="13"/>
  <c r="AD581" i="13"/>
  <c r="AC581" i="13"/>
  <c r="AB581" i="13"/>
  <c r="AA581" i="13"/>
  <c r="Z581" i="13"/>
  <c r="Y581" i="13"/>
  <c r="AN565" i="13"/>
  <c r="AM565" i="13"/>
  <c r="AL565" i="13"/>
  <c r="AK565" i="13"/>
  <c r="AJ565" i="13"/>
  <c r="AI565" i="13"/>
  <c r="AH565" i="13"/>
  <c r="AG565" i="13"/>
  <c r="AF565" i="13"/>
  <c r="AE565" i="13"/>
  <c r="AD565" i="13"/>
  <c r="AC565" i="13"/>
  <c r="AB565" i="13"/>
  <c r="AA565" i="13"/>
  <c r="Z565" i="13"/>
  <c r="Y565" i="13"/>
  <c r="AN549" i="13"/>
  <c r="AM549" i="13"/>
  <c r="AL549" i="13"/>
  <c r="AK549" i="13"/>
  <c r="AJ549" i="13"/>
  <c r="AI549" i="13"/>
  <c r="AH549" i="13"/>
  <c r="AG549" i="13"/>
  <c r="AF549" i="13"/>
  <c r="AE549" i="13"/>
  <c r="AD549" i="13"/>
  <c r="AC549" i="13"/>
  <c r="AB549" i="13"/>
  <c r="AA549" i="13"/>
  <c r="Z549" i="13"/>
  <c r="Y549" i="13"/>
  <c r="AN533" i="13"/>
  <c r="AM533" i="13"/>
  <c r="AL533" i="13"/>
  <c r="AK533" i="13"/>
  <c r="AJ533" i="13"/>
  <c r="AI533" i="13"/>
  <c r="AH533" i="13"/>
  <c r="AG533" i="13"/>
  <c r="AF533" i="13"/>
  <c r="AE533" i="13"/>
  <c r="AD533" i="13"/>
  <c r="AC533" i="13"/>
  <c r="AB533" i="13"/>
  <c r="AA533" i="13"/>
  <c r="Z533" i="13"/>
  <c r="Y533" i="13"/>
  <c r="AN517" i="13"/>
  <c r="AM517" i="13"/>
  <c r="AL517" i="13"/>
  <c r="AK517" i="13"/>
  <c r="AJ517" i="13"/>
  <c r="AI517" i="13"/>
  <c r="AH517" i="13"/>
  <c r="AG517" i="13"/>
  <c r="AF517" i="13"/>
  <c r="AE517" i="13"/>
  <c r="AD517" i="13"/>
  <c r="AC517" i="13"/>
  <c r="AB517" i="13"/>
  <c r="AA517" i="13"/>
  <c r="Z517" i="13"/>
  <c r="Y517" i="13"/>
  <c r="AN501" i="13"/>
  <c r="AM501" i="13"/>
  <c r="AL501" i="13"/>
  <c r="AK501" i="13"/>
  <c r="AJ501" i="13"/>
  <c r="AI501" i="13"/>
  <c r="AH501" i="13"/>
  <c r="AG501" i="13"/>
  <c r="AF501" i="13"/>
  <c r="AE501" i="13"/>
  <c r="AD501" i="13"/>
  <c r="AC501" i="13"/>
  <c r="AB501" i="13"/>
  <c r="AA501" i="13"/>
  <c r="Z501" i="13"/>
  <c r="Y501" i="13"/>
  <c r="AN485" i="13"/>
  <c r="AM485" i="13"/>
  <c r="AL485" i="13"/>
  <c r="AK485" i="13"/>
  <c r="AJ485" i="13"/>
  <c r="AI485" i="13"/>
  <c r="AH485" i="13"/>
  <c r="AG485" i="13"/>
  <c r="AF485" i="13"/>
  <c r="AE485" i="13"/>
  <c r="AD485" i="13"/>
  <c r="AC485" i="13"/>
  <c r="AB485" i="13"/>
  <c r="AA485" i="13"/>
  <c r="Z485" i="13"/>
  <c r="Y485" i="13"/>
  <c r="AN469" i="13"/>
  <c r="AM469" i="13"/>
  <c r="AL469" i="13"/>
  <c r="AK469" i="13"/>
  <c r="AJ469" i="13"/>
  <c r="AI469" i="13"/>
  <c r="AH469" i="13"/>
  <c r="AG469" i="13"/>
  <c r="AF469" i="13"/>
  <c r="AE469" i="13"/>
  <c r="AD469" i="13"/>
  <c r="AC469" i="13"/>
  <c r="AB469" i="13"/>
  <c r="AA469" i="13"/>
  <c r="Z469" i="13"/>
  <c r="Y469" i="13"/>
  <c r="AN453" i="13"/>
  <c r="AM453" i="13"/>
  <c r="AL453" i="13"/>
  <c r="AK453" i="13"/>
  <c r="AJ453" i="13"/>
  <c r="AI453" i="13"/>
  <c r="AH453" i="13"/>
  <c r="AG453" i="13"/>
  <c r="AF453" i="13"/>
  <c r="AE453" i="13"/>
  <c r="AD453" i="13"/>
  <c r="AC453" i="13"/>
  <c r="AB453" i="13"/>
  <c r="AA453" i="13"/>
  <c r="Z453" i="13"/>
  <c r="Y453" i="13"/>
  <c r="AN437" i="13"/>
  <c r="AM437" i="13"/>
  <c r="AL437" i="13"/>
  <c r="AK437" i="13"/>
  <c r="AJ437" i="13"/>
  <c r="AI437" i="13"/>
  <c r="AH437" i="13"/>
  <c r="AG437" i="13"/>
  <c r="AF437" i="13"/>
  <c r="AE437" i="13"/>
  <c r="AD437" i="13"/>
  <c r="AC437" i="13"/>
  <c r="AB437" i="13"/>
  <c r="AA437" i="13"/>
  <c r="Z437" i="13"/>
  <c r="Y437" i="13"/>
  <c r="X437" i="13"/>
  <c r="AN421" i="13"/>
  <c r="AM421" i="13"/>
  <c r="AL421" i="13"/>
  <c r="AK421" i="13"/>
  <c r="AJ421" i="13"/>
  <c r="AI421" i="13"/>
  <c r="AH421" i="13"/>
  <c r="AG421" i="13"/>
  <c r="AF421" i="13"/>
  <c r="AE421" i="13"/>
  <c r="AD421" i="13"/>
  <c r="AC421" i="13"/>
  <c r="AB421" i="13"/>
  <c r="AA421" i="13"/>
  <c r="Z421" i="13"/>
  <c r="Y421" i="13"/>
  <c r="X421" i="13"/>
  <c r="AN405" i="13"/>
  <c r="AM405" i="13"/>
  <c r="AL405" i="13"/>
  <c r="AK405" i="13"/>
  <c r="AJ405" i="13"/>
  <c r="AI405" i="13"/>
  <c r="AH405" i="13"/>
  <c r="AG405" i="13"/>
  <c r="AF405" i="13"/>
  <c r="AE405" i="13"/>
  <c r="AD405" i="13"/>
  <c r="AC405" i="13"/>
  <c r="AB405" i="13"/>
  <c r="AA405" i="13"/>
  <c r="Z405" i="13"/>
  <c r="Y405" i="13"/>
  <c r="X405" i="13"/>
  <c r="AN389" i="13"/>
  <c r="AM389" i="13"/>
  <c r="AL389" i="13"/>
  <c r="AK389" i="13"/>
  <c r="AJ389" i="13"/>
  <c r="AI389" i="13"/>
  <c r="AH389" i="13"/>
  <c r="AG389" i="13"/>
  <c r="AF389" i="13"/>
  <c r="AE389" i="13"/>
  <c r="AD389" i="13"/>
  <c r="AC389" i="13"/>
  <c r="AB389" i="13"/>
  <c r="AA389" i="13"/>
  <c r="Z389" i="13"/>
  <c r="Y389" i="13"/>
  <c r="X389" i="13"/>
  <c r="AN373" i="13"/>
  <c r="AM373" i="13"/>
  <c r="AL373" i="13"/>
  <c r="AK373" i="13"/>
  <c r="AJ373" i="13"/>
  <c r="AI373" i="13"/>
  <c r="AH373" i="13"/>
  <c r="AG373" i="13"/>
  <c r="AF373" i="13"/>
  <c r="AE373" i="13"/>
  <c r="AD373" i="13"/>
  <c r="AC373" i="13"/>
  <c r="AB373" i="13"/>
  <c r="AA373" i="13"/>
  <c r="Z373" i="13"/>
  <c r="Y373" i="13"/>
  <c r="X373" i="13"/>
  <c r="AN357" i="13"/>
  <c r="AM357" i="13"/>
  <c r="AL357" i="13"/>
  <c r="AK357" i="13"/>
  <c r="AJ357" i="13"/>
  <c r="AI357" i="13"/>
  <c r="AH357" i="13"/>
  <c r="AG357" i="13"/>
  <c r="AF357" i="13"/>
  <c r="AE357" i="13"/>
  <c r="AD357" i="13"/>
  <c r="AC357" i="13"/>
  <c r="AB357" i="13"/>
  <c r="AA357" i="13"/>
  <c r="Z357" i="13"/>
  <c r="Y357" i="13"/>
  <c r="X357" i="13"/>
  <c r="AN341" i="13"/>
  <c r="AM341" i="13"/>
  <c r="AL341" i="13"/>
  <c r="AK341" i="13"/>
  <c r="AJ341" i="13"/>
  <c r="AI341" i="13"/>
  <c r="AH341" i="13"/>
  <c r="AG341" i="13"/>
  <c r="AF341" i="13"/>
  <c r="AE341" i="13"/>
  <c r="AD341" i="13"/>
  <c r="AC341" i="13"/>
  <c r="AB341" i="13"/>
  <c r="AA341" i="13"/>
  <c r="Z341" i="13"/>
  <c r="Y341" i="13"/>
  <c r="X341" i="13"/>
  <c r="AN325" i="13"/>
  <c r="AM325" i="13"/>
  <c r="AL325" i="13"/>
  <c r="AK325" i="13"/>
  <c r="AJ325" i="13"/>
  <c r="AI325" i="13"/>
  <c r="AH325" i="13"/>
  <c r="AG325" i="13"/>
  <c r="AF325" i="13"/>
  <c r="AE325" i="13"/>
  <c r="AD325" i="13"/>
  <c r="AC325" i="13"/>
  <c r="AB325" i="13"/>
  <c r="AA325" i="13"/>
  <c r="Z325" i="13"/>
  <c r="Y325" i="13"/>
  <c r="X325" i="13"/>
  <c r="AN309" i="13"/>
  <c r="AM309" i="13"/>
  <c r="AL309" i="13"/>
  <c r="AK309" i="13"/>
  <c r="AJ309" i="13"/>
  <c r="AI309" i="13"/>
  <c r="AH309" i="13"/>
  <c r="AG309" i="13"/>
  <c r="AF309" i="13"/>
  <c r="AE309" i="13"/>
  <c r="AD309" i="13"/>
  <c r="AC309" i="13"/>
  <c r="AB309" i="13"/>
  <c r="AA309" i="13"/>
  <c r="Z309" i="13"/>
  <c r="Y309" i="13"/>
  <c r="X309" i="13"/>
  <c r="AN293" i="13"/>
  <c r="AM293" i="13"/>
  <c r="AL293" i="13"/>
  <c r="AK293" i="13"/>
  <c r="AJ293" i="13"/>
  <c r="AI293" i="13"/>
  <c r="AH293" i="13"/>
  <c r="AG293" i="13"/>
  <c r="AF293" i="13"/>
  <c r="AE293" i="13"/>
  <c r="AD293" i="13"/>
  <c r="AC293" i="13"/>
  <c r="AB293" i="13"/>
  <c r="AA293" i="13"/>
  <c r="Z293" i="13"/>
  <c r="Y293" i="13"/>
  <c r="X293" i="13"/>
  <c r="AN277" i="13"/>
  <c r="AM277" i="13"/>
  <c r="AL277" i="13"/>
  <c r="AK277" i="13"/>
  <c r="AJ277" i="13"/>
  <c r="AI277" i="13"/>
  <c r="AH277" i="13"/>
  <c r="AG277" i="13"/>
  <c r="AF277" i="13"/>
  <c r="AE277" i="13"/>
  <c r="AD277" i="13"/>
  <c r="AC277" i="13"/>
  <c r="AB277" i="13"/>
  <c r="AA277" i="13"/>
  <c r="Z277" i="13"/>
  <c r="Y277" i="13"/>
  <c r="X277" i="13"/>
  <c r="AN261" i="13"/>
  <c r="AM261" i="13"/>
  <c r="AL261" i="13"/>
  <c r="AK261" i="13"/>
  <c r="AJ261" i="13"/>
  <c r="AI261" i="13"/>
  <c r="AH261" i="13"/>
  <c r="AG261" i="13"/>
  <c r="AF261" i="13"/>
  <c r="AE261" i="13"/>
  <c r="AD261" i="13"/>
  <c r="AC261" i="13"/>
  <c r="AB261" i="13"/>
  <c r="AA261" i="13"/>
  <c r="Z261" i="13"/>
  <c r="Y261" i="13"/>
  <c r="X261" i="13"/>
  <c r="AN245" i="13"/>
  <c r="AM245" i="13"/>
  <c r="AL245" i="13"/>
  <c r="AK245" i="13"/>
  <c r="AJ245" i="13"/>
  <c r="AI245" i="13"/>
  <c r="AH245" i="13"/>
  <c r="AG245" i="13"/>
  <c r="AF245" i="13"/>
  <c r="AE245" i="13"/>
  <c r="AD245" i="13"/>
  <c r="AC245" i="13"/>
  <c r="AB245" i="13"/>
  <c r="AA245" i="13"/>
  <c r="Z245" i="13"/>
  <c r="Y245" i="13"/>
  <c r="X245" i="13"/>
  <c r="AN229" i="13"/>
  <c r="AM229" i="13"/>
  <c r="AL229" i="13"/>
  <c r="AK229" i="13"/>
  <c r="AJ229" i="13"/>
  <c r="AI229" i="13"/>
  <c r="AH229" i="13"/>
  <c r="AG229" i="13"/>
  <c r="AF229" i="13"/>
  <c r="AE229" i="13"/>
  <c r="AD229" i="13"/>
  <c r="AC229" i="13"/>
  <c r="AB229" i="13"/>
  <c r="AA229" i="13"/>
  <c r="Z229" i="13"/>
  <c r="Y229" i="13"/>
  <c r="X229" i="13"/>
  <c r="AN213" i="13"/>
  <c r="AM213" i="13"/>
  <c r="AL213" i="13"/>
  <c r="AK213" i="13"/>
  <c r="AJ213" i="13"/>
  <c r="AI213" i="13"/>
  <c r="AH213" i="13"/>
  <c r="AG213" i="13"/>
  <c r="AF213" i="13"/>
  <c r="AE213" i="13"/>
  <c r="AD213" i="13"/>
  <c r="AC213" i="13"/>
  <c r="AB213" i="13"/>
  <c r="AA213" i="13"/>
  <c r="Z213" i="13"/>
  <c r="Y213" i="13"/>
  <c r="X213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X197" i="13"/>
  <c r="AN181" i="13"/>
  <c r="AM181" i="13"/>
  <c r="AL181" i="13"/>
  <c r="AK181" i="13"/>
  <c r="AJ181" i="13"/>
  <c r="AI181" i="13"/>
  <c r="AH181" i="13"/>
  <c r="AG181" i="13"/>
  <c r="AF181" i="13"/>
  <c r="AE181" i="13"/>
  <c r="AD181" i="13"/>
  <c r="AC181" i="13"/>
  <c r="AB181" i="13"/>
  <c r="AA181" i="13"/>
  <c r="Z181" i="13"/>
  <c r="Y181" i="13"/>
  <c r="X181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X165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X149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T694" i="13"/>
  <c r="T678" i="13"/>
  <c r="T662" i="13"/>
  <c r="T646" i="13"/>
  <c r="T630" i="13"/>
  <c r="T614" i="13"/>
  <c r="T598" i="13"/>
  <c r="T582" i="13"/>
  <c r="T566" i="13"/>
  <c r="T550" i="13"/>
  <c r="T534" i="13"/>
  <c r="T518" i="13"/>
  <c r="T502" i="13"/>
  <c r="T486" i="13"/>
  <c r="T470" i="13"/>
  <c r="T454" i="13"/>
  <c r="T438" i="13"/>
  <c r="T422" i="13"/>
  <c r="T406" i="13"/>
  <c r="T390" i="13"/>
  <c r="T374" i="13"/>
  <c r="T358" i="13"/>
  <c r="T342" i="13"/>
  <c r="T326" i="13"/>
  <c r="T310" i="13"/>
  <c r="T294" i="13"/>
  <c r="T278" i="13"/>
  <c r="T262" i="13"/>
  <c r="T246" i="13"/>
  <c r="T230" i="13"/>
  <c r="T214" i="13"/>
  <c r="T198" i="13"/>
  <c r="T182" i="13"/>
  <c r="T166" i="13"/>
  <c r="T150" i="13"/>
  <c r="T134" i="13"/>
  <c r="T118" i="13"/>
  <c r="T102" i="13"/>
  <c r="T86" i="13"/>
  <c r="T70" i="13"/>
  <c r="T54" i="13"/>
  <c r="T38" i="13"/>
  <c r="T22" i="13"/>
  <c r="T6" i="13"/>
  <c r="U694" i="13"/>
  <c r="U678" i="13"/>
  <c r="U662" i="13"/>
  <c r="U646" i="13"/>
  <c r="U630" i="13"/>
  <c r="U614" i="13"/>
  <c r="U598" i="13"/>
  <c r="U582" i="13"/>
  <c r="U566" i="13"/>
  <c r="U550" i="13"/>
  <c r="U534" i="13"/>
  <c r="U518" i="13"/>
  <c r="U502" i="13"/>
  <c r="U486" i="13"/>
  <c r="U470" i="13"/>
  <c r="U454" i="13"/>
  <c r="U438" i="13"/>
  <c r="U422" i="13"/>
  <c r="U406" i="13"/>
  <c r="U390" i="13"/>
  <c r="U374" i="13"/>
  <c r="U358" i="13"/>
  <c r="U342" i="13"/>
  <c r="U326" i="13"/>
  <c r="U310" i="13"/>
  <c r="U294" i="13"/>
  <c r="U278" i="13"/>
  <c r="U262" i="13"/>
  <c r="U246" i="13"/>
  <c r="U230" i="13"/>
  <c r="U214" i="13"/>
  <c r="U198" i="13"/>
  <c r="U182" i="13"/>
  <c r="U166" i="13"/>
  <c r="U150" i="13"/>
  <c r="U134" i="13"/>
  <c r="U118" i="13"/>
  <c r="U102" i="13"/>
  <c r="U86" i="13"/>
  <c r="U70" i="13"/>
  <c r="U54" i="13"/>
  <c r="U38" i="13"/>
  <c r="U22" i="13"/>
  <c r="U6" i="13"/>
  <c r="V695" i="13"/>
  <c r="V679" i="13"/>
  <c r="V663" i="13"/>
  <c r="V647" i="13"/>
  <c r="V631" i="13"/>
  <c r="V615" i="13"/>
  <c r="V599" i="13"/>
  <c r="V583" i="13"/>
  <c r="V567" i="13"/>
  <c r="V551" i="13"/>
  <c r="V535" i="13"/>
  <c r="V519" i="13"/>
  <c r="V503" i="13"/>
  <c r="V487" i="13"/>
  <c r="V471" i="13"/>
  <c r="V455" i="13"/>
  <c r="V439" i="13"/>
  <c r="V423" i="13"/>
  <c r="V407" i="13"/>
  <c r="V391" i="13"/>
  <c r="V375" i="13"/>
  <c r="V359" i="13"/>
  <c r="V343" i="13"/>
  <c r="V327" i="13"/>
  <c r="V311" i="13"/>
  <c r="V295" i="13"/>
  <c r="V279" i="13"/>
  <c r="V263" i="13"/>
  <c r="V247" i="13"/>
  <c r="V231" i="13"/>
  <c r="V215" i="13"/>
  <c r="V199" i="13"/>
  <c r="V183" i="13"/>
  <c r="V167" i="13"/>
  <c r="V151" i="13"/>
  <c r="V135" i="13"/>
  <c r="V119" i="13"/>
  <c r="V103" i="13"/>
  <c r="V87" i="13"/>
  <c r="V71" i="13"/>
  <c r="V55" i="13"/>
  <c r="V39" i="13"/>
  <c r="V23" i="13"/>
  <c r="V7" i="13"/>
  <c r="W696" i="13"/>
  <c r="W680" i="13"/>
  <c r="W664" i="13"/>
  <c r="W648" i="13"/>
  <c r="W632" i="13"/>
  <c r="W616" i="13"/>
  <c r="W600" i="13"/>
  <c r="W584" i="13"/>
  <c r="W568" i="13"/>
  <c r="W552" i="13"/>
  <c r="W536" i="13"/>
  <c r="W520" i="13"/>
  <c r="W504" i="13"/>
  <c r="W488" i="13"/>
  <c r="W472" i="13"/>
  <c r="W456" i="13"/>
  <c r="W440" i="13"/>
  <c r="W424" i="13"/>
  <c r="W408" i="13"/>
  <c r="W392" i="13"/>
  <c r="W376" i="13"/>
  <c r="W360" i="13"/>
  <c r="W344" i="13"/>
  <c r="W328" i="13"/>
  <c r="W312" i="13"/>
  <c r="W296" i="13"/>
  <c r="W280" i="13"/>
  <c r="W264" i="13"/>
  <c r="W248" i="13"/>
  <c r="W232" i="13"/>
  <c r="W216" i="13"/>
  <c r="W200" i="13"/>
  <c r="W184" i="13"/>
  <c r="W168" i="13"/>
  <c r="W152" i="13"/>
  <c r="W136" i="13"/>
  <c r="W120" i="13"/>
  <c r="W104" i="13"/>
  <c r="W88" i="13"/>
  <c r="W72" i="13"/>
  <c r="W56" i="13"/>
  <c r="W40" i="13"/>
  <c r="W24" i="13"/>
  <c r="W8" i="13"/>
  <c r="X698" i="13"/>
  <c r="X682" i="13"/>
  <c r="X666" i="13"/>
  <c r="X650" i="13"/>
  <c r="X634" i="13"/>
  <c r="X618" i="13"/>
  <c r="X602" i="13"/>
  <c r="X586" i="13"/>
  <c r="X570" i="13"/>
  <c r="X554" i="13"/>
  <c r="X538" i="13"/>
  <c r="X522" i="13"/>
  <c r="X506" i="13"/>
  <c r="X490" i="13"/>
  <c r="X428" i="13"/>
  <c r="X172" i="13"/>
  <c r="Y621" i="13"/>
  <c r="Y365" i="13"/>
  <c r="Y109" i="13"/>
  <c r="Z558" i="13"/>
  <c r="Z302" i="13"/>
  <c r="Z46" i="13"/>
  <c r="AA495" i="13"/>
  <c r="AA239" i="13"/>
  <c r="AB688" i="13"/>
  <c r="AB432" i="13"/>
  <c r="AB176" i="13"/>
  <c r="AC625" i="13"/>
  <c r="AC369" i="13"/>
  <c r="AC113" i="13"/>
  <c r="AD562" i="13"/>
  <c r="AD306" i="13"/>
  <c r="AD50" i="13"/>
  <c r="AE499" i="13"/>
  <c r="AE243" i="13"/>
  <c r="AI48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F3A6F9-9172-42BD-81FD-CB3462426BF6}" keepAlive="1" name="查询 - first_ana_0923" description="与工作簿中“first_ana_0923”查询的连接。" type="5" refreshedVersion="0" background="1">
    <dbPr connection="Provider=Microsoft.Mashup.OleDb.1;Data Source=$Workbook$;Location=first_ana_0923;Extended Properties=&quot;&quot;" command="SELECT * FROM [first_ana_0923]"/>
  </connection>
  <connection id="2" xr16:uid="{0F7B849E-261E-4E56-B7E2-31C8247AB13B}" keepAlive="1" name="查询 - first_ana_0923 (2)" description="与工作簿中“first_ana_0923 (2)”查询的连接。" type="5" refreshedVersion="8" background="1" saveData="1">
    <dbPr connection="Provider=Microsoft.Mashup.OleDb.1;Data Source=$Workbook$;Location=&quot;first_ana_0923 (2)&quot;;Extended Properties=&quot;&quot;" command="SELECT * FROM [first_ana_0923 (2)]"/>
  </connection>
  <connection id="3" xr16:uid="{6E61DA3F-F32A-4EC2-BE92-96BB15E8984A}" keepAlive="1" name="查询 - first_ana_0923 (3)" description="与工作簿中“first_ana_0923 (3)”查询的连接。" type="5" refreshedVersion="8" background="1" saveData="1">
    <dbPr connection="Provider=Microsoft.Mashup.OleDb.1;Data Source=$Workbook$;Location=&quot;first_ana_0923 (3)&quot;;Extended Properties=&quot;&quot;" command="SELECT * FROM [first_ana_0923 (3)]"/>
  </connection>
  <connection id="4" xr16:uid="{65FABF25-9A51-46E1-A492-9D799CD4E46E}" keepAlive="1" name="查询 - first_ana_0923 (4)" description="与工作簿中“first_ana_0923 (4)”查询的连接。" type="5" refreshedVersion="8" background="1" saveData="1">
    <dbPr connection="Provider=Microsoft.Mashup.OleDb.1;Data Source=$Workbook$;Location=&quot;first_ana_0923 (4)&quot;;Extended Properties=&quot;&quot;" command="SELECT * FROM [first_ana_0923 (4)]"/>
  </connection>
  <connection id="5" xr16:uid="{49E5518F-9827-48B2-8B65-734855C43B11}" keepAlive="1" name="查询 - first_ana_0923 (5)" description="与工作簿中“first_ana_0923 (5)”查询的连接。" type="5" refreshedVersion="8" background="1" saveData="1">
    <dbPr connection="Provider=Microsoft.Mashup.OleDb.1;Data Source=$Workbook$;Location=&quot;first_ana_0923 (5)&quot;;Extended Properties=&quot;&quot;" command="SELECT * FROM [first_ana_0923 (5)]"/>
  </connection>
  <connection id="6" xr16:uid="{6286848D-00CA-4BD4-9FA1-FF27E6005C11}" keepAlive="1" name="查询 - first_ana_0923 (6)" description="与工作簿中“first_ana_0923 (6)”查询的连接。" type="5" refreshedVersion="8" background="1" saveData="1">
    <dbPr connection="Provider=Microsoft.Mashup.OleDb.1;Data Source=$Workbook$;Location=&quot;first_ana_0923 (6)&quot;;Extended Properties=&quot;&quot;" command="SELECT * FROM [first_ana_0923 (6)]"/>
  </connection>
  <connection id="7" xr16:uid="{DBABA844-801D-4EF3-82E5-564F7B8489EA}" keepAlive="1" name="查询 - first_ana_0923 (7)" description="与工作簿中“first_ana_0923 (7)”查询的连接。" type="5" refreshedVersion="8" background="1" saveData="1">
    <dbPr connection="Provider=Microsoft.Mashup.OleDb.1;Data Source=$Workbook$;Location=&quot;first_ana_0923 (7)&quot;;Extended Properties=&quot;&quot;" command="SELECT * FROM [first_ana_0923 (7)]"/>
  </connection>
  <connection id="8" xr16:uid="{B518681F-AB42-4942-9B47-5F563366C137}" keepAlive="1" name="查询 - first_ana_0923 (8)" description="与工作簿中“first_ana_0923 (8)”查询的连接。" type="5" refreshedVersion="8" background="1" saveData="1">
    <dbPr connection="Provider=Microsoft.Mashup.OleDb.1;Data Source=$Workbook$;Location=&quot;first_ana_0923 (8)&quot;;Extended Properties=&quot;&quot;" command="SELECT * FROM [first_ana_0923 (8)]"/>
  </connection>
</connections>
</file>

<file path=xl/sharedStrings.xml><?xml version="1.0" encoding="utf-8"?>
<sst xmlns="http://schemas.openxmlformats.org/spreadsheetml/2006/main" count="1602" uniqueCount="217">
  <si>
    <t>id</t>
    <phoneticPr fontId="1" type="noConversion"/>
  </si>
  <si>
    <t>pref_jp</t>
    <phoneticPr fontId="1" type="noConversion"/>
  </si>
  <si>
    <t>pref_en</t>
    <phoneticPr fontId="1" type="noConversion"/>
  </si>
  <si>
    <t>year</t>
    <phoneticPr fontId="1" type="noConversion"/>
  </si>
  <si>
    <t>北 海 道</t>
  </si>
  <si>
    <t>Hokkaido</t>
  </si>
  <si>
    <t>青 森 県</t>
  </si>
  <si>
    <t>Aomori-ken</t>
  </si>
  <si>
    <t>岩 手 県</t>
  </si>
  <si>
    <t>Iwate-ken</t>
  </si>
  <si>
    <t>宮 城 県</t>
  </si>
  <si>
    <t>Miyagi-ken</t>
  </si>
  <si>
    <t>秋 田 県</t>
  </si>
  <si>
    <t>Akita-ken</t>
  </si>
  <si>
    <t>山 形 県</t>
  </si>
  <si>
    <t>Yamagata-ken</t>
  </si>
  <si>
    <t>福 島 県</t>
  </si>
  <si>
    <t>Fukushima-ken</t>
  </si>
  <si>
    <t>茨 城 県</t>
  </si>
  <si>
    <t>Ibaraki-ken</t>
  </si>
  <si>
    <t>栃 木 県</t>
  </si>
  <si>
    <t>Tochigi-ken</t>
  </si>
  <si>
    <t>群 馬 県</t>
  </si>
  <si>
    <t>Gumma-ken</t>
  </si>
  <si>
    <t>埼 玉 県</t>
  </si>
  <si>
    <t>Saitama-ken</t>
  </si>
  <si>
    <t>千 葉 県</t>
  </si>
  <si>
    <t>Chiba-ken</t>
  </si>
  <si>
    <t>東 京 都</t>
  </si>
  <si>
    <t>Tokyo-to</t>
  </si>
  <si>
    <t>神奈川県</t>
  </si>
  <si>
    <t>Kanagawa-ken</t>
  </si>
  <si>
    <t>新 潟 県</t>
  </si>
  <si>
    <t>Niigata-ken</t>
  </si>
  <si>
    <t>富 山 県</t>
  </si>
  <si>
    <t>Toyama-ken</t>
  </si>
  <si>
    <t>石 川 県</t>
  </si>
  <si>
    <t>Ishikawa-ken</t>
  </si>
  <si>
    <t>福 井 県</t>
  </si>
  <si>
    <t>Fukui-ken</t>
  </si>
  <si>
    <t>山 梨 県</t>
  </si>
  <si>
    <t>Yamanashi-ken</t>
  </si>
  <si>
    <t>長 野 県</t>
  </si>
  <si>
    <t>Nagano-ken</t>
  </si>
  <si>
    <t>岐 阜 県</t>
  </si>
  <si>
    <t>Gifu-ken</t>
  </si>
  <si>
    <t>静 岡 県</t>
  </si>
  <si>
    <t>Shizuoka-ken</t>
  </si>
  <si>
    <t>愛 知 県</t>
  </si>
  <si>
    <t>Aichi-ken</t>
  </si>
  <si>
    <t>三 重 県</t>
  </si>
  <si>
    <t>Mie-ken</t>
  </si>
  <si>
    <t>滋 賀 県</t>
  </si>
  <si>
    <t>Shiga-ken</t>
  </si>
  <si>
    <t>京 都 府</t>
  </si>
  <si>
    <t>Kyoto-fu</t>
  </si>
  <si>
    <t>大 阪 府</t>
  </si>
  <si>
    <t>Osaka-fu</t>
  </si>
  <si>
    <t>兵 庫 県</t>
  </si>
  <si>
    <t>Hyogo-ken</t>
  </si>
  <si>
    <t>奈 良 県</t>
  </si>
  <si>
    <t>Nara-ken</t>
  </si>
  <si>
    <t>和歌山県</t>
  </si>
  <si>
    <t>Wakayama-ken</t>
  </si>
  <si>
    <t>鳥 取 県</t>
  </si>
  <si>
    <t>Tottori-ken</t>
  </si>
  <si>
    <t>島 根 県</t>
  </si>
  <si>
    <t>Shimane-ken</t>
  </si>
  <si>
    <t>岡 山 県</t>
  </si>
  <si>
    <t>Okayama-ken</t>
  </si>
  <si>
    <t>広 島 県</t>
  </si>
  <si>
    <t>Hiroshima-ken</t>
  </si>
  <si>
    <t>山 口 県</t>
  </si>
  <si>
    <t>Yamaguchi-ken</t>
  </si>
  <si>
    <t>徳 島 県</t>
  </si>
  <si>
    <t>Tokushima-ken</t>
  </si>
  <si>
    <t>香 川 県</t>
  </si>
  <si>
    <t>Kagawa-ken</t>
  </si>
  <si>
    <t>愛 媛 県</t>
  </si>
  <si>
    <t>Ehime-ken</t>
  </si>
  <si>
    <t>高 知 県</t>
  </si>
  <si>
    <t>Kochi-ken</t>
  </si>
  <si>
    <t>福 岡 県</t>
  </si>
  <si>
    <t>Fukuoka-ken</t>
  </si>
  <si>
    <t>佐 賀 県</t>
  </si>
  <si>
    <t>Saga-ken</t>
  </si>
  <si>
    <t>長 崎 県</t>
  </si>
  <si>
    <t>Nagasaki-ken</t>
  </si>
  <si>
    <t>熊 本 県</t>
  </si>
  <si>
    <t>Kumamoto-ken</t>
  </si>
  <si>
    <t>大 分 県</t>
  </si>
  <si>
    <t>宮 崎 県</t>
  </si>
  <si>
    <t>Miyazaki-ken</t>
  </si>
  <si>
    <t>鹿児島県</t>
  </si>
  <si>
    <t>Kagoshima-ken</t>
  </si>
  <si>
    <t>沖 縄 県</t>
  </si>
  <si>
    <t>Okinawa-ken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</si>
  <si>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</si>
  <si>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</si>
  <si>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</si>
  <si>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</si>
  <si>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</si>
  <si>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</si>
  <si>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</si>
  <si>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</si>
  <si>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</si>
  <si>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</si>
  <si>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</si>
  <si>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</si>
  <si>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</si>
  <si>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</si>
  <si>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</si>
  <si>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</si>
  <si>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</si>
  <si>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</si>
  <si>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</si>
  <si>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</si>
  <si>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</si>
  <si>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</si>
  <si>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</si>
  <si>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</si>
  <si>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</si>
  <si>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</si>
  <si>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</si>
  <si>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</si>
  <si>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</si>
  <si>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</si>
  <si>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</si>
  <si>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</si>
  <si>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</si>
  <si>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</si>
  <si>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</si>
  <si>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</si>
  <si>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</si>
  <si>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</si>
  <si>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</si>
  <si>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</si>
  <si>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</si>
  <si>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</si>
  <si>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</si>
  <si>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沖縄県</t>
  </si>
  <si>
    <t>Oita-ken</t>
  </si>
  <si>
    <t>year</t>
  </si>
  <si>
    <t>id</t>
  </si>
  <si>
    <t>pref_jp</t>
  </si>
  <si>
    <t>pref_en</t>
  </si>
  <si>
    <t>pop</t>
  </si>
  <si>
    <t>im_rate</t>
  </si>
  <si>
    <t>em_rate</t>
  </si>
  <si>
    <t>did</t>
  </si>
  <si>
    <t>treat</t>
    <phoneticPr fontId="1" type="noConversion"/>
  </si>
  <si>
    <t>income</t>
    <phoneticPr fontId="1" type="noConversion"/>
  </si>
  <si>
    <t>cult</t>
    <phoneticPr fontId="1" type="noConversion"/>
  </si>
  <si>
    <t>college</t>
    <phoneticPr fontId="1" type="noConversion"/>
  </si>
  <si>
    <t>jcollege</t>
    <phoneticPr fontId="1" type="noConversion"/>
  </si>
  <si>
    <t>spec</t>
    <phoneticPr fontId="1" type="noConversion"/>
  </si>
  <si>
    <t>hedu</t>
    <phoneticPr fontId="1" type="noConversion"/>
  </si>
  <si>
    <t>gexp</t>
    <phoneticPr fontId="1" type="noConversion"/>
  </si>
  <si>
    <t>a_len</t>
    <phoneticPr fontId="1" type="noConversion"/>
  </si>
  <si>
    <t>variable</t>
    <phoneticPr fontId="1" type="noConversion"/>
  </si>
  <si>
    <t>actural length of highway</t>
    <phoneticPr fontId="1" type="noConversion"/>
  </si>
  <si>
    <t>differences-difference</t>
    <phoneticPr fontId="1" type="noConversion"/>
  </si>
  <si>
    <t>treatment group</t>
    <phoneticPr fontId="1" type="noConversion"/>
  </si>
  <si>
    <t>per-capita income</t>
    <phoneticPr fontId="1" type="noConversion"/>
  </si>
  <si>
    <t>転入率</t>
    <phoneticPr fontId="1" type="noConversion"/>
  </si>
  <si>
    <t>転出率</t>
    <phoneticPr fontId="1" type="noConversion"/>
  </si>
  <si>
    <t>総人口</t>
    <phoneticPr fontId="1" type="noConversion"/>
  </si>
  <si>
    <t>１人当たり県民所得</t>
  </si>
  <si>
    <t>Cultivated land area  (per farm household)</t>
    <phoneticPr fontId="1" type="noConversion"/>
  </si>
  <si>
    <t>耕地面積 （農家１戸当たり）</t>
    <phoneticPr fontId="1" type="noConversion"/>
  </si>
  <si>
    <t>Number of colleges and universities (per 100,000 persons)</t>
  </si>
  <si>
    <t>大学数（人口10万人当たり）</t>
    <phoneticPr fontId="1" type="noConversion"/>
  </si>
  <si>
    <t>Number of junior colleges (per 100,000 persons)</t>
  </si>
  <si>
    <t>短期大学数（人口10万人当たり）</t>
    <phoneticPr fontId="1" type="noConversion"/>
  </si>
  <si>
    <t>Number of specialized training colleges (per 100,000 persons)</t>
  </si>
  <si>
    <t>専修学校数（人口10万人当たり）</t>
    <phoneticPr fontId="1" type="noConversion"/>
  </si>
  <si>
    <t>高等教育機関数（人口10万人当たり）</t>
    <phoneticPr fontId="1" type="noConversion"/>
  </si>
  <si>
    <t>government expenditure per capita</t>
    <phoneticPr fontId="1" type="noConversion"/>
  </si>
  <si>
    <t>歳出決算総額
（人口１人当たり）
(都道府県・市町村財政合計)</t>
    <rPh sb="18" eb="20">
      <t>トドウ</t>
    </rPh>
    <rPh sb="20" eb="21">
      <t>フ</t>
    </rPh>
    <phoneticPr fontId="6"/>
  </si>
  <si>
    <t>高速自動車国道実延長</t>
    <phoneticPr fontId="1" type="noConversion"/>
  </si>
  <si>
    <t>start</t>
    <phoneticPr fontId="1" type="noConversion"/>
  </si>
  <si>
    <t>gap</t>
    <phoneticPr fontId="1" type="noConversion"/>
  </si>
  <si>
    <t>pre11</t>
    <phoneticPr fontId="1" type="noConversion"/>
  </si>
  <si>
    <t>pre10</t>
    <phoneticPr fontId="1" type="noConversion"/>
  </si>
  <si>
    <t>pre9</t>
    <phoneticPr fontId="1" type="noConversion"/>
  </si>
  <si>
    <t>pre8</t>
    <phoneticPr fontId="1" type="noConversion"/>
  </si>
  <si>
    <t>pre7</t>
    <phoneticPr fontId="1" type="noConversion"/>
  </si>
  <si>
    <t>pre6</t>
    <phoneticPr fontId="1" type="noConversion"/>
  </si>
  <si>
    <t>pre5</t>
    <phoneticPr fontId="1" type="noConversion"/>
  </si>
  <si>
    <t>pre4</t>
    <phoneticPr fontId="1" type="noConversion"/>
  </si>
  <si>
    <t>pre3</t>
    <phoneticPr fontId="1" type="noConversion"/>
  </si>
  <si>
    <t>pre2</t>
    <phoneticPr fontId="1" type="noConversion"/>
  </si>
  <si>
    <t>pre1</t>
    <phoneticPr fontId="1" type="noConversion"/>
  </si>
  <si>
    <t>current</t>
    <phoneticPr fontId="1" type="noConversion"/>
  </si>
  <si>
    <t>post1</t>
    <phoneticPr fontId="1" type="noConversion"/>
  </si>
  <si>
    <t>post2</t>
    <phoneticPr fontId="1" type="noConversion"/>
  </si>
  <si>
    <t>post3</t>
    <phoneticPr fontId="1" type="noConversion"/>
  </si>
  <si>
    <t>post4</t>
    <phoneticPr fontId="1" type="noConversion"/>
  </si>
  <si>
    <t>post5</t>
    <phoneticPr fontId="1" type="noConversion"/>
  </si>
  <si>
    <t>post6</t>
    <phoneticPr fontId="1" type="noConversion"/>
  </si>
  <si>
    <t>post7</t>
    <phoneticPr fontId="1" type="noConversion"/>
  </si>
  <si>
    <t>post8</t>
    <phoneticPr fontId="1" type="noConversion"/>
  </si>
  <si>
    <t>post9</t>
    <phoneticPr fontId="1" type="noConversion"/>
  </si>
  <si>
    <t>** red means treatment group</t>
    <phoneticPr fontId="1" type="noConversion"/>
  </si>
  <si>
    <t>Explanation in English</t>
    <phoneticPr fontId="1" type="noConversion"/>
  </si>
  <si>
    <t>Exolanation in Japanese</t>
    <phoneticPr fontId="1" type="noConversion"/>
  </si>
  <si>
    <r>
      <rPr>
        <sz val="11"/>
        <color theme="1"/>
        <rFont val="等线"/>
        <family val="2"/>
        <charset val="134"/>
      </rPr>
      <t xml:space="preserve">total </t>
    </r>
    <r>
      <rPr>
        <sz val="11"/>
        <color theme="1"/>
        <rFont val="Yu Gothic"/>
        <family val="2"/>
        <charset val="128"/>
      </rPr>
      <t>population</t>
    </r>
    <phoneticPr fontId="1" type="noConversion"/>
  </si>
  <si>
    <t>A number indicating a specific prefecture</t>
    <phoneticPr fontId="1" type="noConversion"/>
  </si>
  <si>
    <t>Prefecture name in Japanese</t>
    <phoneticPr fontId="1" type="noConversion"/>
  </si>
  <si>
    <t>Prefecture name in English</t>
    <phoneticPr fontId="1" type="noConversion"/>
  </si>
  <si>
    <r>
      <t>Percentage of in-migrants from other prefectures</t>
    </r>
    <r>
      <rPr>
        <sz val="11"/>
        <color theme="1"/>
        <rFont val="等线"/>
        <family val="2"/>
        <charset val="134"/>
      </rPr>
      <t xml:space="preserve"> (population inflow rate)</t>
    </r>
    <phoneticPr fontId="1" type="noConversion"/>
  </si>
  <si>
    <r>
      <t>Percentage of out-migrants to other prefectures</t>
    </r>
    <r>
      <rPr>
        <sz val="11"/>
        <color theme="1"/>
        <rFont val="等线"/>
        <family val="2"/>
        <charset val="134"/>
      </rPr>
      <t xml:space="preserve"> (population outflow rate)</t>
    </r>
    <phoneticPr fontId="1" type="noConversion"/>
  </si>
  <si>
    <r>
      <rPr>
        <sz val="11"/>
        <color theme="1"/>
        <rFont val="等线"/>
        <family val="2"/>
        <charset val="134"/>
      </rPr>
      <t xml:space="preserve">Number of </t>
    </r>
    <r>
      <rPr>
        <sz val="11"/>
        <color theme="1"/>
        <rFont val="Yu Gothic"/>
        <family val="2"/>
        <charset val="128"/>
      </rPr>
      <t xml:space="preserve">high education </t>
    </r>
    <r>
      <rPr>
        <sz val="11"/>
        <color theme="1"/>
        <rFont val="等线"/>
        <family val="2"/>
        <charset val="134"/>
      </rPr>
      <t>institutions</t>
    </r>
    <r>
      <rPr>
        <sz val="11"/>
        <color theme="1"/>
        <rFont val="Yu Gothic"/>
        <family val="2"/>
        <charset val="128"/>
      </rPr>
      <t>(college+jcollege+spec)</t>
    </r>
    <phoneticPr fontId="1" type="noConversion"/>
  </si>
  <si>
    <t>HSR opening year</t>
    <phoneticPr fontId="1" type="noConversion"/>
  </si>
  <si>
    <t>year - start</t>
    <phoneticPr fontId="1" type="noConversion"/>
  </si>
  <si>
    <t>pre11 ~ post9</t>
    <phoneticPr fontId="1" type="noConversion"/>
  </si>
  <si>
    <r>
      <rPr>
        <sz val="11"/>
        <color theme="1"/>
        <rFont val="等线"/>
        <family val="2"/>
        <charset val="134"/>
      </rPr>
      <t>"</t>
    </r>
    <r>
      <rPr>
        <sz val="11"/>
        <color theme="1"/>
        <rFont val="Yu Gothic"/>
        <family val="2"/>
        <charset val="128"/>
      </rPr>
      <t>event dummies</t>
    </r>
    <r>
      <rPr>
        <sz val="11"/>
        <color theme="1"/>
        <rFont val="等线"/>
        <family val="2"/>
        <charset val="134"/>
      </rPr>
      <t>"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</si>
</sst>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ＭＳ 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6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Yu Gothic"/>
      <family val="2"/>
      <charset val="128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indexed="8"/>
      <name val="ＭＳ Ｐゴシック"/>
      <family val="3"/>
      <charset val="128"/>
    </font>
    <font>
      <b/>
      <sz val="11"/>
      <color theme="1"/>
      <name val="Yu Gothic"/>
      <family val="2"/>
      <charset val="128"/>
    </font>
    <font>
      <sz val="11"/>
      <color theme="1"/>
      <name val="MS Mincho"/>
      <family val="3"/>
      <charset val="128"/>
    </font>
    <font>
      <sz val="9"/>
      <name val="MS Mincho"/>
      <family val="3"/>
      <charset val="128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0" fontId="7" fillId="0" borderId="0" applyNumberFormat="0" applyFont="0" applyFill="0" applyBorder="0" applyProtection="0">
      <alignment vertical="center"/>
    </xf>
    <xf numFmtId="0" fontId="11" fillId="0" borderId="0" applyNumberFormat="0" applyFont="0" applyFill="0" applyBorder="0" applyProtection="0">
      <alignment vertical="center"/>
    </xf>
    <xf numFmtId="0" fontId="2" fillId="0" borderId="0"/>
  </cellStyleXfs>
  <cellXfs count="18"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1" applyNumberFormat="1" applyFont="1" applyFill="1" applyBorder="1">
      <alignment vertical="center"/>
    </xf>
    <xf numFmtId="0" fontId="5" fillId="0" borderId="0" xfId="3" applyNumberFormat="1" applyFont="1" applyFill="1" applyBorder="1">
      <alignment vertical="center"/>
    </xf>
    <xf numFmtId="0" fontId="3" fillId="0" borderId="0" xfId="2" applyNumberFormat="1" applyFont="1" applyBorder="1">
      <alignment vertical="center"/>
    </xf>
    <xf numFmtId="0" fontId="3" fillId="0" borderId="0" xfId="3" applyNumberFormat="1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1" xfId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8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</cellXfs>
  <cellStyles count="5">
    <cellStyle name="標準 2" xfId="1" xr:uid="{27A4053A-A6D2-4CC7-B456-6EFCD64CE849}"/>
    <cellStyle name="標準 4" xfId="4" xr:uid="{25D38FB1-7BB5-49C6-8B06-599E6F7A2E76}"/>
    <cellStyle name="常规" xfId="0" builtinId="0"/>
    <cellStyle name="常规 2" xfId="2" xr:uid="{FE3FD198-D5F3-4627-8D0F-D41784CF0ECC}"/>
    <cellStyle name="常规 3" xfId="3" xr:uid="{1240233E-3F36-43C5-9C6C-E482F1A0145E}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726148AA-0EC2-4922-A0E7-97A2C0703250}" autoFormatId="16" applyNumberFormats="0" applyBorderFormats="0" applyFontFormats="0" applyPatternFormats="0" applyAlignmentFormats="0" applyWidthHeightFormats="0">
  <queryTableRefresh nextId="88" unboundColumnsRight="31">
    <queryTableFields count="40">
      <queryTableField id="2" name="year" tableColumnId="2"/>
      <queryTableField id="3" name="id" tableColumnId="3"/>
      <queryTableField id="4" name="pref_jp" tableColumnId="4"/>
      <queryTableField id="5" name="pref_en" tableColumnId="5"/>
      <queryTableField id="63" dataBound="0" tableColumnId="25"/>
      <queryTableField id="6" name="pop" tableColumnId="6"/>
      <queryTableField id="7" name="im_rate" tableColumnId="7"/>
      <queryTableField id="8" name="em_rate" tableColumnId="8"/>
      <queryTableField id="10" name="did" tableColumnId="10"/>
      <queryTableField id="13" dataBound="0" tableColumnId="13"/>
      <queryTableField id="14" dataBound="0" tableColumnId="14"/>
      <queryTableField id="15" dataBound="0" tableColumnId="1"/>
      <queryTableField id="16" dataBound="0" tableColumnId="11"/>
      <queryTableField id="22" dataBound="0" tableColumnId="19"/>
      <queryTableField id="24" dataBound="0" tableColumnId="21"/>
      <queryTableField id="26" dataBound="0" tableColumnId="23"/>
      <queryTableField id="55" dataBound="0" tableColumnId="52"/>
      <queryTableField id="65" dataBound="0" tableColumnId="16"/>
      <queryTableField id="66" dataBound="0" tableColumnId="18"/>
      <queryTableField id="67" dataBound="0" tableColumnId="20"/>
      <queryTableField id="68" dataBound="0" tableColumnId="22"/>
      <queryTableField id="69" dataBound="0" tableColumnId="26"/>
      <queryTableField id="70" dataBound="0" tableColumnId="27"/>
      <queryTableField id="71" dataBound="0" tableColumnId="28"/>
      <queryTableField id="72" dataBound="0" tableColumnId="29"/>
      <queryTableField id="73" dataBound="0" tableColumnId="30"/>
      <queryTableField id="74" dataBound="0" tableColumnId="31"/>
      <queryTableField id="75" dataBound="0" tableColumnId="32"/>
      <queryTableField id="76" dataBound="0" tableColumnId="33"/>
      <queryTableField id="77" dataBound="0" tableColumnId="34"/>
      <queryTableField id="78" dataBound="0" tableColumnId="35"/>
      <queryTableField id="79" dataBound="0" tableColumnId="36"/>
      <queryTableField id="80" dataBound="0" tableColumnId="37"/>
      <queryTableField id="81" dataBound="0" tableColumnId="38"/>
      <queryTableField id="82" dataBound="0" tableColumnId="39"/>
      <queryTableField id="83" dataBound="0" tableColumnId="40"/>
      <queryTableField id="84" dataBound="0" tableColumnId="41"/>
      <queryTableField id="85" dataBound="0" tableColumnId="42"/>
      <queryTableField id="86" dataBound="0" tableColumnId="43"/>
      <queryTableField id="87" dataBound="0" tableColumnId="44"/>
    </queryTableFields>
    <queryTableDeletedFields count="2">
      <deletedField name="Column1"/>
      <deletedField name="elder_r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42355E-86B3-446F-9606-62292B977406}" name="first_ana_0923__242678" displayName="first_ana_0923__242678" ref="A1:AN800" tableType="queryTable" totalsRowShown="0">
  <autoFilter ref="A1:AN800" xr:uid="{3573571A-FFAA-4139-B5C2-498D7BAFBDDE}"/>
  <tableColumns count="40">
    <tableColumn id="2" xr3:uid="{C19C5F64-D86B-49AE-8F1C-C9DE6C31B3B7}" uniqueName="2" name="year" queryTableFieldId="2"/>
    <tableColumn id="3" xr3:uid="{2685B15F-B524-46A9-80D7-7318E6292004}" uniqueName="3" name="id" queryTableFieldId="3"/>
    <tableColumn id="4" xr3:uid="{22A0AFE1-8491-4029-AE03-6A4FA337D444}" uniqueName="4" name="pref_jp" queryTableFieldId="4" dataDxfId="31"/>
    <tableColumn id="5" xr3:uid="{07CFD873-432A-4E47-A220-2814CD0AE147}" uniqueName="5" name="pref_en" queryTableFieldId="5" dataDxfId="30"/>
    <tableColumn id="25" xr3:uid="{F208FD6E-7121-4A59-B182-0E18EC6ADE24}" uniqueName="25" name="a_len" queryTableFieldId="63"/>
    <tableColumn id="6" xr3:uid="{53820AC4-FF05-47BA-A445-831AC636ADAB}" uniqueName="6" name="pop" queryTableFieldId="6"/>
    <tableColumn id="7" xr3:uid="{1FB477F9-71F9-46AD-AA2D-64A43A3E6F10}" uniqueName="7" name="im_rate" queryTableFieldId="7"/>
    <tableColumn id="8" xr3:uid="{F390FAAD-8B7B-45F9-A7A3-9C73C9F107BC}" uniqueName="8" name="em_rate" queryTableFieldId="8"/>
    <tableColumn id="10" xr3:uid="{6BE352B1-9A01-4335-9DAF-11BA2A5FFF6A}" uniqueName="10" name="did" queryTableFieldId="10"/>
    <tableColumn id="13" xr3:uid="{5C073A2B-4E7F-458F-A998-0CE38C5D4E2D}" uniqueName="13" name="treat" queryTableFieldId="13"/>
    <tableColumn id="14" xr3:uid="{19C31743-0D62-4CB3-B683-3FB03DCC901C}" uniqueName="14" name="income" queryTableFieldId="14" dataDxfId="29"/>
    <tableColumn id="1" xr3:uid="{278A69FF-D2FD-43FA-8511-9682D832BE04}" uniqueName="1" name="cult" queryTableFieldId="15" dataDxfId="28"/>
    <tableColumn id="11" xr3:uid="{9C0773EC-CEA4-4727-BE9F-B9135182777E}" uniqueName="11" name="college" queryTableFieldId="16" dataDxfId="27"/>
    <tableColumn id="19" xr3:uid="{5710BE83-A23E-45A1-BAF2-3469B92BBF34}" uniqueName="19" name="jcollege" queryTableFieldId="22" dataDxfId="26"/>
    <tableColumn id="21" xr3:uid="{CF63AE6E-E6BB-42BB-9702-B37F75F2E26D}" uniqueName="21" name="spec" queryTableFieldId="24" dataDxfId="25"/>
    <tableColumn id="23" xr3:uid="{5DC4F4B8-EDB1-4E07-99D7-B402C89312C3}" uniqueName="23" name="hedu" queryTableFieldId="26" dataDxfId="24"/>
    <tableColumn id="52" xr3:uid="{81D338CD-DC0B-48B7-B18D-BE89BC0BBD8F}" uniqueName="52" name="gexp" queryTableFieldId="55" dataDxfId="23"/>
    <tableColumn id="16" xr3:uid="{588A69ED-3041-4F98-A215-F8FCE4F5F7F9}" uniqueName="16" name="start" queryTableFieldId="65" dataDxfId="22"/>
    <tableColumn id="18" xr3:uid="{EADA6DD9-D797-4BB7-A97B-127C5ECB8716}" uniqueName="18" name="gap" queryTableFieldId="66" dataDxfId="21">
      <calculatedColumnFormula>first_ana_0923__242678[[#This Row],[year]]-first_ana_0923__242678[[#This Row],[start]]</calculatedColumnFormula>
    </tableColumn>
    <tableColumn id="20" xr3:uid="{D14E23D1-989F-4F50-A759-0A5C9857FA0F}" uniqueName="20" name="pre11" queryTableFieldId="67" dataDxfId="20">
      <calculatedColumnFormula>IF(first_ana_0923__242678[[#This Row],[gap]]=-11, 1, 0)</calculatedColumnFormula>
    </tableColumn>
    <tableColumn id="22" xr3:uid="{70D55456-D495-462A-8058-1C453C4FD9B9}" uniqueName="22" name="pre10" queryTableFieldId="68" dataDxfId="19">
      <calculatedColumnFormula>IF(first_ana_0923__242678[[#This Row],[gap]]=-10, 1, 0)</calculatedColumnFormula>
    </tableColumn>
    <tableColumn id="26" xr3:uid="{4641AD2E-AAB9-42CE-8F75-87F1E8DF5D97}" uniqueName="26" name="pre9" queryTableFieldId="69" dataDxfId="18">
      <calculatedColumnFormula>IF(first_ana_0923__242678[[#This Row],[gap]]=-9, 1, 0)</calculatedColumnFormula>
    </tableColumn>
    <tableColumn id="27" xr3:uid="{CF490491-21AA-4E76-BEFB-327D6105ABD5}" uniqueName="27" name="pre8" queryTableFieldId="70" dataDxfId="17">
      <calculatedColumnFormula>IF(first_ana_0923__242678[[#This Row],[gap]]=-8, 1, 0)</calculatedColumnFormula>
    </tableColumn>
    <tableColumn id="28" xr3:uid="{5A537D6E-71FE-4A82-AEFF-2D53102D0A3B}" uniqueName="28" name="pre7" queryTableFieldId="71" dataDxfId="16">
      <calculatedColumnFormula>IF(first_ana_0923__242678[[#This Row],[gap]]=-7, 1, 0)</calculatedColumnFormula>
    </tableColumn>
    <tableColumn id="29" xr3:uid="{1BC1EE5B-2473-421A-BF56-48B3703E8E1E}" uniqueName="29" name="pre6" queryTableFieldId="72" dataDxfId="15">
      <calculatedColumnFormula>IF(first_ana_0923__242678[[#This Row],[gap]]=-6, 1, 0)</calculatedColumnFormula>
    </tableColumn>
    <tableColumn id="30" xr3:uid="{6F8C4915-3195-4F76-969C-3FFE34B06BE2}" uniqueName="30" name="pre5" queryTableFieldId="73" dataDxfId="14">
      <calculatedColumnFormula>IF(first_ana_0923__242678[[#This Row],[gap]]=-5, 1, 0)</calculatedColumnFormula>
    </tableColumn>
    <tableColumn id="31" xr3:uid="{89AF2583-DDFE-4D74-9CB3-063C3C68B3E3}" uniqueName="31" name="pre4" queryTableFieldId="74" dataDxfId="13">
      <calculatedColumnFormula>IF(first_ana_0923__242678[[#This Row],[gap]]=-4, 1, 0)</calculatedColumnFormula>
    </tableColumn>
    <tableColumn id="32" xr3:uid="{882E236A-4FA6-4298-AC47-CC7BB4DA426B}" uniqueName="32" name="pre3" queryTableFieldId="75" dataDxfId="12">
      <calculatedColumnFormula>IF(first_ana_0923__242678[[#This Row],[gap]]=-3, 1, 0)</calculatedColumnFormula>
    </tableColumn>
    <tableColumn id="33" xr3:uid="{6D8223C0-2B64-40BA-A12B-E285B7D28714}" uniqueName="33" name="pre2" queryTableFieldId="76" dataDxfId="11">
      <calculatedColumnFormula>IF(first_ana_0923__242678[[#This Row],[gap]]=-2, 1, 0)</calculatedColumnFormula>
    </tableColumn>
    <tableColumn id="34" xr3:uid="{EC1ACF64-ED50-4C01-8949-567B9C756245}" uniqueName="34" name="pre1" queryTableFieldId="77" dataDxfId="10">
      <calculatedColumnFormula>IF(first_ana_0923__242678[[#This Row],[gap]]=-1, 1, 0)</calculatedColumnFormula>
    </tableColumn>
    <tableColumn id="35" xr3:uid="{02840AF4-3EC1-4320-836E-8C952430E75C}" uniqueName="35" name="current" queryTableFieldId="78" dataDxfId="9">
      <calculatedColumnFormula>IF(first_ana_0923__242678[[#This Row],[gap]]=0, 1, 0)</calculatedColumnFormula>
    </tableColumn>
    <tableColumn id="36" xr3:uid="{A1680771-40E4-4E5F-B846-7A20693C8C08}" uniqueName="36" name="post1" queryTableFieldId="79" dataDxfId="8">
      <calculatedColumnFormula>IF(first_ana_0923__242678[[#This Row],[gap]]=1, 1, 0)</calculatedColumnFormula>
    </tableColumn>
    <tableColumn id="37" xr3:uid="{521B15BD-1A6C-4E57-8C8E-0929346E64DF}" uniqueName="37" name="post2" queryTableFieldId="80" dataDxfId="7">
      <calculatedColumnFormula>IF(first_ana_0923__242678[[#This Row],[gap]]=2, 1, 0)</calculatedColumnFormula>
    </tableColumn>
    <tableColumn id="38" xr3:uid="{E938E8AF-126B-44CD-B6D1-72A529B49E6C}" uniqueName="38" name="post3" queryTableFieldId="81" dataDxfId="6">
      <calculatedColumnFormula>IF(first_ana_0923__242678[[#This Row],[gap]]=3, 1, 0)</calculatedColumnFormula>
    </tableColumn>
    <tableColumn id="39" xr3:uid="{BC0F5A61-3448-4F69-9F94-D705FDF882F8}" uniqueName="39" name="post4" queryTableFieldId="82" dataDxfId="5">
      <calculatedColumnFormula>IF(first_ana_0923__242678[[#This Row],[gap]]=4, 1, 0)</calculatedColumnFormula>
    </tableColumn>
    <tableColumn id="40" xr3:uid="{3B285B8B-D251-402A-8E88-74B8316C4C3F}" uniqueName="40" name="post5" queryTableFieldId="83" dataDxfId="4">
      <calculatedColumnFormula>IF(first_ana_0923__242678[[#This Row],[gap]]=5, 1, 0)</calculatedColumnFormula>
    </tableColumn>
    <tableColumn id="41" xr3:uid="{C444A73E-060E-4909-8077-7083832BC613}" uniqueName="41" name="post6" queryTableFieldId="84" dataDxfId="3">
      <calculatedColumnFormula>IF(first_ana_0923__242678[[#This Row],[gap]]=6, 1, 0)</calculatedColumnFormula>
    </tableColumn>
    <tableColumn id="42" xr3:uid="{BA477E10-E732-418F-88B3-5CBB4CCE7CA9}" uniqueName="42" name="post7" queryTableFieldId="85" dataDxfId="2">
      <calculatedColumnFormula>IF(first_ana_0923__242678[[#This Row],[gap]]=7, 1, 0)</calculatedColumnFormula>
    </tableColumn>
    <tableColumn id="43" xr3:uid="{907838AF-6685-47FC-ACDD-E444E27FB7EA}" uniqueName="43" name="post8" queryTableFieldId="86" dataDxfId="1">
      <calculatedColumnFormula>IF(first_ana_0923__242678[[#This Row],[gap]]=8, 1, 0)</calculatedColumnFormula>
    </tableColumn>
    <tableColumn id="44" xr3:uid="{83AF26EB-494D-4685-B192-C1702657EBA2}" uniqueName="44" name="post9" queryTableFieldId="87" dataDxfId="0">
      <calculatedColumnFormula>IF(first_ana_0923__242678[[#This Row],[gap]]=9, 1, 0)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3A89-9825-4523-9A86-99F83BDCD0A0}">
  <dimension ref="A1:C21"/>
  <sheetViews>
    <sheetView workbookViewId="0">
      <selection activeCell="B22" sqref="B22"/>
    </sheetView>
  </sheetViews>
  <sheetFormatPr defaultRowHeight="13.9"/>
  <cols>
    <col min="1" max="1" width="15.1328125" customWidth="1"/>
    <col min="2" max="2" width="74.73046875" customWidth="1"/>
    <col min="3" max="3" width="40.06640625" customWidth="1"/>
    <col min="4" max="4" width="8.86328125" customWidth="1"/>
  </cols>
  <sheetData>
    <row r="1" spans="1:3" ht="17.649999999999999">
      <c r="A1" s="11" t="s">
        <v>159</v>
      </c>
      <c r="B1" s="11" t="s">
        <v>204</v>
      </c>
      <c r="C1" s="11" t="s">
        <v>205</v>
      </c>
    </row>
    <row r="2" spans="1:3" ht="17.649999999999999">
      <c r="A2" s="15" t="s">
        <v>3</v>
      </c>
      <c r="B2" s="15" t="s">
        <v>3</v>
      </c>
      <c r="C2" s="11"/>
    </row>
    <row r="3" spans="1:3" ht="17.649999999999999">
      <c r="A3" s="15" t="s">
        <v>0</v>
      </c>
      <c r="B3" s="15" t="s">
        <v>207</v>
      </c>
      <c r="C3" s="11"/>
    </row>
    <row r="4" spans="1:3" ht="17.649999999999999">
      <c r="A4" s="15" t="s">
        <v>1</v>
      </c>
      <c r="B4" s="15" t="s">
        <v>208</v>
      </c>
      <c r="C4" s="11"/>
    </row>
    <row r="5" spans="1:3" ht="17.649999999999999">
      <c r="A5" s="15" t="s">
        <v>2</v>
      </c>
      <c r="B5" s="15" t="s">
        <v>209</v>
      </c>
      <c r="C5" s="11"/>
    </row>
    <row r="6" spans="1:3" ht="17.649999999999999">
      <c r="A6" s="1" t="s">
        <v>158</v>
      </c>
      <c r="B6" s="1" t="s">
        <v>160</v>
      </c>
      <c r="C6" s="12" t="s">
        <v>179</v>
      </c>
    </row>
    <row r="7" spans="1:3" ht="17.649999999999999">
      <c r="A7" t="s">
        <v>146</v>
      </c>
      <c r="B7" s="14" t="s">
        <v>206</v>
      </c>
      <c r="C7" s="12" t="s">
        <v>166</v>
      </c>
    </row>
    <row r="8" spans="1:3" ht="17.649999999999999">
      <c r="A8" t="s">
        <v>147</v>
      </c>
      <c r="B8" s="1" t="s">
        <v>210</v>
      </c>
      <c r="C8" s="12" t="s">
        <v>164</v>
      </c>
    </row>
    <row r="9" spans="1:3" ht="17.649999999999999">
      <c r="A9" t="s">
        <v>148</v>
      </c>
      <c r="B9" s="1" t="s">
        <v>211</v>
      </c>
      <c r="C9" s="12" t="s">
        <v>165</v>
      </c>
    </row>
    <row r="10" spans="1:3" ht="17.649999999999999">
      <c r="A10" t="s">
        <v>149</v>
      </c>
      <c r="B10" s="1" t="s">
        <v>161</v>
      </c>
      <c r="C10" s="12"/>
    </row>
    <row r="11" spans="1:3" ht="17.649999999999999">
      <c r="A11" s="1" t="s">
        <v>150</v>
      </c>
      <c r="B11" s="1" t="s">
        <v>162</v>
      </c>
      <c r="C11" s="12"/>
    </row>
    <row r="12" spans="1:3" ht="17.649999999999999">
      <c r="A12" s="1" t="s">
        <v>151</v>
      </c>
      <c r="B12" s="1" t="s">
        <v>163</v>
      </c>
      <c r="C12" s="12" t="s">
        <v>167</v>
      </c>
    </row>
    <row r="13" spans="1:3">
      <c r="A13" t="s">
        <v>152</v>
      </c>
      <c r="B13" t="s">
        <v>168</v>
      </c>
      <c r="C13" s="12" t="s">
        <v>169</v>
      </c>
    </row>
    <row r="14" spans="1:3" ht="17.649999999999999">
      <c r="A14" t="s">
        <v>153</v>
      </c>
      <c r="B14" s="1" t="s">
        <v>170</v>
      </c>
      <c r="C14" s="12" t="s">
        <v>171</v>
      </c>
    </row>
    <row r="15" spans="1:3" ht="17.649999999999999">
      <c r="A15" t="s">
        <v>154</v>
      </c>
      <c r="B15" s="1" t="s">
        <v>172</v>
      </c>
      <c r="C15" s="12" t="s">
        <v>173</v>
      </c>
    </row>
    <row r="16" spans="1:3">
      <c r="A16" t="s">
        <v>155</v>
      </c>
      <c r="B16" t="s">
        <v>174</v>
      </c>
      <c r="C16" s="12" t="s">
        <v>175</v>
      </c>
    </row>
    <row r="17" spans="1:3" ht="17.649999999999999">
      <c r="A17" t="s">
        <v>156</v>
      </c>
      <c r="B17" s="14" t="s">
        <v>212</v>
      </c>
      <c r="C17" s="12" t="s">
        <v>176</v>
      </c>
    </row>
    <row r="18" spans="1:3" ht="73.5">
      <c r="A18" s="1" t="s">
        <v>157</v>
      </c>
      <c r="B18" s="1" t="s">
        <v>177</v>
      </c>
      <c r="C18" s="13" t="s">
        <v>178</v>
      </c>
    </row>
    <row r="19" spans="1:3" ht="17.649999999999999">
      <c r="A19" t="s">
        <v>180</v>
      </c>
      <c r="B19" s="16" t="s">
        <v>213</v>
      </c>
    </row>
    <row r="20" spans="1:3" ht="17.649999999999999">
      <c r="A20" t="s">
        <v>181</v>
      </c>
      <c r="B20" s="16" t="s">
        <v>214</v>
      </c>
    </row>
    <row r="21" spans="1:3" ht="17.649999999999999">
      <c r="A21" t="s">
        <v>215</v>
      </c>
      <c r="B21" s="17" t="s">
        <v>216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CEC2-131A-4E9C-86B3-7A5B1EF6346E}">
  <dimension ref="A1:H50"/>
  <sheetViews>
    <sheetView tabSelected="1" workbookViewId="0">
      <selection activeCell="F2" sqref="F2:H20"/>
    </sheetView>
  </sheetViews>
  <sheetFormatPr defaultRowHeight="13.9"/>
  <cols>
    <col min="3" max="3" width="20.46484375" customWidth="1"/>
    <col min="6" max="6" width="12.86328125" customWidth="1"/>
    <col min="7" max="7" width="54.73046875" customWidth="1"/>
    <col min="8" max="8" width="37.1328125" style="1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v>1</v>
      </c>
      <c r="B2" s="2" t="s">
        <v>4</v>
      </c>
      <c r="C2" t="s">
        <v>5</v>
      </c>
    </row>
    <row r="3" spans="1:3">
      <c r="A3" s="2">
        <v>2</v>
      </c>
      <c r="B3" s="2" t="s">
        <v>6</v>
      </c>
      <c r="C3" t="s">
        <v>7</v>
      </c>
    </row>
    <row r="4" spans="1:3">
      <c r="A4">
        <v>3</v>
      </c>
      <c r="B4" t="s">
        <v>8</v>
      </c>
      <c r="C4" t="s">
        <v>9</v>
      </c>
    </row>
    <row r="5" spans="1:3">
      <c r="A5">
        <v>4</v>
      </c>
      <c r="B5" t="s">
        <v>10</v>
      </c>
      <c r="C5" t="s">
        <v>11</v>
      </c>
    </row>
    <row r="6" spans="1:3">
      <c r="A6">
        <v>5</v>
      </c>
      <c r="B6" t="s">
        <v>12</v>
      </c>
      <c r="C6" t="s">
        <v>13</v>
      </c>
    </row>
    <row r="7" spans="1:3">
      <c r="A7">
        <v>6</v>
      </c>
      <c r="B7" t="s">
        <v>14</v>
      </c>
      <c r="C7" t="s">
        <v>15</v>
      </c>
    </row>
    <row r="8" spans="1:3">
      <c r="A8">
        <v>7</v>
      </c>
      <c r="B8" t="s">
        <v>16</v>
      </c>
      <c r="C8" t="s">
        <v>17</v>
      </c>
    </row>
    <row r="9" spans="1:3">
      <c r="A9">
        <v>8</v>
      </c>
      <c r="B9" t="s">
        <v>18</v>
      </c>
      <c r="C9" t="s">
        <v>19</v>
      </c>
    </row>
    <row r="10" spans="1:3">
      <c r="A10">
        <v>9</v>
      </c>
      <c r="B10" t="s">
        <v>20</v>
      </c>
      <c r="C10" t="s">
        <v>21</v>
      </c>
    </row>
    <row r="11" spans="1:3">
      <c r="A11">
        <v>10</v>
      </c>
      <c r="B11" t="s">
        <v>22</v>
      </c>
      <c r="C11" t="s">
        <v>23</v>
      </c>
    </row>
    <row r="12" spans="1:3" ht="18.75" customHeight="1">
      <c r="A12">
        <v>11</v>
      </c>
      <c r="B12" t="s">
        <v>24</v>
      </c>
      <c r="C12" t="s">
        <v>25</v>
      </c>
    </row>
    <row r="13" spans="1:3">
      <c r="A13">
        <v>12</v>
      </c>
      <c r="B13" t="s">
        <v>26</v>
      </c>
      <c r="C13" t="s">
        <v>27</v>
      </c>
    </row>
    <row r="14" spans="1:3">
      <c r="A14">
        <v>13</v>
      </c>
      <c r="B14" t="s">
        <v>28</v>
      </c>
      <c r="C14" t="s">
        <v>29</v>
      </c>
    </row>
    <row r="15" spans="1:3">
      <c r="A15">
        <v>14</v>
      </c>
      <c r="B15" t="s">
        <v>30</v>
      </c>
      <c r="C15" t="s">
        <v>31</v>
      </c>
    </row>
    <row r="16" spans="1:3">
      <c r="A16" s="2">
        <v>15</v>
      </c>
      <c r="B16" s="2" t="s">
        <v>32</v>
      </c>
      <c r="C16" t="s">
        <v>33</v>
      </c>
    </row>
    <row r="17" spans="1:3">
      <c r="A17" s="2">
        <v>16</v>
      </c>
      <c r="B17" s="2" t="s">
        <v>34</v>
      </c>
      <c r="C17" t="s">
        <v>35</v>
      </c>
    </row>
    <row r="18" spans="1:3">
      <c r="A18" s="3">
        <v>17</v>
      </c>
      <c r="B18" s="3" t="s">
        <v>36</v>
      </c>
      <c r="C18" t="s">
        <v>37</v>
      </c>
    </row>
    <row r="19" spans="1:3">
      <c r="A19">
        <v>18</v>
      </c>
      <c r="B19" t="s">
        <v>38</v>
      </c>
      <c r="C19" t="s">
        <v>39</v>
      </c>
    </row>
    <row r="20" spans="1:3">
      <c r="A20">
        <v>19</v>
      </c>
      <c r="B20" t="s">
        <v>40</v>
      </c>
      <c r="C20" t="s">
        <v>41</v>
      </c>
    </row>
    <row r="21" spans="1:3">
      <c r="A21" s="2">
        <v>20</v>
      </c>
      <c r="B21" s="2" t="s">
        <v>42</v>
      </c>
      <c r="C21" t="s">
        <v>43</v>
      </c>
    </row>
    <row r="22" spans="1:3">
      <c r="A22">
        <v>21</v>
      </c>
      <c r="B22" t="s">
        <v>44</v>
      </c>
      <c r="C22" t="s">
        <v>45</v>
      </c>
    </row>
    <row r="23" spans="1:3">
      <c r="A23">
        <v>22</v>
      </c>
      <c r="B23" t="s">
        <v>46</v>
      </c>
      <c r="C23" t="s">
        <v>47</v>
      </c>
    </row>
    <row r="24" spans="1:3">
      <c r="A24">
        <v>23</v>
      </c>
      <c r="B24" t="s">
        <v>48</v>
      </c>
      <c r="C24" t="s">
        <v>49</v>
      </c>
    </row>
    <row r="25" spans="1:3">
      <c r="A25">
        <v>24</v>
      </c>
      <c r="B25" t="s">
        <v>50</v>
      </c>
      <c r="C25" t="s">
        <v>51</v>
      </c>
    </row>
    <row r="26" spans="1:3">
      <c r="A26">
        <v>25</v>
      </c>
      <c r="B26" t="s">
        <v>52</v>
      </c>
      <c r="C26" t="s">
        <v>53</v>
      </c>
    </row>
    <row r="27" spans="1:3">
      <c r="A27">
        <v>26</v>
      </c>
      <c r="B27" t="s">
        <v>54</v>
      </c>
      <c r="C27" t="s">
        <v>55</v>
      </c>
    </row>
    <row r="28" spans="1:3">
      <c r="A28">
        <v>27</v>
      </c>
      <c r="B28" t="s">
        <v>56</v>
      </c>
      <c r="C28" t="s">
        <v>57</v>
      </c>
    </row>
    <row r="29" spans="1:3">
      <c r="A29">
        <v>28</v>
      </c>
      <c r="B29" t="s">
        <v>58</v>
      </c>
      <c r="C29" t="s">
        <v>59</v>
      </c>
    </row>
    <row r="30" spans="1:3">
      <c r="A30">
        <v>29</v>
      </c>
      <c r="B30" t="s">
        <v>60</v>
      </c>
      <c r="C30" t="s">
        <v>61</v>
      </c>
    </row>
    <row r="31" spans="1:3">
      <c r="A31">
        <v>30</v>
      </c>
      <c r="B31" t="s">
        <v>62</v>
      </c>
      <c r="C31" t="s">
        <v>63</v>
      </c>
    </row>
    <row r="32" spans="1:3">
      <c r="A32">
        <v>31</v>
      </c>
      <c r="B32" t="s">
        <v>64</v>
      </c>
      <c r="C32" t="s">
        <v>65</v>
      </c>
    </row>
    <row r="33" spans="1:3">
      <c r="A33">
        <v>32</v>
      </c>
      <c r="B33" t="s">
        <v>66</v>
      </c>
      <c r="C33" t="s">
        <v>67</v>
      </c>
    </row>
    <row r="34" spans="1:3">
      <c r="A34">
        <v>33</v>
      </c>
      <c r="B34" t="s">
        <v>68</v>
      </c>
      <c r="C34" t="s">
        <v>69</v>
      </c>
    </row>
    <row r="35" spans="1:3">
      <c r="A35">
        <v>34</v>
      </c>
      <c r="B35" t="s">
        <v>70</v>
      </c>
      <c r="C35" t="s">
        <v>71</v>
      </c>
    </row>
    <row r="36" spans="1:3">
      <c r="A36">
        <v>35</v>
      </c>
      <c r="B36" t="s">
        <v>72</v>
      </c>
      <c r="C36" t="s">
        <v>73</v>
      </c>
    </row>
    <row r="37" spans="1:3">
      <c r="A37">
        <v>36</v>
      </c>
      <c r="B37" t="s">
        <v>74</v>
      </c>
      <c r="C37" t="s">
        <v>75</v>
      </c>
    </row>
    <row r="38" spans="1:3">
      <c r="A38">
        <v>37</v>
      </c>
      <c r="B38" t="s">
        <v>76</v>
      </c>
      <c r="C38" t="s">
        <v>77</v>
      </c>
    </row>
    <row r="39" spans="1:3">
      <c r="A39">
        <v>38</v>
      </c>
      <c r="B39" t="s">
        <v>78</v>
      </c>
      <c r="C39" t="s">
        <v>79</v>
      </c>
    </row>
    <row r="40" spans="1:3">
      <c r="A40">
        <v>39</v>
      </c>
      <c r="B40" t="s">
        <v>80</v>
      </c>
      <c r="C40" t="s">
        <v>81</v>
      </c>
    </row>
    <row r="41" spans="1:3">
      <c r="A41" s="2">
        <v>40</v>
      </c>
      <c r="B41" s="2" t="s">
        <v>82</v>
      </c>
      <c r="C41" t="s">
        <v>83</v>
      </c>
    </row>
    <row r="42" spans="1:3">
      <c r="A42" s="2">
        <v>41</v>
      </c>
      <c r="B42" s="2" t="s">
        <v>84</v>
      </c>
      <c r="C42" t="s">
        <v>85</v>
      </c>
    </row>
    <row r="43" spans="1:3">
      <c r="A43">
        <v>42</v>
      </c>
      <c r="B43" t="s">
        <v>86</v>
      </c>
      <c r="C43" t="s">
        <v>87</v>
      </c>
    </row>
    <row r="44" spans="1:3">
      <c r="A44" s="2">
        <v>43</v>
      </c>
      <c r="B44" s="2" t="s">
        <v>88</v>
      </c>
      <c r="C44" t="s">
        <v>89</v>
      </c>
    </row>
    <row r="45" spans="1:3">
      <c r="A45">
        <v>44</v>
      </c>
      <c r="B45" t="s">
        <v>90</v>
      </c>
      <c r="C45" t="s">
        <v>141</v>
      </c>
    </row>
    <row r="46" spans="1:3">
      <c r="A46">
        <v>45</v>
      </c>
      <c r="B46" t="s">
        <v>91</v>
      </c>
      <c r="C46" t="s">
        <v>92</v>
      </c>
    </row>
    <row r="47" spans="1:3">
      <c r="A47">
        <v>46</v>
      </c>
      <c r="B47" t="s">
        <v>93</v>
      </c>
      <c r="C47" t="s">
        <v>94</v>
      </c>
    </row>
    <row r="48" spans="1:3">
      <c r="A48">
        <v>47</v>
      </c>
      <c r="B48" t="s">
        <v>95</v>
      </c>
      <c r="C48" t="s">
        <v>96</v>
      </c>
    </row>
    <row r="50" spans="3:3">
      <c r="C50" s="2" t="s">
        <v>203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8B4-8E7E-4B72-974D-E8AE07F1296F}">
  <dimension ref="A1:AN706"/>
  <sheetViews>
    <sheetView zoomScale="92" zoomScaleNormal="85" workbookViewId="0">
      <pane xSplit="1" topLeftCell="B1" activePane="topRight" state="frozen"/>
      <selection pane="topRight" sqref="A1:XFD1048576"/>
    </sheetView>
  </sheetViews>
  <sheetFormatPr defaultRowHeight="13.9"/>
  <cols>
    <col min="1" max="1" width="7" bestFit="1" customWidth="1"/>
    <col min="2" max="2" width="4.86328125" bestFit="1" customWidth="1"/>
    <col min="3" max="3" width="9.265625" bestFit="1" customWidth="1"/>
    <col min="4" max="4" width="14.59765625" bestFit="1" customWidth="1"/>
    <col min="5" max="6" width="9.1328125" customWidth="1"/>
    <col min="7" max="7" width="10.265625" bestFit="1" customWidth="1"/>
    <col min="8" max="8" width="11.86328125" bestFit="1" customWidth="1"/>
  </cols>
  <sheetData>
    <row r="1" spans="1:40" ht="17.649999999999999">
      <c r="A1" t="s">
        <v>142</v>
      </c>
      <c r="B1" t="s">
        <v>143</v>
      </c>
      <c r="C1" t="s">
        <v>144</v>
      </c>
      <c r="D1" t="s">
        <v>145</v>
      </c>
      <c r="E1" s="1" t="s">
        <v>158</v>
      </c>
      <c r="F1" t="s">
        <v>146</v>
      </c>
      <c r="G1" t="s">
        <v>147</v>
      </c>
      <c r="H1" t="s">
        <v>148</v>
      </c>
      <c r="I1" t="s">
        <v>149</v>
      </c>
      <c r="J1" s="1" t="s">
        <v>150</v>
      </c>
      <c r="K1" s="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1" t="s">
        <v>157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</row>
    <row r="2" spans="1:40">
      <c r="A2">
        <v>2005</v>
      </c>
      <c r="B2">
        <v>1</v>
      </c>
      <c r="C2" t="s">
        <v>4</v>
      </c>
      <c r="D2" t="s">
        <v>5</v>
      </c>
      <c r="E2">
        <v>500.8</v>
      </c>
      <c r="F2">
        <v>563</v>
      </c>
      <c r="G2">
        <v>0.97</v>
      </c>
      <c r="H2">
        <v>1.23</v>
      </c>
      <c r="I2">
        <v>0</v>
      </c>
      <c r="J2">
        <v>1</v>
      </c>
      <c r="K2" s="4">
        <v>2577</v>
      </c>
      <c r="L2" s="5">
        <v>197773.6</v>
      </c>
      <c r="M2" s="5">
        <v>0.59</v>
      </c>
      <c r="N2" s="5">
        <v>0.39</v>
      </c>
      <c r="O2" s="5">
        <v>3.27</v>
      </c>
      <c r="P2">
        <v>4.25</v>
      </c>
      <c r="Q2" s="5">
        <v>1000.2</v>
      </c>
      <c r="R2">
        <v>2016</v>
      </c>
      <c r="S2">
        <f>first_ana_0923__242678[[#This Row],[year]]-first_ana_0923__242678[[#This Row],[start]]</f>
        <v>-11</v>
      </c>
      <c r="T2">
        <f>IF(first_ana_0923__242678[[#This Row],[gap]]=-11, 1, 0)</f>
        <v>1</v>
      </c>
      <c r="U2">
        <f>IF(first_ana_0923__242678[[#This Row],[gap]]=-10, 1, 0)</f>
        <v>0</v>
      </c>
      <c r="V2">
        <f>IF(first_ana_0923__242678[[#This Row],[gap]]=-9, 1, 0)</f>
        <v>0</v>
      </c>
      <c r="W2">
        <f>IF(first_ana_0923__242678[[#This Row],[gap]]=-8, 1, 0)</f>
        <v>0</v>
      </c>
      <c r="X2">
        <f>IF(first_ana_0923__242678[[#This Row],[gap]]=-7, 1, 0)</f>
        <v>0</v>
      </c>
      <c r="Y2">
        <f>IF(first_ana_0923__242678[[#This Row],[gap]]=-6, 1, 0)</f>
        <v>0</v>
      </c>
      <c r="Z2">
        <f>IF(first_ana_0923__242678[[#This Row],[gap]]=-5, 1, 0)</f>
        <v>0</v>
      </c>
      <c r="AA2">
        <f>IF(first_ana_0923__242678[[#This Row],[gap]]=-4, 1, 0)</f>
        <v>0</v>
      </c>
      <c r="AB2">
        <f>IF(first_ana_0923__242678[[#This Row],[gap]]=-3, 1, 0)</f>
        <v>0</v>
      </c>
      <c r="AC2">
        <f>IF(first_ana_0923__242678[[#This Row],[gap]]=-2, 1, 0)</f>
        <v>0</v>
      </c>
      <c r="AD2">
        <f>IF(first_ana_0923__242678[[#This Row],[gap]]=-1, 1, 0)</f>
        <v>0</v>
      </c>
      <c r="AE2">
        <f>IF(first_ana_0923__242678[[#This Row],[gap]]=0, 1, 0)</f>
        <v>0</v>
      </c>
      <c r="AF2">
        <f>IF(first_ana_0923__242678[[#This Row],[gap]]=1, 1, 0)</f>
        <v>0</v>
      </c>
      <c r="AG2">
        <f>IF(first_ana_0923__242678[[#This Row],[gap]]=2, 1, 0)</f>
        <v>0</v>
      </c>
      <c r="AH2">
        <f>IF(first_ana_0923__242678[[#This Row],[gap]]=3, 1, 0)</f>
        <v>0</v>
      </c>
      <c r="AI2">
        <f>IF(first_ana_0923__242678[[#This Row],[gap]]=4, 1, 0)</f>
        <v>0</v>
      </c>
      <c r="AJ2">
        <f>IF(first_ana_0923__242678[[#This Row],[gap]]=5, 1, 0)</f>
        <v>0</v>
      </c>
      <c r="AK2">
        <f>IF(first_ana_0923__242678[[#This Row],[gap]]=6, 1, 0)</f>
        <v>0</v>
      </c>
      <c r="AL2">
        <f>IF(first_ana_0923__242678[[#This Row],[gap]]=7, 1, 0)</f>
        <v>0</v>
      </c>
      <c r="AM2">
        <f>IF(first_ana_0923__242678[[#This Row],[gap]]=8, 1, 0)</f>
        <v>0</v>
      </c>
      <c r="AN2">
        <f>IF(first_ana_0923__242678[[#This Row],[gap]]=9, 1, 0)</f>
        <v>0</v>
      </c>
    </row>
    <row r="3" spans="1:40">
      <c r="A3">
        <v>2005</v>
      </c>
      <c r="B3">
        <v>2</v>
      </c>
      <c r="C3" t="s">
        <v>6</v>
      </c>
      <c r="D3" t="s">
        <v>7</v>
      </c>
      <c r="E3">
        <v>99.7</v>
      </c>
      <c r="F3">
        <v>144</v>
      </c>
      <c r="G3">
        <v>1.53</v>
      </c>
      <c r="H3">
        <v>2.0299999999999998</v>
      </c>
      <c r="I3">
        <v>0</v>
      </c>
      <c r="J3">
        <v>1</v>
      </c>
      <c r="K3" s="4">
        <v>2184</v>
      </c>
      <c r="L3" s="5">
        <v>25849.599999999999</v>
      </c>
      <c r="M3" s="5">
        <v>0.63</v>
      </c>
      <c r="N3" s="5">
        <v>0.42</v>
      </c>
      <c r="O3" s="5">
        <v>2.5099999999999998</v>
      </c>
      <c r="P3">
        <v>3.5599999999999996</v>
      </c>
      <c r="Q3" s="5">
        <v>989</v>
      </c>
      <c r="R3">
        <v>2010</v>
      </c>
      <c r="S3">
        <f>first_ana_0923__242678[[#This Row],[year]]-first_ana_0923__242678[[#This Row],[start]]</f>
        <v>-5</v>
      </c>
      <c r="T3">
        <f>IF(first_ana_0923__242678[[#This Row],[gap]]=-11, 1, 0)</f>
        <v>0</v>
      </c>
      <c r="U3">
        <f>IF(first_ana_0923__242678[[#This Row],[gap]]=-10, 1, 0)</f>
        <v>0</v>
      </c>
      <c r="V3">
        <f>IF(first_ana_0923__242678[[#This Row],[gap]]=-9, 1, 0)</f>
        <v>0</v>
      </c>
      <c r="W3">
        <f>IF(first_ana_0923__242678[[#This Row],[gap]]=-8, 1, 0)</f>
        <v>0</v>
      </c>
      <c r="X3">
        <f>IF(first_ana_0923__242678[[#This Row],[gap]]=-7, 1, 0)</f>
        <v>0</v>
      </c>
      <c r="Y3">
        <f>IF(first_ana_0923__242678[[#This Row],[gap]]=-6, 1, 0)</f>
        <v>0</v>
      </c>
      <c r="Z3">
        <f>IF(first_ana_0923__242678[[#This Row],[gap]]=-5, 1, 0)</f>
        <v>1</v>
      </c>
      <c r="AA3">
        <f>IF(first_ana_0923__242678[[#This Row],[gap]]=-4, 1, 0)</f>
        <v>0</v>
      </c>
      <c r="AB3">
        <f>IF(first_ana_0923__242678[[#This Row],[gap]]=-3, 1, 0)</f>
        <v>0</v>
      </c>
      <c r="AC3">
        <f>IF(first_ana_0923__242678[[#This Row],[gap]]=-2, 1, 0)</f>
        <v>0</v>
      </c>
      <c r="AD3">
        <f>IF(first_ana_0923__242678[[#This Row],[gap]]=-1, 1, 0)</f>
        <v>0</v>
      </c>
      <c r="AE3">
        <f>IF(first_ana_0923__242678[[#This Row],[gap]]=0, 1, 0)</f>
        <v>0</v>
      </c>
      <c r="AF3">
        <f>IF(first_ana_0923__242678[[#This Row],[gap]]=1, 1, 0)</f>
        <v>0</v>
      </c>
      <c r="AG3">
        <f>IF(first_ana_0923__242678[[#This Row],[gap]]=2, 1, 0)</f>
        <v>0</v>
      </c>
      <c r="AH3">
        <f>IF(first_ana_0923__242678[[#This Row],[gap]]=3, 1, 0)</f>
        <v>0</v>
      </c>
      <c r="AI3">
        <f>IF(first_ana_0923__242678[[#This Row],[gap]]=4, 1, 0)</f>
        <v>0</v>
      </c>
      <c r="AJ3">
        <f>IF(first_ana_0923__242678[[#This Row],[gap]]=5, 1, 0)</f>
        <v>0</v>
      </c>
      <c r="AK3">
        <f>IF(first_ana_0923__242678[[#This Row],[gap]]=6, 1, 0)</f>
        <v>0</v>
      </c>
      <c r="AL3">
        <f>IF(first_ana_0923__242678[[#This Row],[gap]]=7, 1, 0)</f>
        <v>0</v>
      </c>
      <c r="AM3">
        <f>IF(first_ana_0923__242678[[#This Row],[gap]]=8, 1, 0)</f>
        <v>0</v>
      </c>
      <c r="AN3">
        <f>IF(first_ana_0923__242678[[#This Row],[gap]]=9, 1, 0)</f>
        <v>0</v>
      </c>
    </row>
    <row r="4" spans="1:40">
      <c r="A4">
        <v>2005</v>
      </c>
      <c r="B4">
        <v>3</v>
      </c>
      <c r="C4" t="s">
        <v>8</v>
      </c>
      <c r="D4" t="s">
        <v>9</v>
      </c>
      <c r="E4">
        <v>265.89999999999998</v>
      </c>
      <c r="F4">
        <v>139</v>
      </c>
      <c r="G4">
        <v>1.43</v>
      </c>
      <c r="H4">
        <v>1.85</v>
      </c>
      <c r="I4">
        <v>0</v>
      </c>
      <c r="J4">
        <v>0</v>
      </c>
      <c r="K4" s="4">
        <v>2363</v>
      </c>
      <c r="L4" s="5">
        <v>18191.8</v>
      </c>
      <c r="M4" s="5">
        <v>0.36</v>
      </c>
      <c r="N4" s="5">
        <v>0.43</v>
      </c>
      <c r="O4" s="5">
        <v>2.74</v>
      </c>
      <c r="P4">
        <v>3.5300000000000002</v>
      </c>
      <c r="Q4" s="5">
        <v>967</v>
      </c>
      <c r="S4">
        <f>first_ana_0923__242678[[#This Row],[year]]-first_ana_0923__242678[[#This Row],[start]]</f>
        <v>2005</v>
      </c>
      <c r="T4">
        <f>IF(first_ana_0923__242678[[#This Row],[gap]]=-11, 1, 0)</f>
        <v>0</v>
      </c>
      <c r="U4">
        <f>IF(first_ana_0923__242678[[#This Row],[gap]]=-10, 1, 0)</f>
        <v>0</v>
      </c>
      <c r="V4">
        <f>IF(first_ana_0923__242678[[#This Row],[gap]]=-9, 1, 0)</f>
        <v>0</v>
      </c>
      <c r="W4">
        <f>IF(first_ana_0923__242678[[#This Row],[gap]]=-8, 1, 0)</f>
        <v>0</v>
      </c>
      <c r="X4">
        <f>IF(first_ana_0923__242678[[#This Row],[gap]]=-7, 1, 0)</f>
        <v>0</v>
      </c>
      <c r="Y4">
        <f>IF(first_ana_0923__242678[[#This Row],[gap]]=-6, 1, 0)</f>
        <v>0</v>
      </c>
      <c r="Z4">
        <f>IF(first_ana_0923__242678[[#This Row],[gap]]=-5, 1, 0)</f>
        <v>0</v>
      </c>
      <c r="AA4">
        <f>IF(first_ana_0923__242678[[#This Row],[gap]]=-4, 1, 0)</f>
        <v>0</v>
      </c>
      <c r="AB4">
        <f>IF(first_ana_0923__242678[[#This Row],[gap]]=-3, 1, 0)</f>
        <v>0</v>
      </c>
      <c r="AC4">
        <f>IF(first_ana_0923__242678[[#This Row],[gap]]=-2, 1, 0)</f>
        <v>0</v>
      </c>
      <c r="AD4">
        <f>IF(first_ana_0923__242678[[#This Row],[gap]]=-1, 1, 0)</f>
        <v>0</v>
      </c>
      <c r="AE4">
        <f>IF(first_ana_0923__242678[[#This Row],[gap]]=0, 1, 0)</f>
        <v>0</v>
      </c>
      <c r="AF4">
        <f>IF(first_ana_0923__242678[[#This Row],[gap]]=1, 1, 0)</f>
        <v>0</v>
      </c>
      <c r="AG4">
        <f>IF(first_ana_0923__242678[[#This Row],[gap]]=2, 1, 0)</f>
        <v>0</v>
      </c>
      <c r="AH4">
        <f>IF(first_ana_0923__242678[[#This Row],[gap]]=3, 1, 0)</f>
        <v>0</v>
      </c>
      <c r="AI4">
        <f>IF(first_ana_0923__242678[[#This Row],[gap]]=4, 1, 0)</f>
        <v>0</v>
      </c>
      <c r="AJ4">
        <f>IF(first_ana_0923__242678[[#This Row],[gap]]=5, 1, 0)</f>
        <v>0</v>
      </c>
      <c r="AK4">
        <f>IF(first_ana_0923__242678[[#This Row],[gap]]=6, 1, 0)</f>
        <v>0</v>
      </c>
      <c r="AL4">
        <f>IF(first_ana_0923__242678[[#This Row],[gap]]=7, 1, 0)</f>
        <v>0</v>
      </c>
      <c r="AM4">
        <f>IF(first_ana_0923__242678[[#This Row],[gap]]=8, 1, 0)</f>
        <v>0</v>
      </c>
      <c r="AN4">
        <f>IF(first_ana_0923__242678[[#This Row],[gap]]=9, 1, 0)</f>
        <v>0</v>
      </c>
    </row>
    <row r="5" spans="1:40">
      <c r="A5">
        <v>2005</v>
      </c>
      <c r="B5">
        <v>4</v>
      </c>
      <c r="C5" t="s">
        <v>10</v>
      </c>
      <c r="D5" t="s">
        <v>11</v>
      </c>
      <c r="E5">
        <v>133.30000000000001</v>
      </c>
      <c r="F5">
        <v>236</v>
      </c>
      <c r="G5">
        <v>2.19</v>
      </c>
      <c r="H5">
        <v>2.35</v>
      </c>
      <c r="I5">
        <v>0</v>
      </c>
      <c r="J5">
        <v>0</v>
      </c>
      <c r="K5" s="4">
        <v>2620</v>
      </c>
      <c r="L5" s="5">
        <v>17725.3</v>
      </c>
      <c r="M5" s="5">
        <v>0.59</v>
      </c>
      <c r="N5" s="5">
        <v>0.25</v>
      </c>
      <c r="O5" s="5">
        <v>3.01</v>
      </c>
      <c r="P5">
        <v>3.8499999999999996</v>
      </c>
      <c r="Q5" s="5">
        <v>733.3</v>
      </c>
      <c r="S5">
        <f>first_ana_0923__242678[[#This Row],[year]]-first_ana_0923__242678[[#This Row],[start]]</f>
        <v>2005</v>
      </c>
      <c r="T5">
        <f>IF(first_ana_0923__242678[[#This Row],[gap]]=-11, 1, 0)</f>
        <v>0</v>
      </c>
      <c r="U5">
        <f>IF(first_ana_0923__242678[[#This Row],[gap]]=-10, 1, 0)</f>
        <v>0</v>
      </c>
      <c r="V5">
        <f>IF(first_ana_0923__242678[[#This Row],[gap]]=-9, 1, 0)</f>
        <v>0</v>
      </c>
      <c r="W5">
        <f>IF(first_ana_0923__242678[[#This Row],[gap]]=-8, 1, 0)</f>
        <v>0</v>
      </c>
      <c r="X5">
        <f>IF(first_ana_0923__242678[[#This Row],[gap]]=-7, 1, 0)</f>
        <v>0</v>
      </c>
      <c r="Y5">
        <f>IF(first_ana_0923__242678[[#This Row],[gap]]=-6, 1, 0)</f>
        <v>0</v>
      </c>
      <c r="Z5">
        <f>IF(first_ana_0923__242678[[#This Row],[gap]]=-5, 1, 0)</f>
        <v>0</v>
      </c>
      <c r="AA5">
        <f>IF(first_ana_0923__242678[[#This Row],[gap]]=-4, 1, 0)</f>
        <v>0</v>
      </c>
      <c r="AB5">
        <f>IF(first_ana_0923__242678[[#This Row],[gap]]=-3, 1, 0)</f>
        <v>0</v>
      </c>
      <c r="AC5">
        <f>IF(first_ana_0923__242678[[#This Row],[gap]]=-2, 1, 0)</f>
        <v>0</v>
      </c>
      <c r="AD5">
        <f>IF(first_ana_0923__242678[[#This Row],[gap]]=-1, 1, 0)</f>
        <v>0</v>
      </c>
      <c r="AE5">
        <f>IF(first_ana_0923__242678[[#This Row],[gap]]=0, 1, 0)</f>
        <v>0</v>
      </c>
      <c r="AF5">
        <f>IF(first_ana_0923__242678[[#This Row],[gap]]=1, 1, 0)</f>
        <v>0</v>
      </c>
      <c r="AG5">
        <f>IF(first_ana_0923__242678[[#This Row],[gap]]=2, 1, 0)</f>
        <v>0</v>
      </c>
      <c r="AH5">
        <f>IF(first_ana_0923__242678[[#This Row],[gap]]=3, 1, 0)</f>
        <v>0</v>
      </c>
      <c r="AI5">
        <f>IF(first_ana_0923__242678[[#This Row],[gap]]=4, 1, 0)</f>
        <v>0</v>
      </c>
      <c r="AJ5">
        <f>IF(first_ana_0923__242678[[#This Row],[gap]]=5, 1, 0)</f>
        <v>0</v>
      </c>
      <c r="AK5">
        <f>IF(first_ana_0923__242678[[#This Row],[gap]]=6, 1, 0)</f>
        <v>0</v>
      </c>
      <c r="AL5">
        <f>IF(first_ana_0923__242678[[#This Row],[gap]]=7, 1, 0)</f>
        <v>0</v>
      </c>
      <c r="AM5">
        <f>IF(first_ana_0923__242678[[#This Row],[gap]]=8, 1, 0)</f>
        <v>0</v>
      </c>
      <c r="AN5">
        <f>IF(first_ana_0923__242678[[#This Row],[gap]]=9, 1, 0)</f>
        <v>0</v>
      </c>
    </row>
    <row r="6" spans="1:40">
      <c r="A6">
        <v>2005</v>
      </c>
      <c r="B6">
        <v>5</v>
      </c>
      <c r="C6" t="s">
        <v>12</v>
      </c>
      <c r="D6" t="s">
        <v>13</v>
      </c>
      <c r="E6">
        <v>168.2</v>
      </c>
      <c r="F6">
        <v>115</v>
      </c>
      <c r="G6">
        <v>1.26</v>
      </c>
      <c r="H6">
        <v>1.68</v>
      </c>
      <c r="I6">
        <v>0</v>
      </c>
      <c r="J6">
        <v>0</v>
      </c>
      <c r="K6" s="4">
        <v>2295</v>
      </c>
      <c r="L6" s="5">
        <v>21138.9</v>
      </c>
      <c r="M6" s="5">
        <v>0.44</v>
      </c>
      <c r="N6" s="5">
        <v>0.7</v>
      </c>
      <c r="O6" s="5">
        <v>2.71</v>
      </c>
      <c r="P6">
        <v>3.8499999999999996</v>
      </c>
      <c r="Q6" s="5">
        <v>1068.8</v>
      </c>
      <c r="S6">
        <f>first_ana_0923__242678[[#This Row],[year]]-first_ana_0923__242678[[#This Row],[start]]</f>
        <v>2005</v>
      </c>
      <c r="T6">
        <f>IF(first_ana_0923__242678[[#This Row],[gap]]=-11, 1, 0)</f>
        <v>0</v>
      </c>
      <c r="U6">
        <f>IF(first_ana_0923__242678[[#This Row],[gap]]=-10, 1, 0)</f>
        <v>0</v>
      </c>
      <c r="V6">
        <f>IF(first_ana_0923__242678[[#This Row],[gap]]=-9, 1, 0)</f>
        <v>0</v>
      </c>
      <c r="W6">
        <f>IF(first_ana_0923__242678[[#This Row],[gap]]=-8, 1, 0)</f>
        <v>0</v>
      </c>
      <c r="X6">
        <f>IF(first_ana_0923__242678[[#This Row],[gap]]=-7, 1, 0)</f>
        <v>0</v>
      </c>
      <c r="Y6">
        <f>IF(first_ana_0923__242678[[#This Row],[gap]]=-6, 1, 0)</f>
        <v>0</v>
      </c>
      <c r="Z6">
        <f>IF(first_ana_0923__242678[[#This Row],[gap]]=-5, 1, 0)</f>
        <v>0</v>
      </c>
      <c r="AA6">
        <f>IF(first_ana_0923__242678[[#This Row],[gap]]=-4, 1, 0)</f>
        <v>0</v>
      </c>
      <c r="AB6">
        <f>IF(first_ana_0923__242678[[#This Row],[gap]]=-3, 1, 0)</f>
        <v>0</v>
      </c>
      <c r="AC6">
        <f>IF(first_ana_0923__242678[[#This Row],[gap]]=-2, 1, 0)</f>
        <v>0</v>
      </c>
      <c r="AD6">
        <f>IF(first_ana_0923__242678[[#This Row],[gap]]=-1, 1, 0)</f>
        <v>0</v>
      </c>
      <c r="AE6">
        <f>IF(first_ana_0923__242678[[#This Row],[gap]]=0, 1, 0)</f>
        <v>0</v>
      </c>
      <c r="AF6">
        <f>IF(first_ana_0923__242678[[#This Row],[gap]]=1, 1, 0)</f>
        <v>0</v>
      </c>
      <c r="AG6">
        <f>IF(first_ana_0923__242678[[#This Row],[gap]]=2, 1, 0)</f>
        <v>0</v>
      </c>
      <c r="AH6">
        <f>IF(first_ana_0923__242678[[#This Row],[gap]]=3, 1, 0)</f>
        <v>0</v>
      </c>
      <c r="AI6">
        <f>IF(first_ana_0923__242678[[#This Row],[gap]]=4, 1, 0)</f>
        <v>0</v>
      </c>
      <c r="AJ6">
        <f>IF(first_ana_0923__242678[[#This Row],[gap]]=5, 1, 0)</f>
        <v>0</v>
      </c>
      <c r="AK6">
        <f>IF(first_ana_0923__242678[[#This Row],[gap]]=6, 1, 0)</f>
        <v>0</v>
      </c>
      <c r="AL6">
        <f>IF(first_ana_0923__242678[[#This Row],[gap]]=7, 1, 0)</f>
        <v>0</v>
      </c>
      <c r="AM6">
        <f>IF(first_ana_0923__242678[[#This Row],[gap]]=8, 1, 0)</f>
        <v>0</v>
      </c>
      <c r="AN6">
        <f>IF(first_ana_0923__242678[[#This Row],[gap]]=9, 1, 0)</f>
        <v>0</v>
      </c>
    </row>
    <row r="7" spans="1:40">
      <c r="A7">
        <v>2005</v>
      </c>
      <c r="B7">
        <v>6</v>
      </c>
      <c r="C7" t="s">
        <v>14</v>
      </c>
      <c r="D7" t="s">
        <v>15</v>
      </c>
      <c r="E7">
        <v>137.6</v>
      </c>
      <c r="F7">
        <v>122</v>
      </c>
      <c r="G7">
        <v>1.3</v>
      </c>
      <c r="H7">
        <v>1.65</v>
      </c>
      <c r="I7">
        <v>0</v>
      </c>
      <c r="J7">
        <v>0</v>
      </c>
      <c r="K7" s="4">
        <v>2427</v>
      </c>
      <c r="L7" s="5">
        <v>20286.8</v>
      </c>
      <c r="M7" s="5">
        <v>0.33</v>
      </c>
      <c r="N7" s="5">
        <v>0.25</v>
      </c>
      <c r="O7" s="5">
        <v>1.89</v>
      </c>
      <c r="P7">
        <v>2.4699999999999998</v>
      </c>
      <c r="Q7" s="5">
        <v>888.1</v>
      </c>
      <c r="S7">
        <f>first_ana_0923__242678[[#This Row],[year]]-first_ana_0923__242678[[#This Row],[start]]</f>
        <v>2005</v>
      </c>
      <c r="T7">
        <f>IF(first_ana_0923__242678[[#This Row],[gap]]=-11, 1, 0)</f>
        <v>0</v>
      </c>
      <c r="U7">
        <f>IF(first_ana_0923__242678[[#This Row],[gap]]=-10, 1, 0)</f>
        <v>0</v>
      </c>
      <c r="V7">
        <f>IF(first_ana_0923__242678[[#This Row],[gap]]=-9, 1, 0)</f>
        <v>0</v>
      </c>
      <c r="W7">
        <f>IF(first_ana_0923__242678[[#This Row],[gap]]=-8, 1, 0)</f>
        <v>0</v>
      </c>
      <c r="X7">
        <f>IF(first_ana_0923__242678[[#This Row],[gap]]=-7, 1, 0)</f>
        <v>0</v>
      </c>
      <c r="Y7">
        <f>IF(first_ana_0923__242678[[#This Row],[gap]]=-6, 1, 0)</f>
        <v>0</v>
      </c>
      <c r="Z7">
        <f>IF(first_ana_0923__242678[[#This Row],[gap]]=-5, 1, 0)</f>
        <v>0</v>
      </c>
      <c r="AA7">
        <f>IF(first_ana_0923__242678[[#This Row],[gap]]=-4, 1, 0)</f>
        <v>0</v>
      </c>
      <c r="AB7">
        <f>IF(first_ana_0923__242678[[#This Row],[gap]]=-3, 1, 0)</f>
        <v>0</v>
      </c>
      <c r="AC7">
        <f>IF(first_ana_0923__242678[[#This Row],[gap]]=-2, 1, 0)</f>
        <v>0</v>
      </c>
      <c r="AD7">
        <f>IF(first_ana_0923__242678[[#This Row],[gap]]=-1, 1, 0)</f>
        <v>0</v>
      </c>
      <c r="AE7">
        <f>IF(first_ana_0923__242678[[#This Row],[gap]]=0, 1, 0)</f>
        <v>0</v>
      </c>
      <c r="AF7">
        <f>IF(first_ana_0923__242678[[#This Row],[gap]]=1, 1, 0)</f>
        <v>0</v>
      </c>
      <c r="AG7">
        <f>IF(first_ana_0923__242678[[#This Row],[gap]]=2, 1, 0)</f>
        <v>0</v>
      </c>
      <c r="AH7">
        <f>IF(first_ana_0923__242678[[#This Row],[gap]]=3, 1, 0)</f>
        <v>0</v>
      </c>
      <c r="AI7">
        <f>IF(first_ana_0923__242678[[#This Row],[gap]]=4, 1, 0)</f>
        <v>0</v>
      </c>
      <c r="AJ7">
        <f>IF(first_ana_0923__242678[[#This Row],[gap]]=5, 1, 0)</f>
        <v>0</v>
      </c>
      <c r="AK7">
        <f>IF(first_ana_0923__242678[[#This Row],[gap]]=6, 1, 0)</f>
        <v>0</v>
      </c>
      <c r="AL7">
        <f>IF(first_ana_0923__242678[[#This Row],[gap]]=7, 1, 0)</f>
        <v>0</v>
      </c>
      <c r="AM7">
        <f>IF(first_ana_0923__242678[[#This Row],[gap]]=8, 1, 0)</f>
        <v>0</v>
      </c>
      <c r="AN7">
        <f>IF(first_ana_0923__242678[[#This Row],[gap]]=9, 1, 0)</f>
        <v>0</v>
      </c>
    </row>
    <row r="8" spans="1:40">
      <c r="A8">
        <v>2005</v>
      </c>
      <c r="B8">
        <v>7</v>
      </c>
      <c r="C8" t="s">
        <v>16</v>
      </c>
      <c r="D8" t="s">
        <v>17</v>
      </c>
      <c r="E8">
        <v>334.4</v>
      </c>
      <c r="F8">
        <v>209</v>
      </c>
      <c r="G8">
        <v>1.39</v>
      </c>
      <c r="H8">
        <v>1.7</v>
      </c>
      <c r="I8">
        <v>0</v>
      </c>
      <c r="J8">
        <v>0</v>
      </c>
      <c r="K8" s="4">
        <v>2728</v>
      </c>
      <c r="L8" s="5">
        <v>14671.1</v>
      </c>
      <c r="M8" s="5">
        <v>0.38</v>
      </c>
      <c r="N8" s="5">
        <v>0.24</v>
      </c>
      <c r="O8" s="5">
        <v>2.73</v>
      </c>
      <c r="P8">
        <v>3.35</v>
      </c>
      <c r="Q8" s="5">
        <v>802.1</v>
      </c>
      <c r="S8">
        <f>first_ana_0923__242678[[#This Row],[year]]-first_ana_0923__242678[[#This Row],[start]]</f>
        <v>2005</v>
      </c>
      <c r="T8">
        <f>IF(first_ana_0923__242678[[#This Row],[gap]]=-11, 1, 0)</f>
        <v>0</v>
      </c>
      <c r="U8">
        <f>IF(first_ana_0923__242678[[#This Row],[gap]]=-10, 1, 0)</f>
        <v>0</v>
      </c>
      <c r="V8">
        <f>IF(first_ana_0923__242678[[#This Row],[gap]]=-9, 1, 0)</f>
        <v>0</v>
      </c>
      <c r="W8">
        <f>IF(first_ana_0923__242678[[#This Row],[gap]]=-8, 1, 0)</f>
        <v>0</v>
      </c>
      <c r="X8">
        <f>IF(first_ana_0923__242678[[#This Row],[gap]]=-7, 1, 0)</f>
        <v>0</v>
      </c>
      <c r="Y8">
        <f>IF(first_ana_0923__242678[[#This Row],[gap]]=-6, 1, 0)</f>
        <v>0</v>
      </c>
      <c r="Z8">
        <f>IF(first_ana_0923__242678[[#This Row],[gap]]=-5, 1, 0)</f>
        <v>0</v>
      </c>
      <c r="AA8">
        <f>IF(first_ana_0923__242678[[#This Row],[gap]]=-4, 1, 0)</f>
        <v>0</v>
      </c>
      <c r="AB8">
        <f>IF(first_ana_0923__242678[[#This Row],[gap]]=-3, 1, 0)</f>
        <v>0</v>
      </c>
      <c r="AC8">
        <f>IF(first_ana_0923__242678[[#This Row],[gap]]=-2, 1, 0)</f>
        <v>0</v>
      </c>
      <c r="AD8">
        <f>IF(first_ana_0923__242678[[#This Row],[gap]]=-1, 1, 0)</f>
        <v>0</v>
      </c>
      <c r="AE8">
        <f>IF(first_ana_0923__242678[[#This Row],[gap]]=0, 1, 0)</f>
        <v>0</v>
      </c>
      <c r="AF8">
        <f>IF(first_ana_0923__242678[[#This Row],[gap]]=1, 1, 0)</f>
        <v>0</v>
      </c>
      <c r="AG8">
        <f>IF(first_ana_0923__242678[[#This Row],[gap]]=2, 1, 0)</f>
        <v>0</v>
      </c>
      <c r="AH8">
        <f>IF(first_ana_0923__242678[[#This Row],[gap]]=3, 1, 0)</f>
        <v>0</v>
      </c>
      <c r="AI8">
        <f>IF(first_ana_0923__242678[[#This Row],[gap]]=4, 1, 0)</f>
        <v>0</v>
      </c>
      <c r="AJ8">
        <f>IF(first_ana_0923__242678[[#This Row],[gap]]=5, 1, 0)</f>
        <v>0</v>
      </c>
      <c r="AK8">
        <f>IF(first_ana_0923__242678[[#This Row],[gap]]=6, 1, 0)</f>
        <v>0</v>
      </c>
      <c r="AL8">
        <f>IF(first_ana_0923__242678[[#This Row],[gap]]=7, 1, 0)</f>
        <v>0</v>
      </c>
      <c r="AM8">
        <f>IF(first_ana_0923__242678[[#This Row],[gap]]=8, 1, 0)</f>
        <v>0</v>
      </c>
      <c r="AN8">
        <f>IF(first_ana_0923__242678[[#This Row],[gap]]=9, 1, 0)</f>
        <v>0</v>
      </c>
    </row>
    <row r="9" spans="1:40">
      <c r="A9">
        <v>2005</v>
      </c>
      <c r="B9">
        <v>8</v>
      </c>
      <c r="C9" t="s">
        <v>18</v>
      </c>
      <c r="D9" t="s">
        <v>19</v>
      </c>
      <c r="E9">
        <v>162.80000000000001</v>
      </c>
      <c r="F9">
        <v>298</v>
      </c>
      <c r="G9">
        <v>1.79</v>
      </c>
      <c r="H9">
        <v>1.91</v>
      </c>
      <c r="I9">
        <v>0</v>
      </c>
      <c r="J9">
        <v>0</v>
      </c>
      <c r="K9" s="4">
        <v>2838</v>
      </c>
      <c r="L9" s="5">
        <v>15442.5</v>
      </c>
      <c r="M9" s="5">
        <v>0.27</v>
      </c>
      <c r="N9" s="5">
        <v>0.27</v>
      </c>
      <c r="O9" s="5">
        <v>2.1800000000000002</v>
      </c>
      <c r="P9">
        <v>2.72</v>
      </c>
      <c r="Q9" s="5">
        <v>675.6</v>
      </c>
      <c r="S9">
        <f>first_ana_0923__242678[[#This Row],[year]]-first_ana_0923__242678[[#This Row],[start]]</f>
        <v>2005</v>
      </c>
      <c r="T9">
        <f>IF(first_ana_0923__242678[[#This Row],[gap]]=-11, 1, 0)</f>
        <v>0</v>
      </c>
      <c r="U9">
        <f>IF(first_ana_0923__242678[[#This Row],[gap]]=-10, 1, 0)</f>
        <v>0</v>
      </c>
      <c r="V9">
        <f>IF(first_ana_0923__242678[[#This Row],[gap]]=-9, 1, 0)</f>
        <v>0</v>
      </c>
      <c r="W9">
        <f>IF(first_ana_0923__242678[[#This Row],[gap]]=-8, 1, 0)</f>
        <v>0</v>
      </c>
      <c r="X9">
        <f>IF(first_ana_0923__242678[[#This Row],[gap]]=-7, 1, 0)</f>
        <v>0</v>
      </c>
      <c r="Y9">
        <f>IF(first_ana_0923__242678[[#This Row],[gap]]=-6, 1, 0)</f>
        <v>0</v>
      </c>
      <c r="Z9">
        <f>IF(first_ana_0923__242678[[#This Row],[gap]]=-5, 1, 0)</f>
        <v>0</v>
      </c>
      <c r="AA9">
        <f>IF(first_ana_0923__242678[[#This Row],[gap]]=-4, 1, 0)</f>
        <v>0</v>
      </c>
      <c r="AB9">
        <f>IF(first_ana_0923__242678[[#This Row],[gap]]=-3, 1, 0)</f>
        <v>0</v>
      </c>
      <c r="AC9">
        <f>IF(first_ana_0923__242678[[#This Row],[gap]]=-2, 1, 0)</f>
        <v>0</v>
      </c>
      <c r="AD9">
        <f>IF(first_ana_0923__242678[[#This Row],[gap]]=-1, 1, 0)</f>
        <v>0</v>
      </c>
      <c r="AE9">
        <f>IF(first_ana_0923__242678[[#This Row],[gap]]=0, 1, 0)</f>
        <v>0</v>
      </c>
      <c r="AF9">
        <f>IF(first_ana_0923__242678[[#This Row],[gap]]=1, 1, 0)</f>
        <v>0</v>
      </c>
      <c r="AG9">
        <f>IF(first_ana_0923__242678[[#This Row],[gap]]=2, 1, 0)</f>
        <v>0</v>
      </c>
      <c r="AH9">
        <f>IF(first_ana_0923__242678[[#This Row],[gap]]=3, 1, 0)</f>
        <v>0</v>
      </c>
      <c r="AI9">
        <f>IF(first_ana_0923__242678[[#This Row],[gap]]=4, 1, 0)</f>
        <v>0</v>
      </c>
      <c r="AJ9">
        <f>IF(first_ana_0923__242678[[#This Row],[gap]]=5, 1, 0)</f>
        <v>0</v>
      </c>
      <c r="AK9">
        <f>IF(first_ana_0923__242678[[#This Row],[gap]]=6, 1, 0)</f>
        <v>0</v>
      </c>
      <c r="AL9">
        <f>IF(first_ana_0923__242678[[#This Row],[gap]]=7, 1, 0)</f>
        <v>0</v>
      </c>
      <c r="AM9">
        <f>IF(first_ana_0923__242678[[#This Row],[gap]]=8, 1, 0)</f>
        <v>0</v>
      </c>
      <c r="AN9">
        <f>IF(first_ana_0923__242678[[#This Row],[gap]]=9, 1, 0)</f>
        <v>0</v>
      </c>
    </row>
    <row r="10" spans="1:40">
      <c r="A10">
        <v>2005</v>
      </c>
      <c r="B10">
        <v>9</v>
      </c>
      <c r="C10" t="s">
        <v>20</v>
      </c>
      <c r="D10" t="s">
        <v>21</v>
      </c>
      <c r="E10">
        <v>133.69999999999999</v>
      </c>
      <c r="F10">
        <v>202</v>
      </c>
      <c r="G10">
        <v>1.82</v>
      </c>
      <c r="H10">
        <v>1.83</v>
      </c>
      <c r="I10">
        <v>0</v>
      </c>
      <c r="J10">
        <v>0</v>
      </c>
      <c r="K10" s="4">
        <v>3101</v>
      </c>
      <c r="L10" s="5">
        <v>18189.2</v>
      </c>
      <c r="M10" s="5">
        <v>0.45</v>
      </c>
      <c r="N10" s="5">
        <v>0.4</v>
      </c>
      <c r="O10" s="5">
        <v>3.22</v>
      </c>
      <c r="P10">
        <v>4.07</v>
      </c>
      <c r="Q10" s="5">
        <v>738.9</v>
      </c>
      <c r="S10">
        <f>first_ana_0923__242678[[#This Row],[year]]-first_ana_0923__242678[[#This Row],[start]]</f>
        <v>2005</v>
      </c>
      <c r="T10">
        <f>IF(first_ana_0923__242678[[#This Row],[gap]]=-11, 1, 0)</f>
        <v>0</v>
      </c>
      <c r="U10">
        <f>IF(first_ana_0923__242678[[#This Row],[gap]]=-10, 1, 0)</f>
        <v>0</v>
      </c>
      <c r="V10">
        <f>IF(first_ana_0923__242678[[#This Row],[gap]]=-9, 1, 0)</f>
        <v>0</v>
      </c>
      <c r="W10">
        <f>IF(first_ana_0923__242678[[#This Row],[gap]]=-8, 1, 0)</f>
        <v>0</v>
      </c>
      <c r="X10">
        <f>IF(first_ana_0923__242678[[#This Row],[gap]]=-7, 1, 0)</f>
        <v>0</v>
      </c>
      <c r="Y10">
        <f>IF(first_ana_0923__242678[[#This Row],[gap]]=-6, 1, 0)</f>
        <v>0</v>
      </c>
      <c r="Z10">
        <f>IF(first_ana_0923__242678[[#This Row],[gap]]=-5, 1, 0)</f>
        <v>0</v>
      </c>
      <c r="AA10">
        <f>IF(first_ana_0923__242678[[#This Row],[gap]]=-4, 1, 0)</f>
        <v>0</v>
      </c>
      <c r="AB10">
        <f>IF(first_ana_0923__242678[[#This Row],[gap]]=-3, 1, 0)</f>
        <v>0</v>
      </c>
      <c r="AC10">
        <f>IF(first_ana_0923__242678[[#This Row],[gap]]=-2, 1, 0)</f>
        <v>0</v>
      </c>
      <c r="AD10">
        <f>IF(first_ana_0923__242678[[#This Row],[gap]]=-1, 1, 0)</f>
        <v>0</v>
      </c>
      <c r="AE10">
        <f>IF(first_ana_0923__242678[[#This Row],[gap]]=0, 1, 0)</f>
        <v>0</v>
      </c>
      <c r="AF10">
        <f>IF(first_ana_0923__242678[[#This Row],[gap]]=1, 1, 0)</f>
        <v>0</v>
      </c>
      <c r="AG10">
        <f>IF(first_ana_0923__242678[[#This Row],[gap]]=2, 1, 0)</f>
        <v>0</v>
      </c>
      <c r="AH10">
        <f>IF(first_ana_0923__242678[[#This Row],[gap]]=3, 1, 0)</f>
        <v>0</v>
      </c>
      <c r="AI10">
        <f>IF(first_ana_0923__242678[[#This Row],[gap]]=4, 1, 0)</f>
        <v>0</v>
      </c>
      <c r="AJ10">
        <f>IF(first_ana_0923__242678[[#This Row],[gap]]=5, 1, 0)</f>
        <v>0</v>
      </c>
      <c r="AK10">
        <f>IF(first_ana_0923__242678[[#This Row],[gap]]=6, 1, 0)</f>
        <v>0</v>
      </c>
      <c r="AL10">
        <f>IF(first_ana_0923__242678[[#This Row],[gap]]=7, 1, 0)</f>
        <v>0</v>
      </c>
      <c r="AM10">
        <f>IF(first_ana_0923__242678[[#This Row],[gap]]=8, 1, 0)</f>
        <v>0</v>
      </c>
      <c r="AN10">
        <f>IF(first_ana_0923__242678[[#This Row],[gap]]=9, 1, 0)</f>
        <v>0</v>
      </c>
    </row>
    <row r="11" spans="1:40">
      <c r="A11">
        <v>2005</v>
      </c>
      <c r="B11">
        <v>10</v>
      </c>
      <c r="C11" t="s">
        <v>22</v>
      </c>
      <c r="D11" t="s">
        <v>23</v>
      </c>
      <c r="E11">
        <v>158.5</v>
      </c>
      <c r="F11">
        <v>202</v>
      </c>
      <c r="G11">
        <v>1.51</v>
      </c>
      <c r="H11">
        <v>1.59</v>
      </c>
      <c r="I11">
        <v>0</v>
      </c>
      <c r="J11">
        <v>0</v>
      </c>
      <c r="K11" s="4">
        <v>2859</v>
      </c>
      <c r="L11" s="5">
        <v>12554.6</v>
      </c>
      <c r="M11" s="5">
        <v>0.69</v>
      </c>
      <c r="N11" s="5">
        <v>0.59</v>
      </c>
      <c r="O11" s="5">
        <v>3.46</v>
      </c>
      <c r="P11">
        <v>4.74</v>
      </c>
      <c r="Q11" s="5">
        <v>734</v>
      </c>
      <c r="S11">
        <f>first_ana_0923__242678[[#This Row],[year]]-first_ana_0923__242678[[#This Row],[start]]</f>
        <v>2005</v>
      </c>
      <c r="T11">
        <f>IF(first_ana_0923__242678[[#This Row],[gap]]=-11, 1, 0)</f>
        <v>0</v>
      </c>
      <c r="U11">
        <f>IF(first_ana_0923__242678[[#This Row],[gap]]=-10, 1, 0)</f>
        <v>0</v>
      </c>
      <c r="V11">
        <f>IF(first_ana_0923__242678[[#This Row],[gap]]=-9, 1, 0)</f>
        <v>0</v>
      </c>
      <c r="W11">
        <f>IF(first_ana_0923__242678[[#This Row],[gap]]=-8, 1, 0)</f>
        <v>0</v>
      </c>
      <c r="X11">
        <f>IF(first_ana_0923__242678[[#This Row],[gap]]=-7, 1, 0)</f>
        <v>0</v>
      </c>
      <c r="Y11">
        <f>IF(first_ana_0923__242678[[#This Row],[gap]]=-6, 1, 0)</f>
        <v>0</v>
      </c>
      <c r="Z11">
        <f>IF(first_ana_0923__242678[[#This Row],[gap]]=-5, 1, 0)</f>
        <v>0</v>
      </c>
      <c r="AA11">
        <f>IF(first_ana_0923__242678[[#This Row],[gap]]=-4, 1, 0)</f>
        <v>0</v>
      </c>
      <c r="AB11">
        <f>IF(first_ana_0923__242678[[#This Row],[gap]]=-3, 1, 0)</f>
        <v>0</v>
      </c>
      <c r="AC11">
        <f>IF(first_ana_0923__242678[[#This Row],[gap]]=-2, 1, 0)</f>
        <v>0</v>
      </c>
      <c r="AD11">
        <f>IF(first_ana_0923__242678[[#This Row],[gap]]=-1, 1, 0)</f>
        <v>0</v>
      </c>
      <c r="AE11">
        <f>IF(first_ana_0923__242678[[#This Row],[gap]]=0, 1, 0)</f>
        <v>0</v>
      </c>
      <c r="AF11">
        <f>IF(first_ana_0923__242678[[#This Row],[gap]]=1, 1, 0)</f>
        <v>0</v>
      </c>
      <c r="AG11">
        <f>IF(first_ana_0923__242678[[#This Row],[gap]]=2, 1, 0)</f>
        <v>0</v>
      </c>
      <c r="AH11">
        <f>IF(first_ana_0923__242678[[#This Row],[gap]]=3, 1, 0)</f>
        <v>0</v>
      </c>
      <c r="AI11">
        <f>IF(first_ana_0923__242678[[#This Row],[gap]]=4, 1, 0)</f>
        <v>0</v>
      </c>
      <c r="AJ11">
        <f>IF(first_ana_0923__242678[[#This Row],[gap]]=5, 1, 0)</f>
        <v>0</v>
      </c>
      <c r="AK11">
        <f>IF(first_ana_0923__242678[[#This Row],[gap]]=6, 1, 0)</f>
        <v>0</v>
      </c>
      <c r="AL11">
        <f>IF(first_ana_0923__242678[[#This Row],[gap]]=7, 1, 0)</f>
        <v>0</v>
      </c>
      <c r="AM11">
        <f>IF(first_ana_0923__242678[[#This Row],[gap]]=8, 1, 0)</f>
        <v>0</v>
      </c>
      <c r="AN11">
        <f>IF(first_ana_0923__242678[[#This Row],[gap]]=9, 1, 0)</f>
        <v>0</v>
      </c>
    </row>
    <row r="12" spans="1:40">
      <c r="A12">
        <v>2005</v>
      </c>
      <c r="B12">
        <v>11</v>
      </c>
      <c r="C12" t="s">
        <v>24</v>
      </c>
      <c r="D12" t="s">
        <v>25</v>
      </c>
      <c r="E12">
        <v>136.1</v>
      </c>
      <c r="F12">
        <v>705</v>
      </c>
      <c r="G12">
        <v>2.35</v>
      </c>
      <c r="H12">
        <v>2.36</v>
      </c>
      <c r="I12">
        <v>0</v>
      </c>
      <c r="J12">
        <v>0</v>
      </c>
      <c r="K12" s="4">
        <v>2955</v>
      </c>
      <c r="L12" s="5">
        <v>10697.2</v>
      </c>
      <c r="M12" s="5">
        <v>0.38</v>
      </c>
      <c r="N12" s="5">
        <v>0.21</v>
      </c>
      <c r="O12" s="5">
        <v>1.56</v>
      </c>
      <c r="P12">
        <v>2.15</v>
      </c>
      <c r="Q12" s="5">
        <v>500</v>
      </c>
      <c r="S12">
        <f>first_ana_0923__242678[[#This Row],[year]]-first_ana_0923__242678[[#This Row],[start]]</f>
        <v>2005</v>
      </c>
      <c r="T12">
        <f>IF(first_ana_0923__242678[[#This Row],[gap]]=-11, 1, 0)</f>
        <v>0</v>
      </c>
      <c r="U12">
        <f>IF(first_ana_0923__242678[[#This Row],[gap]]=-10, 1, 0)</f>
        <v>0</v>
      </c>
      <c r="V12">
        <f>IF(first_ana_0923__242678[[#This Row],[gap]]=-9, 1, 0)</f>
        <v>0</v>
      </c>
      <c r="W12">
        <f>IF(first_ana_0923__242678[[#This Row],[gap]]=-8, 1, 0)</f>
        <v>0</v>
      </c>
      <c r="X12">
        <f>IF(first_ana_0923__242678[[#This Row],[gap]]=-7, 1, 0)</f>
        <v>0</v>
      </c>
      <c r="Y12">
        <f>IF(first_ana_0923__242678[[#This Row],[gap]]=-6, 1, 0)</f>
        <v>0</v>
      </c>
      <c r="Z12">
        <f>IF(first_ana_0923__242678[[#This Row],[gap]]=-5, 1, 0)</f>
        <v>0</v>
      </c>
      <c r="AA12">
        <f>IF(first_ana_0923__242678[[#This Row],[gap]]=-4, 1, 0)</f>
        <v>0</v>
      </c>
      <c r="AB12">
        <f>IF(first_ana_0923__242678[[#This Row],[gap]]=-3, 1, 0)</f>
        <v>0</v>
      </c>
      <c r="AC12">
        <f>IF(first_ana_0923__242678[[#This Row],[gap]]=-2, 1, 0)</f>
        <v>0</v>
      </c>
      <c r="AD12">
        <f>IF(first_ana_0923__242678[[#This Row],[gap]]=-1, 1, 0)</f>
        <v>0</v>
      </c>
      <c r="AE12">
        <f>IF(first_ana_0923__242678[[#This Row],[gap]]=0, 1, 0)</f>
        <v>0</v>
      </c>
      <c r="AF12">
        <f>IF(first_ana_0923__242678[[#This Row],[gap]]=1, 1, 0)</f>
        <v>0</v>
      </c>
      <c r="AG12">
        <f>IF(first_ana_0923__242678[[#This Row],[gap]]=2, 1, 0)</f>
        <v>0</v>
      </c>
      <c r="AH12">
        <f>IF(first_ana_0923__242678[[#This Row],[gap]]=3, 1, 0)</f>
        <v>0</v>
      </c>
      <c r="AI12">
        <f>IF(first_ana_0923__242678[[#This Row],[gap]]=4, 1, 0)</f>
        <v>0</v>
      </c>
      <c r="AJ12">
        <f>IF(first_ana_0923__242678[[#This Row],[gap]]=5, 1, 0)</f>
        <v>0</v>
      </c>
      <c r="AK12">
        <f>IF(first_ana_0923__242678[[#This Row],[gap]]=6, 1, 0)</f>
        <v>0</v>
      </c>
      <c r="AL12">
        <f>IF(first_ana_0923__242678[[#This Row],[gap]]=7, 1, 0)</f>
        <v>0</v>
      </c>
      <c r="AM12">
        <f>IF(first_ana_0923__242678[[#This Row],[gap]]=8, 1, 0)</f>
        <v>0</v>
      </c>
      <c r="AN12">
        <f>IF(first_ana_0923__242678[[#This Row],[gap]]=9, 1, 0)</f>
        <v>0</v>
      </c>
    </row>
    <row r="13" spans="1:40">
      <c r="A13">
        <v>2005</v>
      </c>
      <c r="B13">
        <v>12</v>
      </c>
      <c r="C13" t="s">
        <v>26</v>
      </c>
      <c r="D13" t="s">
        <v>27</v>
      </c>
      <c r="E13">
        <v>117</v>
      </c>
      <c r="F13">
        <v>606</v>
      </c>
      <c r="G13">
        <v>2.68</v>
      </c>
      <c r="H13">
        <v>2.58</v>
      </c>
      <c r="I13">
        <v>0</v>
      </c>
      <c r="J13">
        <v>0</v>
      </c>
      <c r="K13" s="4">
        <v>3000</v>
      </c>
      <c r="L13" s="5">
        <v>16259.7</v>
      </c>
      <c r="M13" s="5">
        <v>0.43</v>
      </c>
      <c r="N13" s="5">
        <v>0.28000000000000003</v>
      </c>
      <c r="O13" s="5">
        <v>1.82</v>
      </c>
      <c r="P13">
        <v>2.5300000000000002</v>
      </c>
      <c r="Q13" s="5">
        <v>541.70000000000005</v>
      </c>
      <c r="S13">
        <f>first_ana_0923__242678[[#This Row],[year]]-first_ana_0923__242678[[#This Row],[start]]</f>
        <v>2005</v>
      </c>
      <c r="T13">
        <f>IF(first_ana_0923__242678[[#This Row],[gap]]=-11, 1, 0)</f>
        <v>0</v>
      </c>
      <c r="U13">
        <f>IF(first_ana_0923__242678[[#This Row],[gap]]=-10, 1, 0)</f>
        <v>0</v>
      </c>
      <c r="V13">
        <f>IF(first_ana_0923__242678[[#This Row],[gap]]=-9, 1, 0)</f>
        <v>0</v>
      </c>
      <c r="W13">
        <f>IF(first_ana_0923__242678[[#This Row],[gap]]=-8, 1, 0)</f>
        <v>0</v>
      </c>
      <c r="X13">
        <f>IF(first_ana_0923__242678[[#This Row],[gap]]=-7, 1, 0)</f>
        <v>0</v>
      </c>
      <c r="Y13">
        <f>IF(first_ana_0923__242678[[#This Row],[gap]]=-6, 1, 0)</f>
        <v>0</v>
      </c>
      <c r="Z13">
        <f>IF(first_ana_0923__242678[[#This Row],[gap]]=-5, 1, 0)</f>
        <v>0</v>
      </c>
      <c r="AA13">
        <f>IF(first_ana_0923__242678[[#This Row],[gap]]=-4, 1, 0)</f>
        <v>0</v>
      </c>
      <c r="AB13">
        <f>IF(first_ana_0923__242678[[#This Row],[gap]]=-3, 1, 0)</f>
        <v>0</v>
      </c>
      <c r="AC13">
        <f>IF(first_ana_0923__242678[[#This Row],[gap]]=-2, 1, 0)</f>
        <v>0</v>
      </c>
      <c r="AD13">
        <f>IF(first_ana_0923__242678[[#This Row],[gap]]=-1, 1, 0)</f>
        <v>0</v>
      </c>
      <c r="AE13">
        <f>IF(first_ana_0923__242678[[#This Row],[gap]]=0, 1, 0)</f>
        <v>0</v>
      </c>
      <c r="AF13">
        <f>IF(first_ana_0923__242678[[#This Row],[gap]]=1, 1, 0)</f>
        <v>0</v>
      </c>
      <c r="AG13">
        <f>IF(first_ana_0923__242678[[#This Row],[gap]]=2, 1, 0)</f>
        <v>0</v>
      </c>
      <c r="AH13">
        <f>IF(first_ana_0923__242678[[#This Row],[gap]]=3, 1, 0)</f>
        <v>0</v>
      </c>
      <c r="AI13">
        <f>IF(first_ana_0923__242678[[#This Row],[gap]]=4, 1, 0)</f>
        <v>0</v>
      </c>
      <c r="AJ13">
        <f>IF(first_ana_0923__242678[[#This Row],[gap]]=5, 1, 0)</f>
        <v>0</v>
      </c>
      <c r="AK13">
        <f>IF(first_ana_0923__242678[[#This Row],[gap]]=6, 1, 0)</f>
        <v>0</v>
      </c>
      <c r="AL13">
        <f>IF(first_ana_0923__242678[[#This Row],[gap]]=7, 1, 0)</f>
        <v>0</v>
      </c>
      <c r="AM13">
        <f>IF(first_ana_0923__242678[[#This Row],[gap]]=8, 1, 0)</f>
        <v>0</v>
      </c>
      <c r="AN13">
        <f>IF(first_ana_0923__242678[[#This Row],[gap]]=9, 1, 0)</f>
        <v>0</v>
      </c>
    </row>
    <row r="14" spans="1:40">
      <c r="A14">
        <v>2005</v>
      </c>
      <c r="B14">
        <v>13</v>
      </c>
      <c r="C14" t="s">
        <v>28</v>
      </c>
      <c r="D14" t="s">
        <v>29</v>
      </c>
      <c r="E14">
        <v>48.9</v>
      </c>
      <c r="F14">
        <v>1258</v>
      </c>
      <c r="G14">
        <v>3.48</v>
      </c>
      <c r="H14">
        <v>2.8</v>
      </c>
      <c r="I14">
        <v>0</v>
      </c>
      <c r="J14">
        <v>0</v>
      </c>
      <c r="K14" s="4">
        <v>4778</v>
      </c>
      <c r="L14" s="5">
        <v>6087.6</v>
      </c>
      <c r="M14" s="5">
        <v>0.98</v>
      </c>
      <c r="N14" s="5">
        <v>0.51</v>
      </c>
      <c r="O14" s="5">
        <v>3.65</v>
      </c>
      <c r="P14">
        <v>5.14</v>
      </c>
      <c r="Q14" s="5">
        <v>829.3</v>
      </c>
      <c r="S14">
        <f>first_ana_0923__242678[[#This Row],[year]]-first_ana_0923__242678[[#This Row],[start]]</f>
        <v>2005</v>
      </c>
      <c r="T14">
        <f>IF(first_ana_0923__242678[[#This Row],[gap]]=-11, 1, 0)</f>
        <v>0</v>
      </c>
      <c r="U14">
        <f>IF(first_ana_0923__242678[[#This Row],[gap]]=-10, 1, 0)</f>
        <v>0</v>
      </c>
      <c r="V14">
        <f>IF(first_ana_0923__242678[[#This Row],[gap]]=-9, 1, 0)</f>
        <v>0</v>
      </c>
      <c r="W14">
        <f>IF(first_ana_0923__242678[[#This Row],[gap]]=-8, 1, 0)</f>
        <v>0</v>
      </c>
      <c r="X14">
        <f>IF(first_ana_0923__242678[[#This Row],[gap]]=-7, 1, 0)</f>
        <v>0</v>
      </c>
      <c r="Y14">
        <f>IF(first_ana_0923__242678[[#This Row],[gap]]=-6, 1, 0)</f>
        <v>0</v>
      </c>
      <c r="Z14">
        <f>IF(first_ana_0923__242678[[#This Row],[gap]]=-5, 1, 0)</f>
        <v>0</v>
      </c>
      <c r="AA14">
        <f>IF(first_ana_0923__242678[[#This Row],[gap]]=-4, 1, 0)</f>
        <v>0</v>
      </c>
      <c r="AB14">
        <f>IF(first_ana_0923__242678[[#This Row],[gap]]=-3, 1, 0)</f>
        <v>0</v>
      </c>
      <c r="AC14">
        <f>IF(first_ana_0923__242678[[#This Row],[gap]]=-2, 1, 0)</f>
        <v>0</v>
      </c>
      <c r="AD14">
        <f>IF(first_ana_0923__242678[[#This Row],[gap]]=-1, 1, 0)</f>
        <v>0</v>
      </c>
      <c r="AE14">
        <f>IF(first_ana_0923__242678[[#This Row],[gap]]=0, 1, 0)</f>
        <v>0</v>
      </c>
      <c r="AF14">
        <f>IF(first_ana_0923__242678[[#This Row],[gap]]=1, 1, 0)</f>
        <v>0</v>
      </c>
      <c r="AG14">
        <f>IF(first_ana_0923__242678[[#This Row],[gap]]=2, 1, 0)</f>
        <v>0</v>
      </c>
      <c r="AH14">
        <f>IF(first_ana_0923__242678[[#This Row],[gap]]=3, 1, 0)</f>
        <v>0</v>
      </c>
      <c r="AI14">
        <f>IF(first_ana_0923__242678[[#This Row],[gap]]=4, 1, 0)</f>
        <v>0</v>
      </c>
      <c r="AJ14">
        <f>IF(first_ana_0923__242678[[#This Row],[gap]]=5, 1, 0)</f>
        <v>0</v>
      </c>
      <c r="AK14">
        <f>IF(first_ana_0923__242678[[#This Row],[gap]]=6, 1, 0)</f>
        <v>0</v>
      </c>
      <c r="AL14">
        <f>IF(first_ana_0923__242678[[#This Row],[gap]]=7, 1, 0)</f>
        <v>0</v>
      </c>
      <c r="AM14">
        <f>IF(first_ana_0923__242678[[#This Row],[gap]]=8, 1, 0)</f>
        <v>0</v>
      </c>
      <c r="AN14">
        <f>IF(first_ana_0923__242678[[#This Row],[gap]]=9, 1, 0)</f>
        <v>0</v>
      </c>
    </row>
    <row r="15" spans="1:40">
      <c r="A15">
        <v>2005</v>
      </c>
      <c r="B15">
        <v>14</v>
      </c>
      <c r="C15" t="s">
        <v>30</v>
      </c>
      <c r="D15" t="s">
        <v>31</v>
      </c>
      <c r="E15">
        <v>60.7</v>
      </c>
      <c r="F15">
        <v>879</v>
      </c>
      <c r="G15">
        <v>2.71</v>
      </c>
      <c r="H15">
        <v>2.4500000000000002</v>
      </c>
      <c r="I15">
        <v>0</v>
      </c>
      <c r="J15">
        <v>0</v>
      </c>
      <c r="K15" s="4">
        <v>3204</v>
      </c>
      <c r="L15" s="5">
        <v>7108.9</v>
      </c>
      <c r="M15" s="5">
        <v>0.3</v>
      </c>
      <c r="N15" s="5">
        <v>0.28000000000000003</v>
      </c>
      <c r="O15" s="5">
        <v>1.36</v>
      </c>
      <c r="P15">
        <v>1.9400000000000002</v>
      </c>
      <c r="Q15" s="5">
        <v>532.5</v>
      </c>
      <c r="S15">
        <f>first_ana_0923__242678[[#This Row],[year]]-first_ana_0923__242678[[#This Row],[start]]</f>
        <v>2005</v>
      </c>
      <c r="T15">
        <f>IF(first_ana_0923__242678[[#This Row],[gap]]=-11, 1, 0)</f>
        <v>0</v>
      </c>
      <c r="U15">
        <f>IF(first_ana_0923__242678[[#This Row],[gap]]=-10, 1, 0)</f>
        <v>0</v>
      </c>
      <c r="V15">
        <f>IF(first_ana_0923__242678[[#This Row],[gap]]=-9, 1, 0)</f>
        <v>0</v>
      </c>
      <c r="W15">
        <f>IF(first_ana_0923__242678[[#This Row],[gap]]=-8, 1, 0)</f>
        <v>0</v>
      </c>
      <c r="X15">
        <f>IF(first_ana_0923__242678[[#This Row],[gap]]=-7, 1, 0)</f>
        <v>0</v>
      </c>
      <c r="Y15">
        <f>IF(first_ana_0923__242678[[#This Row],[gap]]=-6, 1, 0)</f>
        <v>0</v>
      </c>
      <c r="Z15">
        <f>IF(first_ana_0923__242678[[#This Row],[gap]]=-5, 1, 0)</f>
        <v>0</v>
      </c>
      <c r="AA15">
        <f>IF(first_ana_0923__242678[[#This Row],[gap]]=-4, 1, 0)</f>
        <v>0</v>
      </c>
      <c r="AB15">
        <f>IF(first_ana_0923__242678[[#This Row],[gap]]=-3, 1, 0)</f>
        <v>0</v>
      </c>
      <c r="AC15">
        <f>IF(first_ana_0923__242678[[#This Row],[gap]]=-2, 1, 0)</f>
        <v>0</v>
      </c>
      <c r="AD15">
        <f>IF(first_ana_0923__242678[[#This Row],[gap]]=-1, 1, 0)</f>
        <v>0</v>
      </c>
      <c r="AE15">
        <f>IF(first_ana_0923__242678[[#This Row],[gap]]=0, 1, 0)</f>
        <v>0</v>
      </c>
      <c r="AF15">
        <f>IF(first_ana_0923__242678[[#This Row],[gap]]=1, 1, 0)</f>
        <v>0</v>
      </c>
      <c r="AG15">
        <f>IF(first_ana_0923__242678[[#This Row],[gap]]=2, 1, 0)</f>
        <v>0</v>
      </c>
      <c r="AH15">
        <f>IF(first_ana_0923__242678[[#This Row],[gap]]=3, 1, 0)</f>
        <v>0</v>
      </c>
      <c r="AI15">
        <f>IF(first_ana_0923__242678[[#This Row],[gap]]=4, 1, 0)</f>
        <v>0</v>
      </c>
      <c r="AJ15">
        <f>IF(first_ana_0923__242678[[#This Row],[gap]]=5, 1, 0)</f>
        <v>0</v>
      </c>
      <c r="AK15">
        <f>IF(first_ana_0923__242678[[#This Row],[gap]]=6, 1, 0)</f>
        <v>0</v>
      </c>
      <c r="AL15">
        <f>IF(first_ana_0923__242678[[#This Row],[gap]]=7, 1, 0)</f>
        <v>0</v>
      </c>
      <c r="AM15">
        <f>IF(first_ana_0923__242678[[#This Row],[gap]]=8, 1, 0)</f>
        <v>0</v>
      </c>
      <c r="AN15">
        <f>IF(first_ana_0923__242678[[#This Row],[gap]]=9, 1, 0)</f>
        <v>0</v>
      </c>
    </row>
    <row r="16" spans="1:40">
      <c r="A16">
        <v>2005</v>
      </c>
      <c r="B16">
        <v>15</v>
      </c>
      <c r="C16" t="s">
        <v>32</v>
      </c>
      <c r="D16" t="s">
        <v>33</v>
      </c>
      <c r="E16">
        <v>408.3</v>
      </c>
      <c r="F16">
        <v>243</v>
      </c>
      <c r="G16">
        <v>1.1200000000000001</v>
      </c>
      <c r="H16">
        <v>1.35</v>
      </c>
      <c r="I16">
        <v>0</v>
      </c>
      <c r="J16">
        <v>1</v>
      </c>
      <c r="K16" s="4">
        <v>2772</v>
      </c>
      <c r="L16" s="5">
        <v>16624.7</v>
      </c>
      <c r="M16" s="5">
        <v>0.62</v>
      </c>
      <c r="N16" s="5">
        <v>0.25</v>
      </c>
      <c r="O16" s="5">
        <v>3.13</v>
      </c>
      <c r="P16">
        <v>4</v>
      </c>
      <c r="Q16" s="5">
        <v>973.5</v>
      </c>
      <c r="R16">
        <v>2015</v>
      </c>
      <c r="S16">
        <f>first_ana_0923__242678[[#This Row],[year]]-first_ana_0923__242678[[#This Row],[start]]</f>
        <v>-10</v>
      </c>
      <c r="T16">
        <f>IF(first_ana_0923__242678[[#This Row],[gap]]=-11, 1, 0)</f>
        <v>0</v>
      </c>
      <c r="U16">
        <f>IF(first_ana_0923__242678[[#This Row],[gap]]=-10, 1, 0)</f>
        <v>1</v>
      </c>
      <c r="V16">
        <f>IF(first_ana_0923__242678[[#This Row],[gap]]=-9, 1, 0)</f>
        <v>0</v>
      </c>
      <c r="W16">
        <f>IF(first_ana_0923__242678[[#This Row],[gap]]=-8, 1, 0)</f>
        <v>0</v>
      </c>
      <c r="X16">
        <f>IF(first_ana_0923__242678[[#This Row],[gap]]=-7, 1, 0)</f>
        <v>0</v>
      </c>
      <c r="Y16">
        <f>IF(first_ana_0923__242678[[#This Row],[gap]]=-6, 1, 0)</f>
        <v>0</v>
      </c>
      <c r="Z16">
        <f>IF(first_ana_0923__242678[[#This Row],[gap]]=-5, 1, 0)</f>
        <v>0</v>
      </c>
      <c r="AA16">
        <f>IF(first_ana_0923__242678[[#This Row],[gap]]=-4, 1, 0)</f>
        <v>0</v>
      </c>
      <c r="AB16">
        <f>IF(first_ana_0923__242678[[#This Row],[gap]]=-3, 1, 0)</f>
        <v>0</v>
      </c>
      <c r="AC16">
        <f>IF(first_ana_0923__242678[[#This Row],[gap]]=-2, 1, 0)</f>
        <v>0</v>
      </c>
      <c r="AD16">
        <f>IF(first_ana_0923__242678[[#This Row],[gap]]=-1, 1, 0)</f>
        <v>0</v>
      </c>
      <c r="AE16">
        <f>IF(first_ana_0923__242678[[#This Row],[gap]]=0, 1, 0)</f>
        <v>0</v>
      </c>
      <c r="AF16">
        <f>IF(first_ana_0923__242678[[#This Row],[gap]]=1, 1, 0)</f>
        <v>0</v>
      </c>
      <c r="AG16">
        <f>IF(first_ana_0923__242678[[#This Row],[gap]]=2, 1, 0)</f>
        <v>0</v>
      </c>
      <c r="AH16">
        <f>IF(first_ana_0923__242678[[#This Row],[gap]]=3, 1, 0)</f>
        <v>0</v>
      </c>
      <c r="AI16">
        <f>IF(first_ana_0923__242678[[#This Row],[gap]]=4, 1, 0)</f>
        <v>0</v>
      </c>
      <c r="AJ16">
        <f>IF(first_ana_0923__242678[[#This Row],[gap]]=5, 1, 0)</f>
        <v>0</v>
      </c>
      <c r="AK16">
        <f>IF(first_ana_0923__242678[[#This Row],[gap]]=6, 1, 0)</f>
        <v>0</v>
      </c>
      <c r="AL16">
        <f>IF(first_ana_0923__242678[[#This Row],[gap]]=7, 1, 0)</f>
        <v>0</v>
      </c>
      <c r="AM16">
        <f>IF(first_ana_0923__242678[[#This Row],[gap]]=8, 1, 0)</f>
        <v>0</v>
      </c>
      <c r="AN16">
        <f>IF(first_ana_0923__242678[[#This Row],[gap]]=9, 1, 0)</f>
        <v>0</v>
      </c>
    </row>
    <row r="17" spans="1:40">
      <c r="A17">
        <v>2005</v>
      </c>
      <c r="B17">
        <v>16</v>
      </c>
      <c r="C17" t="s">
        <v>34</v>
      </c>
      <c r="D17" t="s">
        <v>35</v>
      </c>
      <c r="E17">
        <v>133.4</v>
      </c>
      <c r="F17">
        <v>111</v>
      </c>
      <c r="G17">
        <v>1.34</v>
      </c>
      <c r="H17">
        <v>1.44</v>
      </c>
      <c r="I17">
        <v>0</v>
      </c>
      <c r="J17">
        <v>1</v>
      </c>
      <c r="K17" s="4">
        <v>3097</v>
      </c>
      <c r="L17" s="5">
        <v>15130.9</v>
      </c>
      <c r="M17" s="5">
        <v>0.54</v>
      </c>
      <c r="N17" s="5">
        <v>0.36</v>
      </c>
      <c r="O17" s="5">
        <v>3.15</v>
      </c>
      <c r="P17">
        <v>4.05</v>
      </c>
      <c r="Q17" s="5">
        <v>895.4</v>
      </c>
      <c r="R17">
        <v>2015</v>
      </c>
      <c r="S17">
        <f>first_ana_0923__242678[[#This Row],[year]]-first_ana_0923__242678[[#This Row],[start]]</f>
        <v>-10</v>
      </c>
      <c r="T17">
        <f>IF(first_ana_0923__242678[[#This Row],[gap]]=-11, 1, 0)</f>
        <v>0</v>
      </c>
      <c r="U17">
        <f>IF(first_ana_0923__242678[[#This Row],[gap]]=-10, 1, 0)</f>
        <v>1</v>
      </c>
      <c r="V17">
        <f>IF(first_ana_0923__242678[[#This Row],[gap]]=-9, 1, 0)</f>
        <v>0</v>
      </c>
      <c r="W17">
        <f>IF(first_ana_0923__242678[[#This Row],[gap]]=-8, 1, 0)</f>
        <v>0</v>
      </c>
      <c r="X17">
        <f>IF(first_ana_0923__242678[[#This Row],[gap]]=-7, 1, 0)</f>
        <v>0</v>
      </c>
      <c r="Y17">
        <f>IF(first_ana_0923__242678[[#This Row],[gap]]=-6, 1, 0)</f>
        <v>0</v>
      </c>
      <c r="Z17">
        <f>IF(first_ana_0923__242678[[#This Row],[gap]]=-5, 1, 0)</f>
        <v>0</v>
      </c>
      <c r="AA17">
        <f>IF(first_ana_0923__242678[[#This Row],[gap]]=-4, 1, 0)</f>
        <v>0</v>
      </c>
      <c r="AB17">
        <f>IF(first_ana_0923__242678[[#This Row],[gap]]=-3, 1, 0)</f>
        <v>0</v>
      </c>
      <c r="AC17">
        <f>IF(first_ana_0923__242678[[#This Row],[gap]]=-2, 1, 0)</f>
        <v>0</v>
      </c>
      <c r="AD17">
        <f>IF(first_ana_0923__242678[[#This Row],[gap]]=-1, 1, 0)</f>
        <v>0</v>
      </c>
      <c r="AE17">
        <f>IF(first_ana_0923__242678[[#This Row],[gap]]=0, 1, 0)</f>
        <v>0</v>
      </c>
      <c r="AF17">
        <f>IF(first_ana_0923__242678[[#This Row],[gap]]=1, 1, 0)</f>
        <v>0</v>
      </c>
      <c r="AG17">
        <f>IF(first_ana_0923__242678[[#This Row],[gap]]=2, 1, 0)</f>
        <v>0</v>
      </c>
      <c r="AH17">
        <f>IF(first_ana_0923__242678[[#This Row],[gap]]=3, 1, 0)</f>
        <v>0</v>
      </c>
      <c r="AI17">
        <f>IF(first_ana_0923__242678[[#This Row],[gap]]=4, 1, 0)</f>
        <v>0</v>
      </c>
      <c r="AJ17">
        <f>IF(first_ana_0923__242678[[#This Row],[gap]]=5, 1, 0)</f>
        <v>0</v>
      </c>
      <c r="AK17">
        <f>IF(first_ana_0923__242678[[#This Row],[gap]]=6, 1, 0)</f>
        <v>0</v>
      </c>
      <c r="AL17">
        <f>IF(first_ana_0923__242678[[#This Row],[gap]]=7, 1, 0)</f>
        <v>0</v>
      </c>
      <c r="AM17">
        <f>IF(first_ana_0923__242678[[#This Row],[gap]]=8, 1, 0)</f>
        <v>0</v>
      </c>
      <c r="AN17">
        <f>IF(first_ana_0923__242678[[#This Row],[gap]]=9, 1, 0)</f>
        <v>0</v>
      </c>
    </row>
    <row r="18" spans="1:40">
      <c r="A18">
        <v>2005</v>
      </c>
      <c r="B18">
        <v>17</v>
      </c>
      <c r="C18" t="s">
        <v>36</v>
      </c>
      <c r="D18" t="s">
        <v>37</v>
      </c>
      <c r="E18">
        <v>66.900000000000006</v>
      </c>
      <c r="F18">
        <v>117</v>
      </c>
      <c r="G18">
        <v>1.58</v>
      </c>
      <c r="H18">
        <v>1.81</v>
      </c>
      <c r="I18">
        <v>0</v>
      </c>
      <c r="J18">
        <v>1</v>
      </c>
      <c r="K18" s="4">
        <v>2852</v>
      </c>
      <c r="L18" s="5">
        <v>14059.1</v>
      </c>
      <c r="M18" s="5">
        <v>0.94</v>
      </c>
      <c r="N18" s="5">
        <v>0.51</v>
      </c>
      <c r="O18" s="5">
        <v>3.24</v>
      </c>
      <c r="P18">
        <v>4.6900000000000004</v>
      </c>
      <c r="Q18" s="5">
        <v>890.8</v>
      </c>
      <c r="R18">
        <v>2015</v>
      </c>
      <c r="S18">
        <f>first_ana_0923__242678[[#This Row],[year]]-first_ana_0923__242678[[#This Row],[start]]</f>
        <v>-10</v>
      </c>
      <c r="T18">
        <f>IF(first_ana_0923__242678[[#This Row],[gap]]=-11, 1, 0)</f>
        <v>0</v>
      </c>
      <c r="U18">
        <f>IF(first_ana_0923__242678[[#This Row],[gap]]=-10, 1, 0)</f>
        <v>1</v>
      </c>
      <c r="V18">
        <f>IF(first_ana_0923__242678[[#This Row],[gap]]=-9, 1, 0)</f>
        <v>0</v>
      </c>
      <c r="W18">
        <f>IF(first_ana_0923__242678[[#This Row],[gap]]=-8, 1, 0)</f>
        <v>0</v>
      </c>
      <c r="X18">
        <f>IF(first_ana_0923__242678[[#This Row],[gap]]=-7, 1, 0)</f>
        <v>0</v>
      </c>
      <c r="Y18">
        <f>IF(first_ana_0923__242678[[#This Row],[gap]]=-6, 1, 0)</f>
        <v>0</v>
      </c>
      <c r="Z18">
        <f>IF(first_ana_0923__242678[[#This Row],[gap]]=-5, 1, 0)</f>
        <v>0</v>
      </c>
      <c r="AA18">
        <f>IF(first_ana_0923__242678[[#This Row],[gap]]=-4, 1, 0)</f>
        <v>0</v>
      </c>
      <c r="AB18">
        <f>IF(first_ana_0923__242678[[#This Row],[gap]]=-3, 1, 0)</f>
        <v>0</v>
      </c>
      <c r="AC18">
        <f>IF(first_ana_0923__242678[[#This Row],[gap]]=-2, 1, 0)</f>
        <v>0</v>
      </c>
      <c r="AD18">
        <f>IF(first_ana_0923__242678[[#This Row],[gap]]=-1, 1, 0)</f>
        <v>0</v>
      </c>
      <c r="AE18">
        <f>IF(first_ana_0923__242678[[#This Row],[gap]]=0, 1, 0)</f>
        <v>0</v>
      </c>
      <c r="AF18">
        <f>IF(first_ana_0923__242678[[#This Row],[gap]]=1, 1, 0)</f>
        <v>0</v>
      </c>
      <c r="AG18">
        <f>IF(first_ana_0923__242678[[#This Row],[gap]]=2, 1, 0)</f>
        <v>0</v>
      </c>
      <c r="AH18">
        <f>IF(first_ana_0923__242678[[#This Row],[gap]]=3, 1, 0)</f>
        <v>0</v>
      </c>
      <c r="AI18">
        <f>IF(first_ana_0923__242678[[#This Row],[gap]]=4, 1, 0)</f>
        <v>0</v>
      </c>
      <c r="AJ18">
        <f>IF(first_ana_0923__242678[[#This Row],[gap]]=5, 1, 0)</f>
        <v>0</v>
      </c>
      <c r="AK18">
        <f>IF(first_ana_0923__242678[[#This Row],[gap]]=6, 1, 0)</f>
        <v>0</v>
      </c>
      <c r="AL18">
        <f>IF(first_ana_0923__242678[[#This Row],[gap]]=7, 1, 0)</f>
        <v>0</v>
      </c>
      <c r="AM18">
        <f>IF(first_ana_0923__242678[[#This Row],[gap]]=8, 1, 0)</f>
        <v>0</v>
      </c>
      <c r="AN18">
        <f>IF(first_ana_0923__242678[[#This Row],[gap]]=9, 1, 0)</f>
        <v>0</v>
      </c>
    </row>
    <row r="19" spans="1:40">
      <c r="A19">
        <v>2005</v>
      </c>
      <c r="B19">
        <v>18</v>
      </c>
      <c r="C19" t="s">
        <v>38</v>
      </c>
      <c r="D19" t="s">
        <v>39</v>
      </c>
      <c r="E19">
        <v>108.6</v>
      </c>
      <c r="F19">
        <v>82</v>
      </c>
      <c r="G19">
        <v>1.25</v>
      </c>
      <c r="H19">
        <v>1.5</v>
      </c>
      <c r="I19">
        <v>0</v>
      </c>
      <c r="J19">
        <v>0</v>
      </c>
      <c r="K19" s="4">
        <v>2869</v>
      </c>
      <c r="L19" s="5">
        <v>12026.5</v>
      </c>
      <c r="M19" s="5">
        <v>0.49</v>
      </c>
      <c r="N19" s="5">
        <v>0.24</v>
      </c>
      <c r="O19" s="5">
        <v>3.16</v>
      </c>
      <c r="P19">
        <v>3.89</v>
      </c>
      <c r="Q19" s="5">
        <v>1065</v>
      </c>
      <c r="S19">
        <f>first_ana_0923__242678[[#This Row],[year]]-first_ana_0923__242678[[#This Row],[start]]</f>
        <v>2005</v>
      </c>
      <c r="T19">
        <f>IF(first_ana_0923__242678[[#This Row],[gap]]=-11, 1, 0)</f>
        <v>0</v>
      </c>
      <c r="U19">
        <f>IF(first_ana_0923__242678[[#This Row],[gap]]=-10, 1, 0)</f>
        <v>0</v>
      </c>
      <c r="V19">
        <f>IF(first_ana_0923__242678[[#This Row],[gap]]=-9, 1, 0)</f>
        <v>0</v>
      </c>
      <c r="W19">
        <f>IF(first_ana_0923__242678[[#This Row],[gap]]=-8, 1, 0)</f>
        <v>0</v>
      </c>
      <c r="X19">
        <f>IF(first_ana_0923__242678[[#This Row],[gap]]=-7, 1, 0)</f>
        <v>0</v>
      </c>
      <c r="Y19">
        <f>IF(first_ana_0923__242678[[#This Row],[gap]]=-6, 1, 0)</f>
        <v>0</v>
      </c>
      <c r="Z19">
        <f>IF(first_ana_0923__242678[[#This Row],[gap]]=-5, 1, 0)</f>
        <v>0</v>
      </c>
      <c r="AA19">
        <f>IF(first_ana_0923__242678[[#This Row],[gap]]=-4, 1, 0)</f>
        <v>0</v>
      </c>
      <c r="AB19">
        <f>IF(first_ana_0923__242678[[#This Row],[gap]]=-3, 1, 0)</f>
        <v>0</v>
      </c>
      <c r="AC19">
        <f>IF(first_ana_0923__242678[[#This Row],[gap]]=-2, 1, 0)</f>
        <v>0</v>
      </c>
      <c r="AD19">
        <f>IF(first_ana_0923__242678[[#This Row],[gap]]=-1, 1, 0)</f>
        <v>0</v>
      </c>
      <c r="AE19">
        <f>IF(first_ana_0923__242678[[#This Row],[gap]]=0, 1, 0)</f>
        <v>0</v>
      </c>
      <c r="AF19">
        <f>IF(first_ana_0923__242678[[#This Row],[gap]]=1, 1, 0)</f>
        <v>0</v>
      </c>
      <c r="AG19">
        <f>IF(first_ana_0923__242678[[#This Row],[gap]]=2, 1, 0)</f>
        <v>0</v>
      </c>
      <c r="AH19">
        <f>IF(first_ana_0923__242678[[#This Row],[gap]]=3, 1, 0)</f>
        <v>0</v>
      </c>
      <c r="AI19">
        <f>IF(first_ana_0923__242678[[#This Row],[gap]]=4, 1, 0)</f>
        <v>0</v>
      </c>
      <c r="AJ19">
        <f>IF(first_ana_0923__242678[[#This Row],[gap]]=5, 1, 0)</f>
        <v>0</v>
      </c>
      <c r="AK19">
        <f>IF(first_ana_0923__242678[[#This Row],[gap]]=6, 1, 0)</f>
        <v>0</v>
      </c>
      <c r="AL19">
        <f>IF(first_ana_0923__242678[[#This Row],[gap]]=7, 1, 0)</f>
        <v>0</v>
      </c>
      <c r="AM19">
        <f>IF(first_ana_0923__242678[[#This Row],[gap]]=8, 1, 0)</f>
        <v>0</v>
      </c>
      <c r="AN19">
        <f>IF(first_ana_0923__242678[[#This Row],[gap]]=9, 1, 0)</f>
        <v>0</v>
      </c>
    </row>
    <row r="20" spans="1:40">
      <c r="A20">
        <v>2005</v>
      </c>
      <c r="B20">
        <v>19</v>
      </c>
      <c r="C20" t="s">
        <v>40</v>
      </c>
      <c r="D20" t="s">
        <v>41</v>
      </c>
      <c r="E20">
        <v>136.6</v>
      </c>
      <c r="F20">
        <v>88</v>
      </c>
      <c r="G20">
        <v>1.64</v>
      </c>
      <c r="H20">
        <v>1.82</v>
      </c>
      <c r="I20">
        <v>0</v>
      </c>
      <c r="J20">
        <v>0</v>
      </c>
      <c r="K20" s="4">
        <v>2729</v>
      </c>
      <c r="L20" s="5">
        <v>6520.5</v>
      </c>
      <c r="M20" s="5">
        <v>1.02</v>
      </c>
      <c r="N20" s="5">
        <v>0.56999999999999995</v>
      </c>
      <c r="O20" s="5">
        <v>2.71</v>
      </c>
      <c r="P20">
        <v>4.3</v>
      </c>
      <c r="Q20" s="5">
        <v>956</v>
      </c>
      <c r="S20">
        <f>first_ana_0923__242678[[#This Row],[year]]-first_ana_0923__242678[[#This Row],[start]]</f>
        <v>2005</v>
      </c>
      <c r="T20">
        <f>IF(first_ana_0923__242678[[#This Row],[gap]]=-11, 1, 0)</f>
        <v>0</v>
      </c>
      <c r="U20">
        <f>IF(first_ana_0923__242678[[#This Row],[gap]]=-10, 1, 0)</f>
        <v>0</v>
      </c>
      <c r="V20">
        <f>IF(first_ana_0923__242678[[#This Row],[gap]]=-9, 1, 0)</f>
        <v>0</v>
      </c>
      <c r="W20">
        <f>IF(first_ana_0923__242678[[#This Row],[gap]]=-8, 1, 0)</f>
        <v>0</v>
      </c>
      <c r="X20">
        <f>IF(first_ana_0923__242678[[#This Row],[gap]]=-7, 1, 0)</f>
        <v>0</v>
      </c>
      <c r="Y20">
        <f>IF(first_ana_0923__242678[[#This Row],[gap]]=-6, 1, 0)</f>
        <v>0</v>
      </c>
      <c r="Z20">
        <f>IF(first_ana_0923__242678[[#This Row],[gap]]=-5, 1, 0)</f>
        <v>0</v>
      </c>
      <c r="AA20">
        <f>IF(first_ana_0923__242678[[#This Row],[gap]]=-4, 1, 0)</f>
        <v>0</v>
      </c>
      <c r="AB20">
        <f>IF(first_ana_0923__242678[[#This Row],[gap]]=-3, 1, 0)</f>
        <v>0</v>
      </c>
      <c r="AC20">
        <f>IF(first_ana_0923__242678[[#This Row],[gap]]=-2, 1, 0)</f>
        <v>0</v>
      </c>
      <c r="AD20">
        <f>IF(first_ana_0923__242678[[#This Row],[gap]]=-1, 1, 0)</f>
        <v>0</v>
      </c>
      <c r="AE20">
        <f>IF(first_ana_0923__242678[[#This Row],[gap]]=0, 1, 0)</f>
        <v>0</v>
      </c>
      <c r="AF20">
        <f>IF(first_ana_0923__242678[[#This Row],[gap]]=1, 1, 0)</f>
        <v>0</v>
      </c>
      <c r="AG20">
        <f>IF(first_ana_0923__242678[[#This Row],[gap]]=2, 1, 0)</f>
        <v>0</v>
      </c>
      <c r="AH20">
        <f>IF(first_ana_0923__242678[[#This Row],[gap]]=3, 1, 0)</f>
        <v>0</v>
      </c>
      <c r="AI20">
        <f>IF(first_ana_0923__242678[[#This Row],[gap]]=4, 1, 0)</f>
        <v>0</v>
      </c>
      <c r="AJ20">
        <f>IF(first_ana_0923__242678[[#This Row],[gap]]=5, 1, 0)</f>
        <v>0</v>
      </c>
      <c r="AK20">
        <f>IF(first_ana_0923__242678[[#This Row],[gap]]=6, 1, 0)</f>
        <v>0</v>
      </c>
      <c r="AL20">
        <f>IF(first_ana_0923__242678[[#This Row],[gap]]=7, 1, 0)</f>
        <v>0</v>
      </c>
      <c r="AM20">
        <f>IF(first_ana_0923__242678[[#This Row],[gap]]=8, 1, 0)</f>
        <v>0</v>
      </c>
      <c r="AN20">
        <f>IF(first_ana_0923__242678[[#This Row],[gap]]=9, 1, 0)</f>
        <v>0</v>
      </c>
    </row>
    <row r="21" spans="1:40">
      <c r="A21">
        <v>2005</v>
      </c>
      <c r="B21">
        <v>20</v>
      </c>
      <c r="C21" t="s">
        <v>42</v>
      </c>
      <c r="D21" t="s">
        <v>43</v>
      </c>
      <c r="E21">
        <v>311.89999999999998</v>
      </c>
      <c r="F21">
        <v>220</v>
      </c>
      <c r="G21">
        <v>1.45</v>
      </c>
      <c r="H21">
        <v>1.65</v>
      </c>
      <c r="I21">
        <v>0</v>
      </c>
      <c r="J21">
        <v>1</v>
      </c>
      <c r="K21" s="4">
        <v>2838</v>
      </c>
      <c r="L21" s="5">
        <v>8955</v>
      </c>
      <c r="M21" s="5">
        <v>0.32</v>
      </c>
      <c r="N21" s="5">
        <v>0.5</v>
      </c>
      <c r="O21" s="5">
        <v>2.69</v>
      </c>
      <c r="P21">
        <v>3.51</v>
      </c>
      <c r="Q21" s="5">
        <v>825.5</v>
      </c>
      <c r="R21">
        <v>2015</v>
      </c>
      <c r="S21">
        <f>first_ana_0923__242678[[#This Row],[year]]-first_ana_0923__242678[[#This Row],[start]]</f>
        <v>-10</v>
      </c>
      <c r="T21">
        <f>IF(first_ana_0923__242678[[#This Row],[gap]]=-11, 1, 0)</f>
        <v>0</v>
      </c>
      <c r="U21">
        <f>IF(first_ana_0923__242678[[#This Row],[gap]]=-10, 1, 0)</f>
        <v>1</v>
      </c>
      <c r="V21">
        <f>IF(first_ana_0923__242678[[#This Row],[gap]]=-9, 1, 0)</f>
        <v>0</v>
      </c>
      <c r="W21">
        <f>IF(first_ana_0923__242678[[#This Row],[gap]]=-8, 1, 0)</f>
        <v>0</v>
      </c>
      <c r="X21">
        <f>IF(first_ana_0923__242678[[#This Row],[gap]]=-7, 1, 0)</f>
        <v>0</v>
      </c>
      <c r="Y21">
        <f>IF(first_ana_0923__242678[[#This Row],[gap]]=-6, 1, 0)</f>
        <v>0</v>
      </c>
      <c r="Z21">
        <f>IF(first_ana_0923__242678[[#This Row],[gap]]=-5, 1, 0)</f>
        <v>0</v>
      </c>
      <c r="AA21">
        <f>IF(first_ana_0923__242678[[#This Row],[gap]]=-4, 1, 0)</f>
        <v>0</v>
      </c>
      <c r="AB21">
        <f>IF(first_ana_0923__242678[[#This Row],[gap]]=-3, 1, 0)</f>
        <v>0</v>
      </c>
      <c r="AC21">
        <f>IF(first_ana_0923__242678[[#This Row],[gap]]=-2, 1, 0)</f>
        <v>0</v>
      </c>
      <c r="AD21">
        <f>IF(first_ana_0923__242678[[#This Row],[gap]]=-1, 1, 0)</f>
        <v>0</v>
      </c>
      <c r="AE21">
        <f>IF(first_ana_0923__242678[[#This Row],[gap]]=0, 1, 0)</f>
        <v>0</v>
      </c>
      <c r="AF21">
        <f>IF(first_ana_0923__242678[[#This Row],[gap]]=1, 1, 0)</f>
        <v>0</v>
      </c>
      <c r="AG21">
        <f>IF(first_ana_0923__242678[[#This Row],[gap]]=2, 1, 0)</f>
        <v>0</v>
      </c>
      <c r="AH21">
        <f>IF(first_ana_0923__242678[[#This Row],[gap]]=3, 1, 0)</f>
        <v>0</v>
      </c>
      <c r="AI21">
        <f>IF(first_ana_0923__242678[[#This Row],[gap]]=4, 1, 0)</f>
        <v>0</v>
      </c>
      <c r="AJ21">
        <f>IF(first_ana_0923__242678[[#This Row],[gap]]=5, 1, 0)</f>
        <v>0</v>
      </c>
      <c r="AK21">
        <f>IF(first_ana_0923__242678[[#This Row],[gap]]=6, 1, 0)</f>
        <v>0</v>
      </c>
      <c r="AL21">
        <f>IF(first_ana_0923__242678[[#This Row],[gap]]=7, 1, 0)</f>
        <v>0</v>
      </c>
      <c r="AM21">
        <f>IF(first_ana_0923__242678[[#This Row],[gap]]=8, 1, 0)</f>
        <v>0</v>
      </c>
      <c r="AN21">
        <f>IF(first_ana_0923__242678[[#This Row],[gap]]=9, 1, 0)</f>
        <v>0</v>
      </c>
    </row>
    <row r="22" spans="1:40">
      <c r="A22">
        <v>2005</v>
      </c>
      <c r="B22">
        <v>21</v>
      </c>
      <c r="C22" t="s">
        <v>44</v>
      </c>
      <c r="D22" t="s">
        <v>45</v>
      </c>
      <c r="E22">
        <v>209.4</v>
      </c>
      <c r="F22">
        <v>211</v>
      </c>
      <c r="G22">
        <v>1.47</v>
      </c>
      <c r="H22">
        <v>1.64</v>
      </c>
      <c r="I22">
        <v>0</v>
      </c>
      <c r="J22">
        <v>0</v>
      </c>
      <c r="K22" s="4">
        <v>2794</v>
      </c>
      <c r="L22" s="5">
        <v>7532.6</v>
      </c>
      <c r="M22" s="5">
        <v>0.52</v>
      </c>
      <c r="N22" s="5">
        <v>0.47</v>
      </c>
      <c r="O22" s="5">
        <v>2.04</v>
      </c>
      <c r="P22">
        <v>3.0300000000000002</v>
      </c>
      <c r="Q22" s="5">
        <v>741.7</v>
      </c>
      <c r="S22">
        <f>first_ana_0923__242678[[#This Row],[year]]-first_ana_0923__242678[[#This Row],[start]]</f>
        <v>2005</v>
      </c>
      <c r="T22">
        <f>IF(first_ana_0923__242678[[#This Row],[gap]]=-11, 1, 0)</f>
        <v>0</v>
      </c>
      <c r="U22">
        <f>IF(first_ana_0923__242678[[#This Row],[gap]]=-10, 1, 0)</f>
        <v>0</v>
      </c>
      <c r="V22">
        <f>IF(first_ana_0923__242678[[#This Row],[gap]]=-9, 1, 0)</f>
        <v>0</v>
      </c>
      <c r="W22">
        <f>IF(first_ana_0923__242678[[#This Row],[gap]]=-8, 1, 0)</f>
        <v>0</v>
      </c>
      <c r="X22">
        <f>IF(first_ana_0923__242678[[#This Row],[gap]]=-7, 1, 0)</f>
        <v>0</v>
      </c>
      <c r="Y22">
        <f>IF(first_ana_0923__242678[[#This Row],[gap]]=-6, 1, 0)</f>
        <v>0</v>
      </c>
      <c r="Z22">
        <f>IF(first_ana_0923__242678[[#This Row],[gap]]=-5, 1, 0)</f>
        <v>0</v>
      </c>
      <c r="AA22">
        <f>IF(first_ana_0923__242678[[#This Row],[gap]]=-4, 1, 0)</f>
        <v>0</v>
      </c>
      <c r="AB22">
        <f>IF(first_ana_0923__242678[[#This Row],[gap]]=-3, 1, 0)</f>
        <v>0</v>
      </c>
      <c r="AC22">
        <f>IF(first_ana_0923__242678[[#This Row],[gap]]=-2, 1, 0)</f>
        <v>0</v>
      </c>
      <c r="AD22">
        <f>IF(first_ana_0923__242678[[#This Row],[gap]]=-1, 1, 0)</f>
        <v>0</v>
      </c>
      <c r="AE22">
        <f>IF(first_ana_0923__242678[[#This Row],[gap]]=0, 1, 0)</f>
        <v>0</v>
      </c>
      <c r="AF22">
        <f>IF(first_ana_0923__242678[[#This Row],[gap]]=1, 1, 0)</f>
        <v>0</v>
      </c>
      <c r="AG22">
        <f>IF(first_ana_0923__242678[[#This Row],[gap]]=2, 1, 0)</f>
        <v>0</v>
      </c>
      <c r="AH22">
        <f>IF(first_ana_0923__242678[[#This Row],[gap]]=3, 1, 0)</f>
        <v>0</v>
      </c>
      <c r="AI22">
        <f>IF(first_ana_0923__242678[[#This Row],[gap]]=4, 1, 0)</f>
        <v>0</v>
      </c>
      <c r="AJ22">
        <f>IF(first_ana_0923__242678[[#This Row],[gap]]=5, 1, 0)</f>
        <v>0</v>
      </c>
      <c r="AK22">
        <f>IF(first_ana_0923__242678[[#This Row],[gap]]=6, 1, 0)</f>
        <v>0</v>
      </c>
      <c r="AL22">
        <f>IF(first_ana_0923__242678[[#This Row],[gap]]=7, 1, 0)</f>
        <v>0</v>
      </c>
      <c r="AM22">
        <f>IF(first_ana_0923__242678[[#This Row],[gap]]=8, 1, 0)</f>
        <v>0</v>
      </c>
      <c r="AN22">
        <f>IF(first_ana_0923__242678[[#This Row],[gap]]=9, 1, 0)</f>
        <v>0</v>
      </c>
    </row>
    <row r="23" spans="1:40">
      <c r="A23">
        <v>2005</v>
      </c>
      <c r="B23">
        <v>22</v>
      </c>
      <c r="C23" t="s">
        <v>46</v>
      </c>
      <c r="D23" t="s">
        <v>47</v>
      </c>
      <c r="E23">
        <v>153.30000000000001</v>
      </c>
      <c r="F23">
        <v>379</v>
      </c>
      <c r="G23">
        <v>1.68</v>
      </c>
      <c r="H23">
        <v>1.72</v>
      </c>
      <c r="I23">
        <v>0</v>
      </c>
      <c r="J23">
        <v>0</v>
      </c>
      <c r="K23" s="4">
        <v>3344</v>
      </c>
      <c r="L23" s="5">
        <v>9789.1</v>
      </c>
      <c r="M23" s="5">
        <v>0.37</v>
      </c>
      <c r="N23" s="5">
        <v>0.21</v>
      </c>
      <c r="O23" s="5">
        <v>2.64</v>
      </c>
      <c r="P23">
        <v>3.22</v>
      </c>
      <c r="Q23" s="5">
        <v>625.79999999999995</v>
      </c>
      <c r="S23">
        <f>first_ana_0923__242678[[#This Row],[year]]-first_ana_0923__242678[[#This Row],[start]]</f>
        <v>2005</v>
      </c>
      <c r="T23">
        <f>IF(first_ana_0923__242678[[#This Row],[gap]]=-11, 1, 0)</f>
        <v>0</v>
      </c>
      <c r="U23">
        <f>IF(first_ana_0923__242678[[#This Row],[gap]]=-10, 1, 0)</f>
        <v>0</v>
      </c>
      <c r="V23">
        <f>IF(first_ana_0923__242678[[#This Row],[gap]]=-9, 1, 0)</f>
        <v>0</v>
      </c>
      <c r="W23">
        <f>IF(first_ana_0923__242678[[#This Row],[gap]]=-8, 1, 0)</f>
        <v>0</v>
      </c>
      <c r="X23">
        <f>IF(first_ana_0923__242678[[#This Row],[gap]]=-7, 1, 0)</f>
        <v>0</v>
      </c>
      <c r="Y23">
        <f>IF(first_ana_0923__242678[[#This Row],[gap]]=-6, 1, 0)</f>
        <v>0</v>
      </c>
      <c r="Z23">
        <f>IF(first_ana_0923__242678[[#This Row],[gap]]=-5, 1, 0)</f>
        <v>0</v>
      </c>
      <c r="AA23">
        <f>IF(first_ana_0923__242678[[#This Row],[gap]]=-4, 1, 0)</f>
        <v>0</v>
      </c>
      <c r="AB23">
        <f>IF(first_ana_0923__242678[[#This Row],[gap]]=-3, 1, 0)</f>
        <v>0</v>
      </c>
      <c r="AC23">
        <f>IF(first_ana_0923__242678[[#This Row],[gap]]=-2, 1, 0)</f>
        <v>0</v>
      </c>
      <c r="AD23">
        <f>IF(first_ana_0923__242678[[#This Row],[gap]]=-1, 1, 0)</f>
        <v>0</v>
      </c>
      <c r="AE23">
        <f>IF(first_ana_0923__242678[[#This Row],[gap]]=0, 1, 0)</f>
        <v>0</v>
      </c>
      <c r="AF23">
        <f>IF(first_ana_0923__242678[[#This Row],[gap]]=1, 1, 0)</f>
        <v>0</v>
      </c>
      <c r="AG23">
        <f>IF(first_ana_0923__242678[[#This Row],[gap]]=2, 1, 0)</f>
        <v>0</v>
      </c>
      <c r="AH23">
        <f>IF(first_ana_0923__242678[[#This Row],[gap]]=3, 1, 0)</f>
        <v>0</v>
      </c>
      <c r="AI23">
        <f>IF(first_ana_0923__242678[[#This Row],[gap]]=4, 1, 0)</f>
        <v>0</v>
      </c>
      <c r="AJ23">
        <f>IF(first_ana_0923__242678[[#This Row],[gap]]=5, 1, 0)</f>
        <v>0</v>
      </c>
      <c r="AK23">
        <f>IF(first_ana_0923__242678[[#This Row],[gap]]=6, 1, 0)</f>
        <v>0</v>
      </c>
      <c r="AL23">
        <f>IF(first_ana_0923__242678[[#This Row],[gap]]=7, 1, 0)</f>
        <v>0</v>
      </c>
      <c r="AM23">
        <f>IF(first_ana_0923__242678[[#This Row],[gap]]=8, 1, 0)</f>
        <v>0</v>
      </c>
      <c r="AN23">
        <f>IF(first_ana_0923__242678[[#This Row],[gap]]=9, 1, 0)</f>
        <v>0</v>
      </c>
    </row>
    <row r="24" spans="1:40">
      <c r="A24">
        <v>2005</v>
      </c>
      <c r="B24">
        <v>23</v>
      </c>
      <c r="C24" t="s">
        <v>48</v>
      </c>
      <c r="D24" t="s">
        <v>49</v>
      </c>
      <c r="E24">
        <v>178.9</v>
      </c>
      <c r="F24">
        <v>725</v>
      </c>
      <c r="G24">
        <v>1.78</v>
      </c>
      <c r="H24">
        <v>1.52</v>
      </c>
      <c r="I24">
        <v>0</v>
      </c>
      <c r="J24">
        <v>0</v>
      </c>
      <c r="K24" s="4">
        <v>3524</v>
      </c>
      <c r="L24" s="5">
        <v>9155.7000000000007</v>
      </c>
      <c r="M24" s="5">
        <v>0.68</v>
      </c>
      <c r="N24" s="5">
        <v>0.44</v>
      </c>
      <c r="O24" s="5">
        <v>2.66</v>
      </c>
      <c r="P24">
        <v>3.7800000000000002</v>
      </c>
      <c r="Q24" s="5">
        <v>639.4</v>
      </c>
      <c r="S24">
        <f>first_ana_0923__242678[[#This Row],[year]]-first_ana_0923__242678[[#This Row],[start]]</f>
        <v>2005</v>
      </c>
      <c r="T24">
        <f>IF(first_ana_0923__242678[[#This Row],[gap]]=-11, 1, 0)</f>
        <v>0</v>
      </c>
      <c r="U24">
        <f>IF(first_ana_0923__242678[[#This Row],[gap]]=-10, 1, 0)</f>
        <v>0</v>
      </c>
      <c r="V24">
        <f>IF(first_ana_0923__242678[[#This Row],[gap]]=-9, 1, 0)</f>
        <v>0</v>
      </c>
      <c r="W24">
        <f>IF(first_ana_0923__242678[[#This Row],[gap]]=-8, 1, 0)</f>
        <v>0</v>
      </c>
      <c r="X24">
        <f>IF(first_ana_0923__242678[[#This Row],[gap]]=-7, 1, 0)</f>
        <v>0</v>
      </c>
      <c r="Y24">
        <f>IF(first_ana_0923__242678[[#This Row],[gap]]=-6, 1, 0)</f>
        <v>0</v>
      </c>
      <c r="Z24">
        <f>IF(first_ana_0923__242678[[#This Row],[gap]]=-5, 1, 0)</f>
        <v>0</v>
      </c>
      <c r="AA24">
        <f>IF(first_ana_0923__242678[[#This Row],[gap]]=-4, 1, 0)</f>
        <v>0</v>
      </c>
      <c r="AB24">
        <f>IF(first_ana_0923__242678[[#This Row],[gap]]=-3, 1, 0)</f>
        <v>0</v>
      </c>
      <c r="AC24">
        <f>IF(first_ana_0923__242678[[#This Row],[gap]]=-2, 1, 0)</f>
        <v>0</v>
      </c>
      <c r="AD24">
        <f>IF(first_ana_0923__242678[[#This Row],[gap]]=-1, 1, 0)</f>
        <v>0</v>
      </c>
      <c r="AE24">
        <f>IF(first_ana_0923__242678[[#This Row],[gap]]=0, 1, 0)</f>
        <v>0</v>
      </c>
      <c r="AF24">
        <f>IF(first_ana_0923__242678[[#This Row],[gap]]=1, 1, 0)</f>
        <v>0</v>
      </c>
      <c r="AG24">
        <f>IF(first_ana_0923__242678[[#This Row],[gap]]=2, 1, 0)</f>
        <v>0</v>
      </c>
      <c r="AH24">
        <f>IF(first_ana_0923__242678[[#This Row],[gap]]=3, 1, 0)</f>
        <v>0</v>
      </c>
      <c r="AI24">
        <f>IF(first_ana_0923__242678[[#This Row],[gap]]=4, 1, 0)</f>
        <v>0</v>
      </c>
      <c r="AJ24">
        <f>IF(first_ana_0923__242678[[#This Row],[gap]]=5, 1, 0)</f>
        <v>0</v>
      </c>
      <c r="AK24">
        <f>IF(first_ana_0923__242678[[#This Row],[gap]]=6, 1, 0)</f>
        <v>0</v>
      </c>
      <c r="AL24">
        <f>IF(first_ana_0923__242678[[#This Row],[gap]]=7, 1, 0)</f>
        <v>0</v>
      </c>
      <c r="AM24">
        <f>IF(first_ana_0923__242678[[#This Row],[gap]]=8, 1, 0)</f>
        <v>0</v>
      </c>
      <c r="AN24">
        <f>IF(first_ana_0923__242678[[#This Row],[gap]]=9, 1, 0)</f>
        <v>0</v>
      </c>
    </row>
    <row r="25" spans="1:40">
      <c r="A25">
        <v>2005</v>
      </c>
      <c r="B25">
        <v>24</v>
      </c>
      <c r="C25" t="s">
        <v>50</v>
      </c>
      <c r="D25" t="s">
        <v>51</v>
      </c>
      <c r="E25">
        <v>138.9</v>
      </c>
      <c r="F25">
        <v>187</v>
      </c>
      <c r="G25">
        <v>1.68</v>
      </c>
      <c r="H25">
        <v>1.72</v>
      </c>
      <c r="I25">
        <v>0</v>
      </c>
      <c r="J25">
        <v>0</v>
      </c>
      <c r="K25" s="4">
        <v>3068</v>
      </c>
      <c r="L25" s="5">
        <v>10603.5</v>
      </c>
      <c r="M25" s="5">
        <v>0.37</v>
      </c>
      <c r="N25" s="5">
        <v>0.21</v>
      </c>
      <c r="O25" s="5">
        <v>2.62</v>
      </c>
      <c r="P25">
        <v>3.2</v>
      </c>
      <c r="Q25" s="5">
        <v>730.6</v>
      </c>
      <c r="S25">
        <f>first_ana_0923__242678[[#This Row],[year]]-first_ana_0923__242678[[#This Row],[start]]</f>
        <v>2005</v>
      </c>
      <c r="T25">
        <f>IF(first_ana_0923__242678[[#This Row],[gap]]=-11, 1, 0)</f>
        <v>0</v>
      </c>
      <c r="U25">
        <f>IF(first_ana_0923__242678[[#This Row],[gap]]=-10, 1, 0)</f>
        <v>0</v>
      </c>
      <c r="V25">
        <f>IF(first_ana_0923__242678[[#This Row],[gap]]=-9, 1, 0)</f>
        <v>0</v>
      </c>
      <c r="W25">
        <f>IF(first_ana_0923__242678[[#This Row],[gap]]=-8, 1, 0)</f>
        <v>0</v>
      </c>
      <c r="X25">
        <f>IF(first_ana_0923__242678[[#This Row],[gap]]=-7, 1, 0)</f>
        <v>0</v>
      </c>
      <c r="Y25">
        <f>IF(first_ana_0923__242678[[#This Row],[gap]]=-6, 1, 0)</f>
        <v>0</v>
      </c>
      <c r="Z25">
        <f>IF(first_ana_0923__242678[[#This Row],[gap]]=-5, 1, 0)</f>
        <v>0</v>
      </c>
      <c r="AA25">
        <f>IF(first_ana_0923__242678[[#This Row],[gap]]=-4, 1, 0)</f>
        <v>0</v>
      </c>
      <c r="AB25">
        <f>IF(first_ana_0923__242678[[#This Row],[gap]]=-3, 1, 0)</f>
        <v>0</v>
      </c>
      <c r="AC25">
        <f>IF(first_ana_0923__242678[[#This Row],[gap]]=-2, 1, 0)</f>
        <v>0</v>
      </c>
      <c r="AD25">
        <f>IF(first_ana_0923__242678[[#This Row],[gap]]=-1, 1, 0)</f>
        <v>0</v>
      </c>
      <c r="AE25">
        <f>IF(first_ana_0923__242678[[#This Row],[gap]]=0, 1, 0)</f>
        <v>0</v>
      </c>
      <c r="AF25">
        <f>IF(first_ana_0923__242678[[#This Row],[gap]]=1, 1, 0)</f>
        <v>0</v>
      </c>
      <c r="AG25">
        <f>IF(first_ana_0923__242678[[#This Row],[gap]]=2, 1, 0)</f>
        <v>0</v>
      </c>
      <c r="AH25">
        <f>IF(first_ana_0923__242678[[#This Row],[gap]]=3, 1, 0)</f>
        <v>0</v>
      </c>
      <c r="AI25">
        <f>IF(first_ana_0923__242678[[#This Row],[gap]]=4, 1, 0)</f>
        <v>0</v>
      </c>
      <c r="AJ25">
        <f>IF(first_ana_0923__242678[[#This Row],[gap]]=5, 1, 0)</f>
        <v>0</v>
      </c>
      <c r="AK25">
        <f>IF(first_ana_0923__242678[[#This Row],[gap]]=6, 1, 0)</f>
        <v>0</v>
      </c>
      <c r="AL25">
        <f>IF(first_ana_0923__242678[[#This Row],[gap]]=7, 1, 0)</f>
        <v>0</v>
      </c>
      <c r="AM25">
        <f>IF(first_ana_0923__242678[[#This Row],[gap]]=8, 1, 0)</f>
        <v>0</v>
      </c>
      <c r="AN25">
        <f>IF(first_ana_0923__242678[[#This Row],[gap]]=9, 1, 0)</f>
        <v>0</v>
      </c>
    </row>
    <row r="26" spans="1:40">
      <c r="A26">
        <v>2005</v>
      </c>
      <c r="B26">
        <v>25</v>
      </c>
      <c r="C26" t="s">
        <v>52</v>
      </c>
      <c r="D26" t="s">
        <v>53</v>
      </c>
      <c r="E26">
        <v>118.8</v>
      </c>
      <c r="F26">
        <v>138</v>
      </c>
      <c r="G26">
        <v>2.13</v>
      </c>
      <c r="H26">
        <v>2.0099999999999998</v>
      </c>
      <c r="I26">
        <v>0</v>
      </c>
      <c r="J26">
        <v>0</v>
      </c>
      <c r="K26" s="4">
        <v>3275</v>
      </c>
      <c r="L26" s="5">
        <v>12591.4</v>
      </c>
      <c r="M26" s="5">
        <v>0.51</v>
      </c>
      <c r="N26" s="5">
        <v>0.28999999999999998</v>
      </c>
      <c r="O26" s="5">
        <v>1.88</v>
      </c>
      <c r="P26">
        <v>2.6799999999999997</v>
      </c>
      <c r="Q26" s="5">
        <v>730.8</v>
      </c>
      <c r="S26">
        <f>first_ana_0923__242678[[#This Row],[year]]-first_ana_0923__242678[[#This Row],[start]]</f>
        <v>2005</v>
      </c>
      <c r="T26">
        <f>IF(first_ana_0923__242678[[#This Row],[gap]]=-11, 1, 0)</f>
        <v>0</v>
      </c>
      <c r="U26">
        <f>IF(first_ana_0923__242678[[#This Row],[gap]]=-10, 1, 0)</f>
        <v>0</v>
      </c>
      <c r="V26">
        <f>IF(first_ana_0923__242678[[#This Row],[gap]]=-9, 1, 0)</f>
        <v>0</v>
      </c>
      <c r="W26">
        <f>IF(first_ana_0923__242678[[#This Row],[gap]]=-8, 1, 0)</f>
        <v>0</v>
      </c>
      <c r="X26">
        <f>IF(first_ana_0923__242678[[#This Row],[gap]]=-7, 1, 0)</f>
        <v>0</v>
      </c>
      <c r="Y26">
        <f>IF(first_ana_0923__242678[[#This Row],[gap]]=-6, 1, 0)</f>
        <v>0</v>
      </c>
      <c r="Z26">
        <f>IF(first_ana_0923__242678[[#This Row],[gap]]=-5, 1, 0)</f>
        <v>0</v>
      </c>
      <c r="AA26">
        <f>IF(first_ana_0923__242678[[#This Row],[gap]]=-4, 1, 0)</f>
        <v>0</v>
      </c>
      <c r="AB26">
        <f>IF(first_ana_0923__242678[[#This Row],[gap]]=-3, 1, 0)</f>
        <v>0</v>
      </c>
      <c r="AC26">
        <f>IF(first_ana_0923__242678[[#This Row],[gap]]=-2, 1, 0)</f>
        <v>0</v>
      </c>
      <c r="AD26">
        <f>IF(first_ana_0923__242678[[#This Row],[gap]]=-1, 1, 0)</f>
        <v>0</v>
      </c>
      <c r="AE26">
        <f>IF(first_ana_0923__242678[[#This Row],[gap]]=0, 1, 0)</f>
        <v>0</v>
      </c>
      <c r="AF26">
        <f>IF(first_ana_0923__242678[[#This Row],[gap]]=1, 1, 0)</f>
        <v>0</v>
      </c>
      <c r="AG26">
        <f>IF(first_ana_0923__242678[[#This Row],[gap]]=2, 1, 0)</f>
        <v>0</v>
      </c>
      <c r="AH26">
        <f>IF(first_ana_0923__242678[[#This Row],[gap]]=3, 1, 0)</f>
        <v>0</v>
      </c>
      <c r="AI26">
        <f>IF(first_ana_0923__242678[[#This Row],[gap]]=4, 1, 0)</f>
        <v>0</v>
      </c>
      <c r="AJ26">
        <f>IF(first_ana_0923__242678[[#This Row],[gap]]=5, 1, 0)</f>
        <v>0</v>
      </c>
      <c r="AK26">
        <f>IF(first_ana_0923__242678[[#This Row],[gap]]=6, 1, 0)</f>
        <v>0</v>
      </c>
      <c r="AL26">
        <f>IF(first_ana_0923__242678[[#This Row],[gap]]=7, 1, 0)</f>
        <v>0</v>
      </c>
      <c r="AM26">
        <f>IF(first_ana_0923__242678[[#This Row],[gap]]=8, 1, 0)</f>
        <v>0</v>
      </c>
      <c r="AN26">
        <f>IF(first_ana_0923__242678[[#This Row],[gap]]=9, 1, 0)</f>
        <v>0</v>
      </c>
    </row>
    <row r="27" spans="1:40">
      <c r="A27">
        <v>2005</v>
      </c>
      <c r="B27">
        <v>26</v>
      </c>
      <c r="C27" t="s">
        <v>54</v>
      </c>
      <c r="D27" t="s">
        <v>55</v>
      </c>
      <c r="E27">
        <v>55.3</v>
      </c>
      <c r="F27">
        <v>265</v>
      </c>
      <c r="G27">
        <v>2.2599999999999998</v>
      </c>
      <c r="H27">
        <v>2.35</v>
      </c>
      <c r="I27">
        <v>0</v>
      </c>
      <c r="J27">
        <v>0</v>
      </c>
      <c r="K27" s="4">
        <v>2895</v>
      </c>
      <c r="L27" s="5">
        <v>8478.5</v>
      </c>
      <c r="M27" s="5">
        <v>1.1299999999999999</v>
      </c>
      <c r="N27" s="5">
        <v>0.68</v>
      </c>
      <c r="O27" s="5">
        <v>2.4900000000000002</v>
      </c>
      <c r="P27">
        <v>4.3000000000000007</v>
      </c>
      <c r="Q27" s="5">
        <v>748.9</v>
      </c>
      <c r="S27">
        <f>first_ana_0923__242678[[#This Row],[year]]-first_ana_0923__242678[[#This Row],[start]]</f>
        <v>2005</v>
      </c>
      <c r="T27">
        <f>IF(first_ana_0923__242678[[#This Row],[gap]]=-11, 1, 0)</f>
        <v>0</v>
      </c>
      <c r="U27">
        <f>IF(first_ana_0923__242678[[#This Row],[gap]]=-10, 1, 0)</f>
        <v>0</v>
      </c>
      <c r="V27">
        <f>IF(first_ana_0923__242678[[#This Row],[gap]]=-9, 1, 0)</f>
        <v>0</v>
      </c>
      <c r="W27">
        <f>IF(first_ana_0923__242678[[#This Row],[gap]]=-8, 1, 0)</f>
        <v>0</v>
      </c>
      <c r="X27">
        <f>IF(first_ana_0923__242678[[#This Row],[gap]]=-7, 1, 0)</f>
        <v>0</v>
      </c>
      <c r="Y27">
        <f>IF(first_ana_0923__242678[[#This Row],[gap]]=-6, 1, 0)</f>
        <v>0</v>
      </c>
      <c r="Z27">
        <f>IF(first_ana_0923__242678[[#This Row],[gap]]=-5, 1, 0)</f>
        <v>0</v>
      </c>
      <c r="AA27">
        <f>IF(first_ana_0923__242678[[#This Row],[gap]]=-4, 1, 0)</f>
        <v>0</v>
      </c>
      <c r="AB27">
        <f>IF(first_ana_0923__242678[[#This Row],[gap]]=-3, 1, 0)</f>
        <v>0</v>
      </c>
      <c r="AC27">
        <f>IF(first_ana_0923__242678[[#This Row],[gap]]=-2, 1, 0)</f>
        <v>0</v>
      </c>
      <c r="AD27">
        <f>IF(first_ana_0923__242678[[#This Row],[gap]]=-1, 1, 0)</f>
        <v>0</v>
      </c>
      <c r="AE27">
        <f>IF(first_ana_0923__242678[[#This Row],[gap]]=0, 1, 0)</f>
        <v>0</v>
      </c>
      <c r="AF27">
        <f>IF(first_ana_0923__242678[[#This Row],[gap]]=1, 1, 0)</f>
        <v>0</v>
      </c>
      <c r="AG27">
        <f>IF(first_ana_0923__242678[[#This Row],[gap]]=2, 1, 0)</f>
        <v>0</v>
      </c>
      <c r="AH27">
        <f>IF(first_ana_0923__242678[[#This Row],[gap]]=3, 1, 0)</f>
        <v>0</v>
      </c>
      <c r="AI27">
        <f>IF(first_ana_0923__242678[[#This Row],[gap]]=4, 1, 0)</f>
        <v>0</v>
      </c>
      <c r="AJ27">
        <f>IF(first_ana_0923__242678[[#This Row],[gap]]=5, 1, 0)</f>
        <v>0</v>
      </c>
      <c r="AK27">
        <f>IF(first_ana_0923__242678[[#This Row],[gap]]=6, 1, 0)</f>
        <v>0</v>
      </c>
      <c r="AL27">
        <f>IF(first_ana_0923__242678[[#This Row],[gap]]=7, 1, 0)</f>
        <v>0</v>
      </c>
      <c r="AM27">
        <f>IF(first_ana_0923__242678[[#This Row],[gap]]=8, 1, 0)</f>
        <v>0</v>
      </c>
      <c r="AN27">
        <f>IF(first_ana_0923__242678[[#This Row],[gap]]=9, 1, 0)</f>
        <v>0</v>
      </c>
    </row>
    <row r="28" spans="1:40">
      <c r="A28">
        <v>2005</v>
      </c>
      <c r="B28">
        <v>27</v>
      </c>
      <c r="C28" t="s">
        <v>56</v>
      </c>
      <c r="D28" t="s">
        <v>57</v>
      </c>
      <c r="E28">
        <v>115.7</v>
      </c>
      <c r="F28">
        <v>882</v>
      </c>
      <c r="G28">
        <v>1.89</v>
      </c>
      <c r="H28">
        <v>1.99</v>
      </c>
      <c r="I28">
        <v>0</v>
      </c>
      <c r="J28">
        <v>0</v>
      </c>
      <c r="K28" s="4">
        <v>3048</v>
      </c>
      <c r="L28" s="5">
        <v>5198.3999999999996</v>
      </c>
      <c r="M28" s="5">
        <v>0.59</v>
      </c>
      <c r="N28" s="5">
        <v>0.48</v>
      </c>
      <c r="O28" s="5">
        <v>2.84</v>
      </c>
      <c r="P28">
        <v>3.9099999999999997</v>
      </c>
      <c r="Q28" s="5">
        <v>708.4</v>
      </c>
      <c r="S28">
        <f>first_ana_0923__242678[[#This Row],[year]]-first_ana_0923__242678[[#This Row],[start]]</f>
        <v>2005</v>
      </c>
      <c r="T28">
        <f>IF(first_ana_0923__242678[[#This Row],[gap]]=-11, 1, 0)</f>
        <v>0</v>
      </c>
      <c r="U28">
        <f>IF(first_ana_0923__242678[[#This Row],[gap]]=-10, 1, 0)</f>
        <v>0</v>
      </c>
      <c r="V28">
        <f>IF(first_ana_0923__242678[[#This Row],[gap]]=-9, 1, 0)</f>
        <v>0</v>
      </c>
      <c r="W28">
        <f>IF(first_ana_0923__242678[[#This Row],[gap]]=-8, 1, 0)</f>
        <v>0</v>
      </c>
      <c r="X28">
        <f>IF(first_ana_0923__242678[[#This Row],[gap]]=-7, 1, 0)</f>
        <v>0</v>
      </c>
      <c r="Y28">
        <f>IF(first_ana_0923__242678[[#This Row],[gap]]=-6, 1, 0)</f>
        <v>0</v>
      </c>
      <c r="Z28">
        <f>IF(first_ana_0923__242678[[#This Row],[gap]]=-5, 1, 0)</f>
        <v>0</v>
      </c>
      <c r="AA28">
        <f>IF(first_ana_0923__242678[[#This Row],[gap]]=-4, 1, 0)</f>
        <v>0</v>
      </c>
      <c r="AB28">
        <f>IF(first_ana_0923__242678[[#This Row],[gap]]=-3, 1, 0)</f>
        <v>0</v>
      </c>
      <c r="AC28">
        <f>IF(first_ana_0923__242678[[#This Row],[gap]]=-2, 1, 0)</f>
        <v>0</v>
      </c>
      <c r="AD28">
        <f>IF(first_ana_0923__242678[[#This Row],[gap]]=-1, 1, 0)</f>
        <v>0</v>
      </c>
      <c r="AE28">
        <f>IF(first_ana_0923__242678[[#This Row],[gap]]=0, 1, 0)</f>
        <v>0</v>
      </c>
      <c r="AF28">
        <f>IF(first_ana_0923__242678[[#This Row],[gap]]=1, 1, 0)</f>
        <v>0</v>
      </c>
      <c r="AG28">
        <f>IF(first_ana_0923__242678[[#This Row],[gap]]=2, 1, 0)</f>
        <v>0</v>
      </c>
      <c r="AH28">
        <f>IF(first_ana_0923__242678[[#This Row],[gap]]=3, 1, 0)</f>
        <v>0</v>
      </c>
      <c r="AI28">
        <f>IF(first_ana_0923__242678[[#This Row],[gap]]=4, 1, 0)</f>
        <v>0</v>
      </c>
      <c r="AJ28">
        <f>IF(first_ana_0923__242678[[#This Row],[gap]]=5, 1, 0)</f>
        <v>0</v>
      </c>
      <c r="AK28">
        <f>IF(first_ana_0923__242678[[#This Row],[gap]]=6, 1, 0)</f>
        <v>0</v>
      </c>
      <c r="AL28">
        <f>IF(first_ana_0923__242678[[#This Row],[gap]]=7, 1, 0)</f>
        <v>0</v>
      </c>
      <c r="AM28">
        <f>IF(first_ana_0923__242678[[#This Row],[gap]]=8, 1, 0)</f>
        <v>0</v>
      </c>
      <c r="AN28">
        <f>IF(first_ana_0923__242678[[#This Row],[gap]]=9, 1, 0)</f>
        <v>0</v>
      </c>
    </row>
    <row r="29" spans="1:40">
      <c r="A29">
        <v>2005</v>
      </c>
      <c r="B29">
        <v>28</v>
      </c>
      <c r="C29" t="s">
        <v>58</v>
      </c>
      <c r="D29" t="s">
        <v>59</v>
      </c>
      <c r="E29">
        <v>258.10000000000002</v>
      </c>
      <c r="F29">
        <v>559</v>
      </c>
      <c r="G29">
        <v>1.86</v>
      </c>
      <c r="H29">
        <v>1.85</v>
      </c>
      <c r="I29">
        <v>0</v>
      </c>
      <c r="J29">
        <v>0</v>
      </c>
      <c r="K29" s="4">
        <v>2731</v>
      </c>
      <c r="L29" s="5">
        <v>7362.6</v>
      </c>
      <c r="M29" s="5">
        <v>0.68</v>
      </c>
      <c r="N29" s="5">
        <v>0.41</v>
      </c>
      <c r="O29" s="5">
        <v>1.82</v>
      </c>
      <c r="P29">
        <v>2.91</v>
      </c>
      <c r="Q29" s="5">
        <v>958.6</v>
      </c>
      <c r="S29">
        <f>first_ana_0923__242678[[#This Row],[year]]-first_ana_0923__242678[[#This Row],[start]]</f>
        <v>2005</v>
      </c>
      <c r="T29">
        <f>IF(first_ana_0923__242678[[#This Row],[gap]]=-11, 1, 0)</f>
        <v>0</v>
      </c>
      <c r="U29">
        <f>IF(first_ana_0923__242678[[#This Row],[gap]]=-10, 1, 0)</f>
        <v>0</v>
      </c>
      <c r="V29">
        <f>IF(first_ana_0923__242678[[#This Row],[gap]]=-9, 1, 0)</f>
        <v>0</v>
      </c>
      <c r="W29">
        <f>IF(first_ana_0923__242678[[#This Row],[gap]]=-8, 1, 0)</f>
        <v>0</v>
      </c>
      <c r="X29">
        <f>IF(first_ana_0923__242678[[#This Row],[gap]]=-7, 1, 0)</f>
        <v>0</v>
      </c>
      <c r="Y29">
        <f>IF(first_ana_0923__242678[[#This Row],[gap]]=-6, 1, 0)</f>
        <v>0</v>
      </c>
      <c r="Z29">
        <f>IF(first_ana_0923__242678[[#This Row],[gap]]=-5, 1, 0)</f>
        <v>0</v>
      </c>
      <c r="AA29">
        <f>IF(first_ana_0923__242678[[#This Row],[gap]]=-4, 1, 0)</f>
        <v>0</v>
      </c>
      <c r="AB29">
        <f>IF(first_ana_0923__242678[[#This Row],[gap]]=-3, 1, 0)</f>
        <v>0</v>
      </c>
      <c r="AC29">
        <f>IF(first_ana_0923__242678[[#This Row],[gap]]=-2, 1, 0)</f>
        <v>0</v>
      </c>
      <c r="AD29">
        <f>IF(first_ana_0923__242678[[#This Row],[gap]]=-1, 1, 0)</f>
        <v>0</v>
      </c>
      <c r="AE29">
        <f>IF(first_ana_0923__242678[[#This Row],[gap]]=0, 1, 0)</f>
        <v>0</v>
      </c>
      <c r="AF29">
        <f>IF(first_ana_0923__242678[[#This Row],[gap]]=1, 1, 0)</f>
        <v>0</v>
      </c>
      <c r="AG29">
        <f>IF(first_ana_0923__242678[[#This Row],[gap]]=2, 1, 0)</f>
        <v>0</v>
      </c>
      <c r="AH29">
        <f>IF(first_ana_0923__242678[[#This Row],[gap]]=3, 1, 0)</f>
        <v>0</v>
      </c>
      <c r="AI29">
        <f>IF(first_ana_0923__242678[[#This Row],[gap]]=4, 1, 0)</f>
        <v>0</v>
      </c>
      <c r="AJ29">
        <f>IF(first_ana_0923__242678[[#This Row],[gap]]=5, 1, 0)</f>
        <v>0</v>
      </c>
      <c r="AK29">
        <f>IF(first_ana_0923__242678[[#This Row],[gap]]=6, 1, 0)</f>
        <v>0</v>
      </c>
      <c r="AL29">
        <f>IF(first_ana_0923__242678[[#This Row],[gap]]=7, 1, 0)</f>
        <v>0</v>
      </c>
      <c r="AM29">
        <f>IF(first_ana_0923__242678[[#This Row],[gap]]=8, 1, 0)</f>
        <v>0</v>
      </c>
      <c r="AN29">
        <f>IF(first_ana_0923__242678[[#This Row],[gap]]=9, 1, 0)</f>
        <v>0</v>
      </c>
    </row>
    <row r="30" spans="1:40">
      <c r="A30">
        <v>2005</v>
      </c>
      <c r="B30">
        <v>29</v>
      </c>
      <c r="C30" t="s">
        <v>60</v>
      </c>
      <c r="D30" t="s">
        <v>61</v>
      </c>
      <c r="E30">
        <v>18.2</v>
      </c>
      <c r="F30">
        <v>142</v>
      </c>
      <c r="G30">
        <v>1.98</v>
      </c>
      <c r="H30">
        <v>2.33</v>
      </c>
      <c r="I30">
        <v>0</v>
      </c>
      <c r="J30">
        <v>0</v>
      </c>
      <c r="K30" s="4">
        <v>2654</v>
      </c>
      <c r="L30" s="5">
        <v>7615.1</v>
      </c>
      <c r="M30" s="5">
        <v>0.7</v>
      </c>
      <c r="N30" s="5">
        <v>0.56000000000000005</v>
      </c>
      <c r="O30" s="5">
        <v>2.96</v>
      </c>
      <c r="P30">
        <v>4.22</v>
      </c>
      <c r="Q30" s="5">
        <v>697.4</v>
      </c>
      <c r="S30">
        <f>first_ana_0923__242678[[#This Row],[year]]-first_ana_0923__242678[[#This Row],[start]]</f>
        <v>2005</v>
      </c>
      <c r="T30">
        <f>IF(first_ana_0923__242678[[#This Row],[gap]]=-11, 1, 0)</f>
        <v>0</v>
      </c>
      <c r="U30">
        <f>IF(first_ana_0923__242678[[#This Row],[gap]]=-10, 1, 0)</f>
        <v>0</v>
      </c>
      <c r="V30">
        <f>IF(first_ana_0923__242678[[#This Row],[gap]]=-9, 1, 0)</f>
        <v>0</v>
      </c>
      <c r="W30">
        <f>IF(first_ana_0923__242678[[#This Row],[gap]]=-8, 1, 0)</f>
        <v>0</v>
      </c>
      <c r="X30">
        <f>IF(first_ana_0923__242678[[#This Row],[gap]]=-7, 1, 0)</f>
        <v>0</v>
      </c>
      <c r="Y30">
        <f>IF(first_ana_0923__242678[[#This Row],[gap]]=-6, 1, 0)</f>
        <v>0</v>
      </c>
      <c r="Z30">
        <f>IF(first_ana_0923__242678[[#This Row],[gap]]=-5, 1, 0)</f>
        <v>0</v>
      </c>
      <c r="AA30">
        <f>IF(first_ana_0923__242678[[#This Row],[gap]]=-4, 1, 0)</f>
        <v>0</v>
      </c>
      <c r="AB30">
        <f>IF(first_ana_0923__242678[[#This Row],[gap]]=-3, 1, 0)</f>
        <v>0</v>
      </c>
      <c r="AC30">
        <f>IF(first_ana_0923__242678[[#This Row],[gap]]=-2, 1, 0)</f>
        <v>0</v>
      </c>
      <c r="AD30">
        <f>IF(first_ana_0923__242678[[#This Row],[gap]]=-1, 1, 0)</f>
        <v>0</v>
      </c>
      <c r="AE30">
        <f>IF(first_ana_0923__242678[[#This Row],[gap]]=0, 1, 0)</f>
        <v>0</v>
      </c>
      <c r="AF30">
        <f>IF(first_ana_0923__242678[[#This Row],[gap]]=1, 1, 0)</f>
        <v>0</v>
      </c>
      <c r="AG30">
        <f>IF(first_ana_0923__242678[[#This Row],[gap]]=2, 1, 0)</f>
        <v>0</v>
      </c>
      <c r="AH30">
        <f>IF(first_ana_0923__242678[[#This Row],[gap]]=3, 1, 0)</f>
        <v>0</v>
      </c>
      <c r="AI30">
        <f>IF(first_ana_0923__242678[[#This Row],[gap]]=4, 1, 0)</f>
        <v>0</v>
      </c>
      <c r="AJ30">
        <f>IF(first_ana_0923__242678[[#This Row],[gap]]=5, 1, 0)</f>
        <v>0</v>
      </c>
      <c r="AK30">
        <f>IF(first_ana_0923__242678[[#This Row],[gap]]=6, 1, 0)</f>
        <v>0</v>
      </c>
      <c r="AL30">
        <f>IF(first_ana_0923__242678[[#This Row],[gap]]=7, 1, 0)</f>
        <v>0</v>
      </c>
      <c r="AM30">
        <f>IF(first_ana_0923__242678[[#This Row],[gap]]=8, 1, 0)</f>
        <v>0</v>
      </c>
      <c r="AN30">
        <f>IF(first_ana_0923__242678[[#This Row],[gap]]=9, 1, 0)</f>
        <v>0</v>
      </c>
    </row>
    <row r="31" spans="1:40">
      <c r="A31">
        <v>2005</v>
      </c>
      <c r="B31">
        <v>30</v>
      </c>
      <c r="C31" t="s">
        <v>62</v>
      </c>
      <c r="D31" t="s">
        <v>63</v>
      </c>
      <c r="E31">
        <v>55.7</v>
      </c>
      <c r="F31">
        <v>104</v>
      </c>
      <c r="G31">
        <v>1.3</v>
      </c>
      <c r="H31">
        <v>1.65</v>
      </c>
      <c r="I31">
        <v>0</v>
      </c>
      <c r="J31">
        <v>0</v>
      </c>
      <c r="K31" s="4">
        <v>2708</v>
      </c>
      <c r="L31" s="5">
        <v>10128.4</v>
      </c>
      <c r="M31" s="5">
        <v>0.28999999999999998</v>
      </c>
      <c r="N31" s="5">
        <v>0.19</v>
      </c>
      <c r="O31" s="5">
        <v>1.93</v>
      </c>
      <c r="P31">
        <v>2.41</v>
      </c>
      <c r="Q31" s="5">
        <v>925.4</v>
      </c>
      <c r="S31">
        <f>first_ana_0923__242678[[#This Row],[year]]-first_ana_0923__242678[[#This Row],[start]]</f>
        <v>2005</v>
      </c>
      <c r="T31">
        <f>IF(first_ana_0923__242678[[#This Row],[gap]]=-11, 1, 0)</f>
        <v>0</v>
      </c>
      <c r="U31">
        <f>IF(first_ana_0923__242678[[#This Row],[gap]]=-10, 1, 0)</f>
        <v>0</v>
      </c>
      <c r="V31">
        <f>IF(first_ana_0923__242678[[#This Row],[gap]]=-9, 1, 0)</f>
        <v>0</v>
      </c>
      <c r="W31">
        <f>IF(first_ana_0923__242678[[#This Row],[gap]]=-8, 1, 0)</f>
        <v>0</v>
      </c>
      <c r="X31">
        <f>IF(first_ana_0923__242678[[#This Row],[gap]]=-7, 1, 0)</f>
        <v>0</v>
      </c>
      <c r="Y31">
        <f>IF(first_ana_0923__242678[[#This Row],[gap]]=-6, 1, 0)</f>
        <v>0</v>
      </c>
      <c r="Z31">
        <f>IF(first_ana_0923__242678[[#This Row],[gap]]=-5, 1, 0)</f>
        <v>0</v>
      </c>
      <c r="AA31">
        <f>IF(first_ana_0923__242678[[#This Row],[gap]]=-4, 1, 0)</f>
        <v>0</v>
      </c>
      <c r="AB31">
        <f>IF(first_ana_0923__242678[[#This Row],[gap]]=-3, 1, 0)</f>
        <v>0</v>
      </c>
      <c r="AC31">
        <f>IF(first_ana_0923__242678[[#This Row],[gap]]=-2, 1, 0)</f>
        <v>0</v>
      </c>
      <c r="AD31">
        <f>IF(first_ana_0923__242678[[#This Row],[gap]]=-1, 1, 0)</f>
        <v>0</v>
      </c>
      <c r="AE31">
        <f>IF(first_ana_0923__242678[[#This Row],[gap]]=0, 1, 0)</f>
        <v>0</v>
      </c>
      <c r="AF31">
        <f>IF(first_ana_0923__242678[[#This Row],[gap]]=1, 1, 0)</f>
        <v>0</v>
      </c>
      <c r="AG31">
        <f>IF(first_ana_0923__242678[[#This Row],[gap]]=2, 1, 0)</f>
        <v>0</v>
      </c>
      <c r="AH31">
        <f>IF(first_ana_0923__242678[[#This Row],[gap]]=3, 1, 0)</f>
        <v>0</v>
      </c>
      <c r="AI31">
        <f>IF(first_ana_0923__242678[[#This Row],[gap]]=4, 1, 0)</f>
        <v>0</v>
      </c>
      <c r="AJ31">
        <f>IF(first_ana_0923__242678[[#This Row],[gap]]=5, 1, 0)</f>
        <v>0</v>
      </c>
      <c r="AK31">
        <f>IF(first_ana_0923__242678[[#This Row],[gap]]=6, 1, 0)</f>
        <v>0</v>
      </c>
      <c r="AL31">
        <f>IF(first_ana_0923__242678[[#This Row],[gap]]=7, 1, 0)</f>
        <v>0</v>
      </c>
      <c r="AM31">
        <f>IF(first_ana_0923__242678[[#This Row],[gap]]=8, 1, 0)</f>
        <v>0</v>
      </c>
      <c r="AN31">
        <f>IF(first_ana_0923__242678[[#This Row],[gap]]=9, 1, 0)</f>
        <v>0</v>
      </c>
    </row>
    <row r="32" spans="1:40">
      <c r="A32">
        <v>2005</v>
      </c>
      <c r="B32">
        <v>31</v>
      </c>
      <c r="C32" t="s">
        <v>64</v>
      </c>
      <c r="D32" t="s">
        <v>65</v>
      </c>
      <c r="E32">
        <v>26.8</v>
      </c>
      <c r="F32">
        <v>61</v>
      </c>
      <c r="G32">
        <v>1.77</v>
      </c>
      <c r="H32">
        <v>2.06</v>
      </c>
      <c r="I32">
        <v>0</v>
      </c>
      <c r="J32">
        <v>0</v>
      </c>
      <c r="K32" s="4">
        <v>2308</v>
      </c>
      <c r="L32" s="5">
        <v>10180.4</v>
      </c>
      <c r="M32" s="5">
        <v>0.33</v>
      </c>
      <c r="N32" s="5">
        <v>0.16</v>
      </c>
      <c r="O32" s="5">
        <v>3.79</v>
      </c>
      <c r="P32">
        <v>4.28</v>
      </c>
      <c r="Q32" s="5">
        <v>1105</v>
      </c>
      <c r="S32">
        <f>first_ana_0923__242678[[#This Row],[year]]-first_ana_0923__242678[[#This Row],[start]]</f>
        <v>2005</v>
      </c>
      <c r="T32">
        <f>IF(first_ana_0923__242678[[#This Row],[gap]]=-11, 1, 0)</f>
        <v>0</v>
      </c>
      <c r="U32">
        <f>IF(first_ana_0923__242678[[#This Row],[gap]]=-10, 1, 0)</f>
        <v>0</v>
      </c>
      <c r="V32">
        <f>IF(first_ana_0923__242678[[#This Row],[gap]]=-9, 1, 0)</f>
        <v>0</v>
      </c>
      <c r="W32">
        <f>IF(first_ana_0923__242678[[#This Row],[gap]]=-8, 1, 0)</f>
        <v>0</v>
      </c>
      <c r="X32">
        <f>IF(first_ana_0923__242678[[#This Row],[gap]]=-7, 1, 0)</f>
        <v>0</v>
      </c>
      <c r="Y32">
        <f>IF(first_ana_0923__242678[[#This Row],[gap]]=-6, 1, 0)</f>
        <v>0</v>
      </c>
      <c r="Z32">
        <f>IF(first_ana_0923__242678[[#This Row],[gap]]=-5, 1, 0)</f>
        <v>0</v>
      </c>
      <c r="AA32">
        <f>IF(first_ana_0923__242678[[#This Row],[gap]]=-4, 1, 0)</f>
        <v>0</v>
      </c>
      <c r="AB32">
        <f>IF(first_ana_0923__242678[[#This Row],[gap]]=-3, 1, 0)</f>
        <v>0</v>
      </c>
      <c r="AC32">
        <f>IF(first_ana_0923__242678[[#This Row],[gap]]=-2, 1, 0)</f>
        <v>0</v>
      </c>
      <c r="AD32">
        <f>IF(first_ana_0923__242678[[#This Row],[gap]]=-1, 1, 0)</f>
        <v>0</v>
      </c>
      <c r="AE32">
        <f>IF(first_ana_0923__242678[[#This Row],[gap]]=0, 1, 0)</f>
        <v>0</v>
      </c>
      <c r="AF32">
        <f>IF(first_ana_0923__242678[[#This Row],[gap]]=1, 1, 0)</f>
        <v>0</v>
      </c>
      <c r="AG32">
        <f>IF(first_ana_0923__242678[[#This Row],[gap]]=2, 1, 0)</f>
        <v>0</v>
      </c>
      <c r="AH32">
        <f>IF(first_ana_0923__242678[[#This Row],[gap]]=3, 1, 0)</f>
        <v>0</v>
      </c>
      <c r="AI32">
        <f>IF(first_ana_0923__242678[[#This Row],[gap]]=4, 1, 0)</f>
        <v>0</v>
      </c>
      <c r="AJ32">
        <f>IF(first_ana_0923__242678[[#This Row],[gap]]=5, 1, 0)</f>
        <v>0</v>
      </c>
      <c r="AK32">
        <f>IF(first_ana_0923__242678[[#This Row],[gap]]=6, 1, 0)</f>
        <v>0</v>
      </c>
      <c r="AL32">
        <f>IF(first_ana_0923__242678[[#This Row],[gap]]=7, 1, 0)</f>
        <v>0</v>
      </c>
      <c r="AM32">
        <f>IF(first_ana_0923__242678[[#This Row],[gap]]=8, 1, 0)</f>
        <v>0</v>
      </c>
      <c r="AN32">
        <f>IF(first_ana_0923__242678[[#This Row],[gap]]=9, 1, 0)</f>
        <v>0</v>
      </c>
    </row>
    <row r="33" spans="1:40">
      <c r="A33">
        <v>2005</v>
      </c>
      <c r="B33">
        <v>32</v>
      </c>
      <c r="C33" t="s">
        <v>66</v>
      </c>
      <c r="D33" t="s">
        <v>67</v>
      </c>
      <c r="E33">
        <v>85.2</v>
      </c>
      <c r="F33">
        <v>74</v>
      </c>
      <c r="G33">
        <v>1.61</v>
      </c>
      <c r="H33">
        <v>1.94</v>
      </c>
      <c r="I33">
        <v>0</v>
      </c>
      <c r="J33">
        <v>0</v>
      </c>
      <c r="K33" s="4">
        <v>2453</v>
      </c>
      <c r="L33" s="5">
        <v>8914.1</v>
      </c>
      <c r="M33" s="5">
        <v>0.27</v>
      </c>
      <c r="N33" s="5">
        <v>0.27</v>
      </c>
      <c r="O33" s="5">
        <v>2.83</v>
      </c>
      <c r="P33">
        <v>3.37</v>
      </c>
      <c r="Q33" s="5">
        <v>1338.5</v>
      </c>
      <c r="S33">
        <f>first_ana_0923__242678[[#This Row],[year]]-first_ana_0923__242678[[#This Row],[start]]</f>
        <v>2005</v>
      </c>
      <c r="T33">
        <f>IF(first_ana_0923__242678[[#This Row],[gap]]=-11, 1, 0)</f>
        <v>0</v>
      </c>
      <c r="U33">
        <f>IF(first_ana_0923__242678[[#This Row],[gap]]=-10, 1, 0)</f>
        <v>0</v>
      </c>
      <c r="V33">
        <f>IF(first_ana_0923__242678[[#This Row],[gap]]=-9, 1, 0)</f>
        <v>0</v>
      </c>
      <c r="W33">
        <f>IF(first_ana_0923__242678[[#This Row],[gap]]=-8, 1, 0)</f>
        <v>0</v>
      </c>
      <c r="X33">
        <f>IF(first_ana_0923__242678[[#This Row],[gap]]=-7, 1, 0)</f>
        <v>0</v>
      </c>
      <c r="Y33">
        <f>IF(first_ana_0923__242678[[#This Row],[gap]]=-6, 1, 0)</f>
        <v>0</v>
      </c>
      <c r="Z33">
        <f>IF(first_ana_0923__242678[[#This Row],[gap]]=-5, 1, 0)</f>
        <v>0</v>
      </c>
      <c r="AA33">
        <f>IF(first_ana_0923__242678[[#This Row],[gap]]=-4, 1, 0)</f>
        <v>0</v>
      </c>
      <c r="AB33">
        <f>IF(first_ana_0923__242678[[#This Row],[gap]]=-3, 1, 0)</f>
        <v>0</v>
      </c>
      <c r="AC33">
        <f>IF(first_ana_0923__242678[[#This Row],[gap]]=-2, 1, 0)</f>
        <v>0</v>
      </c>
      <c r="AD33">
        <f>IF(first_ana_0923__242678[[#This Row],[gap]]=-1, 1, 0)</f>
        <v>0</v>
      </c>
      <c r="AE33">
        <f>IF(first_ana_0923__242678[[#This Row],[gap]]=0, 1, 0)</f>
        <v>0</v>
      </c>
      <c r="AF33">
        <f>IF(first_ana_0923__242678[[#This Row],[gap]]=1, 1, 0)</f>
        <v>0</v>
      </c>
      <c r="AG33">
        <f>IF(first_ana_0923__242678[[#This Row],[gap]]=2, 1, 0)</f>
        <v>0</v>
      </c>
      <c r="AH33">
        <f>IF(first_ana_0923__242678[[#This Row],[gap]]=3, 1, 0)</f>
        <v>0</v>
      </c>
      <c r="AI33">
        <f>IF(first_ana_0923__242678[[#This Row],[gap]]=4, 1, 0)</f>
        <v>0</v>
      </c>
      <c r="AJ33">
        <f>IF(first_ana_0923__242678[[#This Row],[gap]]=5, 1, 0)</f>
        <v>0</v>
      </c>
      <c r="AK33">
        <f>IF(first_ana_0923__242678[[#This Row],[gap]]=6, 1, 0)</f>
        <v>0</v>
      </c>
      <c r="AL33">
        <f>IF(first_ana_0923__242678[[#This Row],[gap]]=7, 1, 0)</f>
        <v>0</v>
      </c>
      <c r="AM33">
        <f>IF(first_ana_0923__242678[[#This Row],[gap]]=8, 1, 0)</f>
        <v>0</v>
      </c>
      <c r="AN33">
        <f>IF(first_ana_0923__242678[[#This Row],[gap]]=9, 1, 0)</f>
        <v>0</v>
      </c>
    </row>
    <row r="34" spans="1:40">
      <c r="A34">
        <v>2005</v>
      </c>
      <c r="B34">
        <v>33</v>
      </c>
      <c r="C34" t="s">
        <v>68</v>
      </c>
      <c r="D34" t="s">
        <v>69</v>
      </c>
      <c r="E34">
        <v>289.2</v>
      </c>
      <c r="F34">
        <v>196</v>
      </c>
      <c r="G34">
        <v>1.66</v>
      </c>
      <c r="H34">
        <v>1.74</v>
      </c>
      <c r="I34">
        <v>0</v>
      </c>
      <c r="J34">
        <v>0</v>
      </c>
      <c r="K34" s="4">
        <v>2653</v>
      </c>
      <c r="L34" s="5">
        <v>8681.2000000000007</v>
      </c>
      <c r="M34" s="5">
        <v>0.77</v>
      </c>
      <c r="N34" s="5">
        <v>0.56000000000000005</v>
      </c>
      <c r="O34" s="5">
        <v>2.91</v>
      </c>
      <c r="P34">
        <v>4.24</v>
      </c>
      <c r="Q34" s="5">
        <v>813</v>
      </c>
      <c r="S34">
        <f>first_ana_0923__242678[[#This Row],[year]]-first_ana_0923__242678[[#This Row],[start]]</f>
        <v>2005</v>
      </c>
      <c r="T34">
        <f>IF(first_ana_0923__242678[[#This Row],[gap]]=-11, 1, 0)</f>
        <v>0</v>
      </c>
      <c r="U34">
        <f>IF(first_ana_0923__242678[[#This Row],[gap]]=-10, 1, 0)</f>
        <v>0</v>
      </c>
      <c r="V34">
        <f>IF(first_ana_0923__242678[[#This Row],[gap]]=-9, 1, 0)</f>
        <v>0</v>
      </c>
      <c r="W34">
        <f>IF(first_ana_0923__242678[[#This Row],[gap]]=-8, 1, 0)</f>
        <v>0</v>
      </c>
      <c r="X34">
        <f>IF(first_ana_0923__242678[[#This Row],[gap]]=-7, 1, 0)</f>
        <v>0</v>
      </c>
      <c r="Y34">
        <f>IF(first_ana_0923__242678[[#This Row],[gap]]=-6, 1, 0)</f>
        <v>0</v>
      </c>
      <c r="Z34">
        <f>IF(first_ana_0923__242678[[#This Row],[gap]]=-5, 1, 0)</f>
        <v>0</v>
      </c>
      <c r="AA34">
        <f>IF(first_ana_0923__242678[[#This Row],[gap]]=-4, 1, 0)</f>
        <v>0</v>
      </c>
      <c r="AB34">
        <f>IF(first_ana_0923__242678[[#This Row],[gap]]=-3, 1, 0)</f>
        <v>0</v>
      </c>
      <c r="AC34">
        <f>IF(first_ana_0923__242678[[#This Row],[gap]]=-2, 1, 0)</f>
        <v>0</v>
      </c>
      <c r="AD34">
        <f>IF(first_ana_0923__242678[[#This Row],[gap]]=-1, 1, 0)</f>
        <v>0</v>
      </c>
      <c r="AE34">
        <f>IF(first_ana_0923__242678[[#This Row],[gap]]=0, 1, 0)</f>
        <v>0</v>
      </c>
      <c r="AF34">
        <f>IF(first_ana_0923__242678[[#This Row],[gap]]=1, 1, 0)</f>
        <v>0</v>
      </c>
      <c r="AG34">
        <f>IF(first_ana_0923__242678[[#This Row],[gap]]=2, 1, 0)</f>
        <v>0</v>
      </c>
      <c r="AH34">
        <f>IF(first_ana_0923__242678[[#This Row],[gap]]=3, 1, 0)</f>
        <v>0</v>
      </c>
      <c r="AI34">
        <f>IF(first_ana_0923__242678[[#This Row],[gap]]=4, 1, 0)</f>
        <v>0</v>
      </c>
      <c r="AJ34">
        <f>IF(first_ana_0923__242678[[#This Row],[gap]]=5, 1, 0)</f>
        <v>0</v>
      </c>
      <c r="AK34">
        <f>IF(first_ana_0923__242678[[#This Row],[gap]]=6, 1, 0)</f>
        <v>0</v>
      </c>
      <c r="AL34">
        <f>IF(first_ana_0923__242678[[#This Row],[gap]]=7, 1, 0)</f>
        <v>0</v>
      </c>
      <c r="AM34">
        <f>IF(first_ana_0923__242678[[#This Row],[gap]]=8, 1, 0)</f>
        <v>0</v>
      </c>
      <c r="AN34">
        <f>IF(first_ana_0923__242678[[#This Row],[gap]]=9, 1, 0)</f>
        <v>0</v>
      </c>
    </row>
    <row r="35" spans="1:40">
      <c r="A35">
        <v>2005</v>
      </c>
      <c r="B35">
        <v>34</v>
      </c>
      <c r="C35" t="s">
        <v>70</v>
      </c>
      <c r="D35" t="s">
        <v>71</v>
      </c>
      <c r="E35">
        <v>239.5</v>
      </c>
      <c r="F35">
        <v>288</v>
      </c>
      <c r="G35">
        <v>1.94</v>
      </c>
      <c r="H35">
        <v>2.0099999999999998</v>
      </c>
      <c r="I35">
        <v>0</v>
      </c>
      <c r="J35">
        <v>0</v>
      </c>
      <c r="K35" s="4">
        <v>3038</v>
      </c>
      <c r="L35" s="5">
        <v>8172.1</v>
      </c>
      <c r="M35" s="5">
        <v>0.73</v>
      </c>
      <c r="N35" s="5">
        <v>0.31</v>
      </c>
      <c r="O35" s="5">
        <v>3.16</v>
      </c>
      <c r="P35">
        <v>4.2</v>
      </c>
      <c r="Q35" s="5">
        <v>773.1</v>
      </c>
      <c r="S35">
        <f>first_ana_0923__242678[[#This Row],[year]]-first_ana_0923__242678[[#This Row],[start]]</f>
        <v>2005</v>
      </c>
      <c r="T35">
        <f>IF(first_ana_0923__242678[[#This Row],[gap]]=-11, 1, 0)</f>
        <v>0</v>
      </c>
      <c r="U35">
        <f>IF(first_ana_0923__242678[[#This Row],[gap]]=-10, 1, 0)</f>
        <v>0</v>
      </c>
      <c r="V35">
        <f>IF(first_ana_0923__242678[[#This Row],[gap]]=-9, 1, 0)</f>
        <v>0</v>
      </c>
      <c r="W35">
        <f>IF(first_ana_0923__242678[[#This Row],[gap]]=-8, 1, 0)</f>
        <v>0</v>
      </c>
      <c r="X35">
        <f>IF(first_ana_0923__242678[[#This Row],[gap]]=-7, 1, 0)</f>
        <v>0</v>
      </c>
      <c r="Y35">
        <f>IF(first_ana_0923__242678[[#This Row],[gap]]=-6, 1, 0)</f>
        <v>0</v>
      </c>
      <c r="Z35">
        <f>IF(first_ana_0923__242678[[#This Row],[gap]]=-5, 1, 0)</f>
        <v>0</v>
      </c>
      <c r="AA35">
        <f>IF(first_ana_0923__242678[[#This Row],[gap]]=-4, 1, 0)</f>
        <v>0</v>
      </c>
      <c r="AB35">
        <f>IF(first_ana_0923__242678[[#This Row],[gap]]=-3, 1, 0)</f>
        <v>0</v>
      </c>
      <c r="AC35">
        <f>IF(first_ana_0923__242678[[#This Row],[gap]]=-2, 1, 0)</f>
        <v>0</v>
      </c>
      <c r="AD35">
        <f>IF(first_ana_0923__242678[[#This Row],[gap]]=-1, 1, 0)</f>
        <v>0</v>
      </c>
      <c r="AE35">
        <f>IF(first_ana_0923__242678[[#This Row],[gap]]=0, 1, 0)</f>
        <v>0</v>
      </c>
      <c r="AF35">
        <f>IF(first_ana_0923__242678[[#This Row],[gap]]=1, 1, 0)</f>
        <v>0</v>
      </c>
      <c r="AG35">
        <f>IF(first_ana_0923__242678[[#This Row],[gap]]=2, 1, 0)</f>
        <v>0</v>
      </c>
      <c r="AH35">
        <f>IF(first_ana_0923__242678[[#This Row],[gap]]=3, 1, 0)</f>
        <v>0</v>
      </c>
      <c r="AI35">
        <f>IF(first_ana_0923__242678[[#This Row],[gap]]=4, 1, 0)</f>
        <v>0</v>
      </c>
      <c r="AJ35">
        <f>IF(first_ana_0923__242678[[#This Row],[gap]]=5, 1, 0)</f>
        <v>0</v>
      </c>
      <c r="AK35">
        <f>IF(first_ana_0923__242678[[#This Row],[gap]]=6, 1, 0)</f>
        <v>0</v>
      </c>
      <c r="AL35">
        <f>IF(first_ana_0923__242678[[#This Row],[gap]]=7, 1, 0)</f>
        <v>0</v>
      </c>
      <c r="AM35">
        <f>IF(first_ana_0923__242678[[#This Row],[gap]]=8, 1, 0)</f>
        <v>0</v>
      </c>
      <c r="AN35">
        <f>IF(first_ana_0923__242678[[#This Row],[gap]]=9, 1, 0)</f>
        <v>0</v>
      </c>
    </row>
    <row r="36" spans="1:40">
      <c r="A36">
        <v>2005</v>
      </c>
      <c r="B36">
        <v>35</v>
      </c>
      <c r="C36" t="s">
        <v>72</v>
      </c>
      <c r="D36" t="s">
        <v>73</v>
      </c>
      <c r="E36">
        <v>257</v>
      </c>
      <c r="F36">
        <v>149</v>
      </c>
      <c r="G36">
        <v>1.84</v>
      </c>
      <c r="H36">
        <v>2.09</v>
      </c>
      <c r="I36">
        <v>0</v>
      </c>
      <c r="J36">
        <v>0</v>
      </c>
      <c r="K36" s="4">
        <v>3001</v>
      </c>
      <c r="L36" s="5">
        <v>10296.5</v>
      </c>
      <c r="M36" s="5">
        <v>0.6</v>
      </c>
      <c r="N36" s="5">
        <v>0.4</v>
      </c>
      <c r="O36" s="5">
        <v>2.61</v>
      </c>
      <c r="P36">
        <v>3.61</v>
      </c>
      <c r="Q36" s="5">
        <v>902.7</v>
      </c>
      <c r="S36">
        <f>first_ana_0923__242678[[#This Row],[year]]-first_ana_0923__242678[[#This Row],[start]]</f>
        <v>2005</v>
      </c>
      <c r="T36">
        <f>IF(first_ana_0923__242678[[#This Row],[gap]]=-11, 1, 0)</f>
        <v>0</v>
      </c>
      <c r="U36">
        <f>IF(first_ana_0923__242678[[#This Row],[gap]]=-10, 1, 0)</f>
        <v>0</v>
      </c>
      <c r="V36">
        <f>IF(first_ana_0923__242678[[#This Row],[gap]]=-9, 1, 0)</f>
        <v>0</v>
      </c>
      <c r="W36">
        <f>IF(first_ana_0923__242678[[#This Row],[gap]]=-8, 1, 0)</f>
        <v>0</v>
      </c>
      <c r="X36">
        <f>IF(first_ana_0923__242678[[#This Row],[gap]]=-7, 1, 0)</f>
        <v>0</v>
      </c>
      <c r="Y36">
        <f>IF(first_ana_0923__242678[[#This Row],[gap]]=-6, 1, 0)</f>
        <v>0</v>
      </c>
      <c r="Z36">
        <f>IF(first_ana_0923__242678[[#This Row],[gap]]=-5, 1, 0)</f>
        <v>0</v>
      </c>
      <c r="AA36">
        <f>IF(first_ana_0923__242678[[#This Row],[gap]]=-4, 1, 0)</f>
        <v>0</v>
      </c>
      <c r="AB36">
        <f>IF(first_ana_0923__242678[[#This Row],[gap]]=-3, 1, 0)</f>
        <v>0</v>
      </c>
      <c r="AC36">
        <f>IF(first_ana_0923__242678[[#This Row],[gap]]=-2, 1, 0)</f>
        <v>0</v>
      </c>
      <c r="AD36">
        <f>IF(first_ana_0923__242678[[#This Row],[gap]]=-1, 1, 0)</f>
        <v>0</v>
      </c>
      <c r="AE36">
        <f>IF(first_ana_0923__242678[[#This Row],[gap]]=0, 1, 0)</f>
        <v>0</v>
      </c>
      <c r="AF36">
        <f>IF(first_ana_0923__242678[[#This Row],[gap]]=1, 1, 0)</f>
        <v>0</v>
      </c>
      <c r="AG36">
        <f>IF(first_ana_0923__242678[[#This Row],[gap]]=2, 1, 0)</f>
        <v>0</v>
      </c>
      <c r="AH36">
        <f>IF(first_ana_0923__242678[[#This Row],[gap]]=3, 1, 0)</f>
        <v>0</v>
      </c>
      <c r="AI36">
        <f>IF(first_ana_0923__242678[[#This Row],[gap]]=4, 1, 0)</f>
        <v>0</v>
      </c>
      <c r="AJ36">
        <f>IF(first_ana_0923__242678[[#This Row],[gap]]=5, 1, 0)</f>
        <v>0</v>
      </c>
      <c r="AK36">
        <f>IF(first_ana_0923__242678[[#This Row],[gap]]=6, 1, 0)</f>
        <v>0</v>
      </c>
      <c r="AL36">
        <f>IF(first_ana_0923__242678[[#This Row],[gap]]=7, 1, 0)</f>
        <v>0</v>
      </c>
      <c r="AM36">
        <f>IF(first_ana_0923__242678[[#This Row],[gap]]=8, 1, 0)</f>
        <v>0</v>
      </c>
      <c r="AN36">
        <f>IF(first_ana_0923__242678[[#This Row],[gap]]=9, 1, 0)</f>
        <v>0</v>
      </c>
    </row>
    <row r="37" spans="1:40">
      <c r="A37">
        <v>2005</v>
      </c>
      <c r="B37">
        <v>36</v>
      </c>
      <c r="C37" t="s">
        <v>74</v>
      </c>
      <c r="D37" t="s">
        <v>75</v>
      </c>
      <c r="E37">
        <v>104.7</v>
      </c>
      <c r="F37">
        <v>81</v>
      </c>
      <c r="G37">
        <v>1.4</v>
      </c>
      <c r="H37">
        <v>1.68</v>
      </c>
      <c r="I37">
        <v>0</v>
      </c>
      <c r="J37">
        <v>0</v>
      </c>
      <c r="K37" s="4">
        <v>2757</v>
      </c>
      <c r="L37" s="5">
        <v>8355.9</v>
      </c>
      <c r="M37" s="5">
        <v>0.49</v>
      </c>
      <c r="N37" s="5">
        <v>0.37</v>
      </c>
      <c r="O37" s="5">
        <v>2.84</v>
      </c>
      <c r="P37">
        <v>3.6999999999999997</v>
      </c>
      <c r="Q37" s="5">
        <v>1095.3</v>
      </c>
      <c r="S37">
        <f>first_ana_0923__242678[[#This Row],[year]]-first_ana_0923__242678[[#This Row],[start]]</f>
        <v>2005</v>
      </c>
      <c r="T37">
        <f>IF(first_ana_0923__242678[[#This Row],[gap]]=-11, 1, 0)</f>
        <v>0</v>
      </c>
      <c r="U37">
        <f>IF(first_ana_0923__242678[[#This Row],[gap]]=-10, 1, 0)</f>
        <v>0</v>
      </c>
      <c r="V37">
        <f>IF(first_ana_0923__242678[[#This Row],[gap]]=-9, 1, 0)</f>
        <v>0</v>
      </c>
      <c r="W37">
        <f>IF(first_ana_0923__242678[[#This Row],[gap]]=-8, 1, 0)</f>
        <v>0</v>
      </c>
      <c r="X37">
        <f>IF(first_ana_0923__242678[[#This Row],[gap]]=-7, 1, 0)</f>
        <v>0</v>
      </c>
      <c r="Y37">
        <f>IF(first_ana_0923__242678[[#This Row],[gap]]=-6, 1, 0)</f>
        <v>0</v>
      </c>
      <c r="Z37">
        <f>IF(first_ana_0923__242678[[#This Row],[gap]]=-5, 1, 0)</f>
        <v>0</v>
      </c>
      <c r="AA37">
        <f>IF(first_ana_0923__242678[[#This Row],[gap]]=-4, 1, 0)</f>
        <v>0</v>
      </c>
      <c r="AB37">
        <f>IF(first_ana_0923__242678[[#This Row],[gap]]=-3, 1, 0)</f>
        <v>0</v>
      </c>
      <c r="AC37">
        <f>IF(first_ana_0923__242678[[#This Row],[gap]]=-2, 1, 0)</f>
        <v>0</v>
      </c>
      <c r="AD37">
        <f>IF(first_ana_0923__242678[[#This Row],[gap]]=-1, 1, 0)</f>
        <v>0</v>
      </c>
      <c r="AE37">
        <f>IF(first_ana_0923__242678[[#This Row],[gap]]=0, 1, 0)</f>
        <v>0</v>
      </c>
      <c r="AF37">
        <f>IF(first_ana_0923__242678[[#This Row],[gap]]=1, 1, 0)</f>
        <v>0</v>
      </c>
      <c r="AG37">
        <f>IF(first_ana_0923__242678[[#This Row],[gap]]=2, 1, 0)</f>
        <v>0</v>
      </c>
      <c r="AH37">
        <f>IF(first_ana_0923__242678[[#This Row],[gap]]=3, 1, 0)</f>
        <v>0</v>
      </c>
      <c r="AI37">
        <f>IF(first_ana_0923__242678[[#This Row],[gap]]=4, 1, 0)</f>
        <v>0</v>
      </c>
      <c r="AJ37">
        <f>IF(first_ana_0923__242678[[#This Row],[gap]]=5, 1, 0)</f>
        <v>0</v>
      </c>
      <c r="AK37">
        <f>IF(first_ana_0923__242678[[#This Row],[gap]]=6, 1, 0)</f>
        <v>0</v>
      </c>
      <c r="AL37">
        <f>IF(first_ana_0923__242678[[#This Row],[gap]]=7, 1, 0)</f>
        <v>0</v>
      </c>
      <c r="AM37">
        <f>IF(first_ana_0923__242678[[#This Row],[gap]]=8, 1, 0)</f>
        <v>0</v>
      </c>
      <c r="AN37">
        <f>IF(first_ana_0923__242678[[#This Row],[gap]]=9, 1, 0)</f>
        <v>0</v>
      </c>
    </row>
    <row r="38" spans="1:40">
      <c r="A38">
        <v>2005</v>
      </c>
      <c r="B38">
        <v>37</v>
      </c>
      <c r="C38" t="s">
        <v>76</v>
      </c>
      <c r="D38" t="s">
        <v>77</v>
      </c>
      <c r="E38">
        <v>86.7</v>
      </c>
      <c r="F38">
        <v>101</v>
      </c>
      <c r="G38">
        <v>2.0499999999999998</v>
      </c>
      <c r="H38">
        <v>2.21</v>
      </c>
      <c r="I38">
        <v>0</v>
      </c>
      <c r="J38">
        <v>0</v>
      </c>
      <c r="K38" s="4">
        <v>2616</v>
      </c>
      <c r="L38" s="5">
        <v>6972.5</v>
      </c>
      <c r="M38" s="5">
        <v>0.4</v>
      </c>
      <c r="N38" s="5">
        <v>0.49</v>
      </c>
      <c r="O38" s="5">
        <v>2.4700000000000002</v>
      </c>
      <c r="P38">
        <v>3.3600000000000003</v>
      </c>
      <c r="Q38" s="5">
        <v>856.3</v>
      </c>
      <c r="S38">
        <f>first_ana_0923__242678[[#This Row],[year]]-first_ana_0923__242678[[#This Row],[start]]</f>
        <v>2005</v>
      </c>
      <c r="T38">
        <f>IF(first_ana_0923__242678[[#This Row],[gap]]=-11, 1, 0)</f>
        <v>0</v>
      </c>
      <c r="U38">
        <f>IF(first_ana_0923__242678[[#This Row],[gap]]=-10, 1, 0)</f>
        <v>0</v>
      </c>
      <c r="V38">
        <f>IF(first_ana_0923__242678[[#This Row],[gap]]=-9, 1, 0)</f>
        <v>0</v>
      </c>
      <c r="W38">
        <f>IF(first_ana_0923__242678[[#This Row],[gap]]=-8, 1, 0)</f>
        <v>0</v>
      </c>
      <c r="X38">
        <f>IF(first_ana_0923__242678[[#This Row],[gap]]=-7, 1, 0)</f>
        <v>0</v>
      </c>
      <c r="Y38">
        <f>IF(first_ana_0923__242678[[#This Row],[gap]]=-6, 1, 0)</f>
        <v>0</v>
      </c>
      <c r="Z38">
        <f>IF(first_ana_0923__242678[[#This Row],[gap]]=-5, 1, 0)</f>
        <v>0</v>
      </c>
      <c r="AA38">
        <f>IF(first_ana_0923__242678[[#This Row],[gap]]=-4, 1, 0)</f>
        <v>0</v>
      </c>
      <c r="AB38">
        <f>IF(first_ana_0923__242678[[#This Row],[gap]]=-3, 1, 0)</f>
        <v>0</v>
      </c>
      <c r="AC38">
        <f>IF(first_ana_0923__242678[[#This Row],[gap]]=-2, 1, 0)</f>
        <v>0</v>
      </c>
      <c r="AD38">
        <f>IF(first_ana_0923__242678[[#This Row],[gap]]=-1, 1, 0)</f>
        <v>0</v>
      </c>
      <c r="AE38">
        <f>IF(first_ana_0923__242678[[#This Row],[gap]]=0, 1, 0)</f>
        <v>0</v>
      </c>
      <c r="AF38">
        <f>IF(first_ana_0923__242678[[#This Row],[gap]]=1, 1, 0)</f>
        <v>0</v>
      </c>
      <c r="AG38">
        <f>IF(first_ana_0923__242678[[#This Row],[gap]]=2, 1, 0)</f>
        <v>0</v>
      </c>
      <c r="AH38">
        <f>IF(first_ana_0923__242678[[#This Row],[gap]]=3, 1, 0)</f>
        <v>0</v>
      </c>
      <c r="AI38">
        <f>IF(first_ana_0923__242678[[#This Row],[gap]]=4, 1, 0)</f>
        <v>0</v>
      </c>
      <c r="AJ38">
        <f>IF(first_ana_0923__242678[[#This Row],[gap]]=5, 1, 0)</f>
        <v>0</v>
      </c>
      <c r="AK38">
        <f>IF(first_ana_0923__242678[[#This Row],[gap]]=6, 1, 0)</f>
        <v>0</v>
      </c>
      <c r="AL38">
        <f>IF(first_ana_0923__242678[[#This Row],[gap]]=7, 1, 0)</f>
        <v>0</v>
      </c>
      <c r="AM38">
        <f>IF(first_ana_0923__242678[[#This Row],[gap]]=8, 1, 0)</f>
        <v>0</v>
      </c>
      <c r="AN38">
        <f>IF(first_ana_0923__242678[[#This Row],[gap]]=9, 1, 0)</f>
        <v>0</v>
      </c>
    </row>
    <row r="39" spans="1:40">
      <c r="A39">
        <v>2005</v>
      </c>
      <c r="B39">
        <v>38</v>
      </c>
      <c r="C39" t="s">
        <v>78</v>
      </c>
      <c r="D39" t="s">
        <v>79</v>
      </c>
      <c r="E39">
        <v>170</v>
      </c>
      <c r="F39">
        <v>147</v>
      </c>
      <c r="G39">
        <v>1.49</v>
      </c>
      <c r="H39">
        <v>1.71</v>
      </c>
      <c r="I39">
        <v>0</v>
      </c>
      <c r="J39">
        <v>0</v>
      </c>
      <c r="K39" s="4">
        <v>2357</v>
      </c>
      <c r="L39" s="5">
        <v>10184.700000000001</v>
      </c>
      <c r="M39" s="5">
        <v>0.34</v>
      </c>
      <c r="N39" s="5">
        <v>0.41</v>
      </c>
      <c r="O39" s="5">
        <v>3.41</v>
      </c>
      <c r="P39">
        <v>4.16</v>
      </c>
      <c r="Q39" s="5">
        <v>840.5</v>
      </c>
      <c r="S39">
        <f>first_ana_0923__242678[[#This Row],[year]]-first_ana_0923__242678[[#This Row],[start]]</f>
        <v>2005</v>
      </c>
      <c r="T39">
        <f>IF(first_ana_0923__242678[[#This Row],[gap]]=-11, 1, 0)</f>
        <v>0</v>
      </c>
      <c r="U39">
        <f>IF(first_ana_0923__242678[[#This Row],[gap]]=-10, 1, 0)</f>
        <v>0</v>
      </c>
      <c r="V39">
        <f>IF(first_ana_0923__242678[[#This Row],[gap]]=-9, 1, 0)</f>
        <v>0</v>
      </c>
      <c r="W39">
        <f>IF(first_ana_0923__242678[[#This Row],[gap]]=-8, 1, 0)</f>
        <v>0</v>
      </c>
      <c r="X39">
        <f>IF(first_ana_0923__242678[[#This Row],[gap]]=-7, 1, 0)</f>
        <v>0</v>
      </c>
      <c r="Y39">
        <f>IF(first_ana_0923__242678[[#This Row],[gap]]=-6, 1, 0)</f>
        <v>0</v>
      </c>
      <c r="Z39">
        <f>IF(first_ana_0923__242678[[#This Row],[gap]]=-5, 1, 0)</f>
        <v>0</v>
      </c>
      <c r="AA39">
        <f>IF(first_ana_0923__242678[[#This Row],[gap]]=-4, 1, 0)</f>
        <v>0</v>
      </c>
      <c r="AB39">
        <f>IF(first_ana_0923__242678[[#This Row],[gap]]=-3, 1, 0)</f>
        <v>0</v>
      </c>
      <c r="AC39">
        <f>IF(first_ana_0923__242678[[#This Row],[gap]]=-2, 1, 0)</f>
        <v>0</v>
      </c>
      <c r="AD39">
        <f>IF(first_ana_0923__242678[[#This Row],[gap]]=-1, 1, 0)</f>
        <v>0</v>
      </c>
      <c r="AE39">
        <f>IF(first_ana_0923__242678[[#This Row],[gap]]=0, 1, 0)</f>
        <v>0</v>
      </c>
      <c r="AF39">
        <f>IF(first_ana_0923__242678[[#This Row],[gap]]=1, 1, 0)</f>
        <v>0</v>
      </c>
      <c r="AG39">
        <f>IF(first_ana_0923__242678[[#This Row],[gap]]=2, 1, 0)</f>
        <v>0</v>
      </c>
      <c r="AH39">
        <f>IF(first_ana_0923__242678[[#This Row],[gap]]=3, 1, 0)</f>
        <v>0</v>
      </c>
      <c r="AI39">
        <f>IF(first_ana_0923__242678[[#This Row],[gap]]=4, 1, 0)</f>
        <v>0</v>
      </c>
      <c r="AJ39">
        <f>IF(first_ana_0923__242678[[#This Row],[gap]]=5, 1, 0)</f>
        <v>0</v>
      </c>
      <c r="AK39">
        <f>IF(first_ana_0923__242678[[#This Row],[gap]]=6, 1, 0)</f>
        <v>0</v>
      </c>
      <c r="AL39">
        <f>IF(first_ana_0923__242678[[#This Row],[gap]]=7, 1, 0)</f>
        <v>0</v>
      </c>
      <c r="AM39">
        <f>IF(first_ana_0923__242678[[#This Row],[gap]]=8, 1, 0)</f>
        <v>0</v>
      </c>
      <c r="AN39">
        <f>IF(first_ana_0923__242678[[#This Row],[gap]]=9, 1, 0)</f>
        <v>0</v>
      </c>
    </row>
    <row r="40" spans="1:40">
      <c r="A40">
        <v>2005</v>
      </c>
      <c r="B40">
        <v>39</v>
      </c>
      <c r="C40" t="s">
        <v>80</v>
      </c>
      <c r="D40" t="s">
        <v>81</v>
      </c>
      <c r="E40">
        <v>75.8</v>
      </c>
      <c r="F40">
        <v>80</v>
      </c>
      <c r="G40">
        <v>1.4</v>
      </c>
      <c r="H40">
        <v>1.71</v>
      </c>
      <c r="I40">
        <v>0</v>
      </c>
      <c r="J40">
        <v>0</v>
      </c>
      <c r="K40" s="4">
        <v>2146</v>
      </c>
      <c r="L40" s="5">
        <v>8887.7000000000007</v>
      </c>
      <c r="M40" s="5">
        <v>0.38</v>
      </c>
      <c r="N40" s="5">
        <v>0.38</v>
      </c>
      <c r="O40" s="5">
        <v>3.77</v>
      </c>
      <c r="P40">
        <v>4.53</v>
      </c>
      <c r="Q40" s="5">
        <v>1096.9000000000001</v>
      </c>
      <c r="S40">
        <f>first_ana_0923__242678[[#This Row],[year]]-first_ana_0923__242678[[#This Row],[start]]</f>
        <v>2005</v>
      </c>
      <c r="T40">
        <f>IF(first_ana_0923__242678[[#This Row],[gap]]=-11, 1, 0)</f>
        <v>0</v>
      </c>
      <c r="U40">
        <f>IF(first_ana_0923__242678[[#This Row],[gap]]=-10, 1, 0)</f>
        <v>0</v>
      </c>
      <c r="V40">
        <f>IF(first_ana_0923__242678[[#This Row],[gap]]=-9, 1, 0)</f>
        <v>0</v>
      </c>
      <c r="W40">
        <f>IF(first_ana_0923__242678[[#This Row],[gap]]=-8, 1, 0)</f>
        <v>0</v>
      </c>
      <c r="X40">
        <f>IF(first_ana_0923__242678[[#This Row],[gap]]=-7, 1, 0)</f>
        <v>0</v>
      </c>
      <c r="Y40">
        <f>IF(first_ana_0923__242678[[#This Row],[gap]]=-6, 1, 0)</f>
        <v>0</v>
      </c>
      <c r="Z40">
        <f>IF(first_ana_0923__242678[[#This Row],[gap]]=-5, 1, 0)</f>
        <v>0</v>
      </c>
      <c r="AA40">
        <f>IF(first_ana_0923__242678[[#This Row],[gap]]=-4, 1, 0)</f>
        <v>0</v>
      </c>
      <c r="AB40">
        <f>IF(first_ana_0923__242678[[#This Row],[gap]]=-3, 1, 0)</f>
        <v>0</v>
      </c>
      <c r="AC40">
        <f>IF(first_ana_0923__242678[[#This Row],[gap]]=-2, 1, 0)</f>
        <v>0</v>
      </c>
      <c r="AD40">
        <f>IF(first_ana_0923__242678[[#This Row],[gap]]=-1, 1, 0)</f>
        <v>0</v>
      </c>
      <c r="AE40">
        <f>IF(first_ana_0923__242678[[#This Row],[gap]]=0, 1, 0)</f>
        <v>0</v>
      </c>
      <c r="AF40">
        <f>IF(first_ana_0923__242678[[#This Row],[gap]]=1, 1, 0)</f>
        <v>0</v>
      </c>
      <c r="AG40">
        <f>IF(first_ana_0923__242678[[#This Row],[gap]]=2, 1, 0)</f>
        <v>0</v>
      </c>
      <c r="AH40">
        <f>IF(first_ana_0923__242678[[#This Row],[gap]]=3, 1, 0)</f>
        <v>0</v>
      </c>
      <c r="AI40">
        <f>IF(first_ana_0923__242678[[#This Row],[gap]]=4, 1, 0)</f>
        <v>0</v>
      </c>
      <c r="AJ40">
        <f>IF(first_ana_0923__242678[[#This Row],[gap]]=5, 1, 0)</f>
        <v>0</v>
      </c>
      <c r="AK40">
        <f>IF(first_ana_0923__242678[[#This Row],[gap]]=6, 1, 0)</f>
        <v>0</v>
      </c>
      <c r="AL40">
        <f>IF(first_ana_0923__242678[[#This Row],[gap]]=7, 1, 0)</f>
        <v>0</v>
      </c>
      <c r="AM40">
        <f>IF(first_ana_0923__242678[[#This Row],[gap]]=8, 1, 0)</f>
        <v>0</v>
      </c>
      <c r="AN40">
        <f>IF(first_ana_0923__242678[[#This Row],[gap]]=9, 1, 0)</f>
        <v>0</v>
      </c>
    </row>
    <row r="41" spans="1:40">
      <c r="A41">
        <v>2005</v>
      </c>
      <c r="B41">
        <v>40</v>
      </c>
      <c r="C41" t="s">
        <v>82</v>
      </c>
      <c r="D41" t="s">
        <v>83</v>
      </c>
      <c r="E41">
        <v>121.7</v>
      </c>
      <c r="F41">
        <v>505</v>
      </c>
      <c r="G41">
        <v>2.17</v>
      </c>
      <c r="H41">
        <v>2.14</v>
      </c>
      <c r="I41">
        <v>0</v>
      </c>
      <c r="J41">
        <v>1</v>
      </c>
      <c r="K41" s="4">
        <v>2661</v>
      </c>
      <c r="L41" s="5">
        <v>11990.5</v>
      </c>
      <c r="M41" s="5">
        <v>0.61</v>
      </c>
      <c r="N41" s="5">
        <v>0.48</v>
      </c>
      <c r="O41" s="5">
        <v>3.8</v>
      </c>
      <c r="P41">
        <v>4.8899999999999997</v>
      </c>
      <c r="Q41" s="5">
        <v>734.2</v>
      </c>
      <c r="R41">
        <v>2011</v>
      </c>
      <c r="S41">
        <f>first_ana_0923__242678[[#This Row],[year]]-first_ana_0923__242678[[#This Row],[start]]</f>
        <v>-6</v>
      </c>
      <c r="T41">
        <f>IF(first_ana_0923__242678[[#This Row],[gap]]=-11, 1, 0)</f>
        <v>0</v>
      </c>
      <c r="U41">
        <f>IF(first_ana_0923__242678[[#This Row],[gap]]=-10, 1, 0)</f>
        <v>0</v>
      </c>
      <c r="V41">
        <f>IF(first_ana_0923__242678[[#This Row],[gap]]=-9, 1, 0)</f>
        <v>0</v>
      </c>
      <c r="W41">
        <f>IF(first_ana_0923__242678[[#This Row],[gap]]=-8, 1, 0)</f>
        <v>0</v>
      </c>
      <c r="X41">
        <f>IF(first_ana_0923__242678[[#This Row],[gap]]=-7, 1, 0)</f>
        <v>0</v>
      </c>
      <c r="Y41">
        <f>IF(first_ana_0923__242678[[#This Row],[gap]]=-6, 1, 0)</f>
        <v>1</v>
      </c>
      <c r="Z41">
        <f>IF(first_ana_0923__242678[[#This Row],[gap]]=-5, 1, 0)</f>
        <v>0</v>
      </c>
      <c r="AA41">
        <f>IF(first_ana_0923__242678[[#This Row],[gap]]=-4, 1, 0)</f>
        <v>0</v>
      </c>
      <c r="AB41">
        <f>IF(first_ana_0923__242678[[#This Row],[gap]]=-3, 1, 0)</f>
        <v>0</v>
      </c>
      <c r="AC41">
        <f>IF(first_ana_0923__242678[[#This Row],[gap]]=-2, 1, 0)</f>
        <v>0</v>
      </c>
      <c r="AD41">
        <f>IF(first_ana_0923__242678[[#This Row],[gap]]=-1, 1, 0)</f>
        <v>0</v>
      </c>
      <c r="AE41">
        <f>IF(first_ana_0923__242678[[#This Row],[gap]]=0, 1, 0)</f>
        <v>0</v>
      </c>
      <c r="AF41">
        <f>IF(first_ana_0923__242678[[#This Row],[gap]]=1, 1, 0)</f>
        <v>0</v>
      </c>
      <c r="AG41">
        <f>IF(first_ana_0923__242678[[#This Row],[gap]]=2, 1, 0)</f>
        <v>0</v>
      </c>
      <c r="AH41">
        <f>IF(first_ana_0923__242678[[#This Row],[gap]]=3, 1, 0)</f>
        <v>0</v>
      </c>
      <c r="AI41">
        <f>IF(first_ana_0923__242678[[#This Row],[gap]]=4, 1, 0)</f>
        <v>0</v>
      </c>
      <c r="AJ41">
        <f>IF(first_ana_0923__242678[[#This Row],[gap]]=5, 1, 0)</f>
        <v>0</v>
      </c>
      <c r="AK41">
        <f>IF(first_ana_0923__242678[[#This Row],[gap]]=6, 1, 0)</f>
        <v>0</v>
      </c>
      <c r="AL41">
        <f>IF(first_ana_0923__242678[[#This Row],[gap]]=7, 1, 0)</f>
        <v>0</v>
      </c>
      <c r="AM41">
        <f>IF(first_ana_0923__242678[[#This Row],[gap]]=8, 1, 0)</f>
        <v>0</v>
      </c>
      <c r="AN41">
        <f>IF(first_ana_0923__242678[[#This Row],[gap]]=9, 1, 0)</f>
        <v>0</v>
      </c>
    </row>
    <row r="42" spans="1:40">
      <c r="A42">
        <v>2005</v>
      </c>
      <c r="B42">
        <v>41</v>
      </c>
      <c r="C42" t="s">
        <v>84</v>
      </c>
      <c r="D42" t="s">
        <v>85</v>
      </c>
      <c r="E42">
        <v>81.8</v>
      </c>
      <c r="F42">
        <v>87</v>
      </c>
      <c r="G42">
        <v>2</v>
      </c>
      <c r="H42">
        <v>2.2400000000000002</v>
      </c>
      <c r="I42">
        <v>0</v>
      </c>
      <c r="J42">
        <v>1</v>
      </c>
      <c r="K42" s="4">
        <v>2507</v>
      </c>
      <c r="L42" s="5">
        <v>14768.3</v>
      </c>
      <c r="M42" s="5">
        <v>0.23</v>
      </c>
      <c r="N42" s="5">
        <v>0.35</v>
      </c>
      <c r="O42" s="5">
        <v>3.35</v>
      </c>
      <c r="P42">
        <v>3.93</v>
      </c>
      <c r="Q42" s="5">
        <v>894</v>
      </c>
      <c r="R42">
        <v>2011</v>
      </c>
      <c r="S42">
        <f>first_ana_0923__242678[[#This Row],[year]]-first_ana_0923__242678[[#This Row],[start]]</f>
        <v>-6</v>
      </c>
      <c r="T42">
        <f>IF(first_ana_0923__242678[[#This Row],[gap]]=-11, 1, 0)</f>
        <v>0</v>
      </c>
      <c r="U42">
        <f>IF(first_ana_0923__242678[[#This Row],[gap]]=-10, 1, 0)</f>
        <v>0</v>
      </c>
      <c r="V42">
        <f>IF(first_ana_0923__242678[[#This Row],[gap]]=-9, 1, 0)</f>
        <v>0</v>
      </c>
      <c r="W42">
        <f>IF(first_ana_0923__242678[[#This Row],[gap]]=-8, 1, 0)</f>
        <v>0</v>
      </c>
      <c r="X42">
        <f>IF(first_ana_0923__242678[[#This Row],[gap]]=-7, 1, 0)</f>
        <v>0</v>
      </c>
      <c r="Y42">
        <f>IF(first_ana_0923__242678[[#This Row],[gap]]=-6, 1, 0)</f>
        <v>1</v>
      </c>
      <c r="Z42">
        <f>IF(first_ana_0923__242678[[#This Row],[gap]]=-5, 1, 0)</f>
        <v>0</v>
      </c>
      <c r="AA42">
        <f>IF(first_ana_0923__242678[[#This Row],[gap]]=-4, 1, 0)</f>
        <v>0</v>
      </c>
      <c r="AB42">
        <f>IF(first_ana_0923__242678[[#This Row],[gap]]=-3, 1, 0)</f>
        <v>0</v>
      </c>
      <c r="AC42">
        <f>IF(first_ana_0923__242678[[#This Row],[gap]]=-2, 1, 0)</f>
        <v>0</v>
      </c>
      <c r="AD42">
        <f>IF(first_ana_0923__242678[[#This Row],[gap]]=-1, 1, 0)</f>
        <v>0</v>
      </c>
      <c r="AE42">
        <f>IF(first_ana_0923__242678[[#This Row],[gap]]=0, 1, 0)</f>
        <v>0</v>
      </c>
      <c r="AF42">
        <f>IF(first_ana_0923__242678[[#This Row],[gap]]=1, 1, 0)</f>
        <v>0</v>
      </c>
      <c r="AG42">
        <f>IF(first_ana_0923__242678[[#This Row],[gap]]=2, 1, 0)</f>
        <v>0</v>
      </c>
      <c r="AH42">
        <f>IF(first_ana_0923__242678[[#This Row],[gap]]=3, 1, 0)</f>
        <v>0</v>
      </c>
      <c r="AI42">
        <f>IF(first_ana_0923__242678[[#This Row],[gap]]=4, 1, 0)</f>
        <v>0</v>
      </c>
      <c r="AJ42">
        <f>IF(first_ana_0923__242678[[#This Row],[gap]]=5, 1, 0)</f>
        <v>0</v>
      </c>
      <c r="AK42">
        <f>IF(first_ana_0923__242678[[#This Row],[gap]]=6, 1, 0)</f>
        <v>0</v>
      </c>
      <c r="AL42">
        <f>IF(first_ana_0923__242678[[#This Row],[gap]]=7, 1, 0)</f>
        <v>0</v>
      </c>
      <c r="AM42">
        <f>IF(first_ana_0923__242678[[#This Row],[gap]]=8, 1, 0)</f>
        <v>0</v>
      </c>
      <c r="AN42">
        <f>IF(first_ana_0923__242678[[#This Row],[gap]]=9, 1, 0)</f>
        <v>0</v>
      </c>
    </row>
    <row r="43" spans="1:40">
      <c r="A43">
        <v>2005</v>
      </c>
      <c r="B43">
        <v>42</v>
      </c>
      <c r="C43" t="s">
        <v>86</v>
      </c>
      <c r="D43" t="s">
        <v>87</v>
      </c>
      <c r="E43">
        <v>46.2</v>
      </c>
      <c r="F43">
        <v>148</v>
      </c>
      <c r="G43">
        <v>1.84</v>
      </c>
      <c r="H43">
        <v>2.4</v>
      </c>
      <c r="I43">
        <v>0</v>
      </c>
      <c r="J43">
        <v>0</v>
      </c>
      <c r="K43" s="4">
        <v>2222</v>
      </c>
      <c r="L43" s="5">
        <v>12227.1</v>
      </c>
      <c r="M43" s="5">
        <v>0.61</v>
      </c>
      <c r="N43" s="5">
        <v>0.41</v>
      </c>
      <c r="O43" s="5">
        <v>2.91</v>
      </c>
      <c r="P43">
        <v>3.93</v>
      </c>
      <c r="Q43" s="5">
        <v>946.4</v>
      </c>
      <c r="S43">
        <f>first_ana_0923__242678[[#This Row],[year]]-first_ana_0923__242678[[#This Row],[start]]</f>
        <v>2005</v>
      </c>
      <c r="T43">
        <f>IF(first_ana_0923__242678[[#This Row],[gap]]=-11, 1, 0)</f>
        <v>0</v>
      </c>
      <c r="U43">
        <f>IF(first_ana_0923__242678[[#This Row],[gap]]=-10, 1, 0)</f>
        <v>0</v>
      </c>
      <c r="V43">
        <f>IF(first_ana_0923__242678[[#This Row],[gap]]=-9, 1, 0)</f>
        <v>0</v>
      </c>
      <c r="W43">
        <f>IF(first_ana_0923__242678[[#This Row],[gap]]=-8, 1, 0)</f>
        <v>0</v>
      </c>
      <c r="X43">
        <f>IF(first_ana_0923__242678[[#This Row],[gap]]=-7, 1, 0)</f>
        <v>0</v>
      </c>
      <c r="Y43">
        <f>IF(first_ana_0923__242678[[#This Row],[gap]]=-6, 1, 0)</f>
        <v>0</v>
      </c>
      <c r="Z43">
        <f>IF(first_ana_0923__242678[[#This Row],[gap]]=-5, 1, 0)</f>
        <v>0</v>
      </c>
      <c r="AA43">
        <f>IF(first_ana_0923__242678[[#This Row],[gap]]=-4, 1, 0)</f>
        <v>0</v>
      </c>
      <c r="AB43">
        <f>IF(first_ana_0923__242678[[#This Row],[gap]]=-3, 1, 0)</f>
        <v>0</v>
      </c>
      <c r="AC43">
        <f>IF(first_ana_0923__242678[[#This Row],[gap]]=-2, 1, 0)</f>
        <v>0</v>
      </c>
      <c r="AD43">
        <f>IF(first_ana_0923__242678[[#This Row],[gap]]=-1, 1, 0)</f>
        <v>0</v>
      </c>
      <c r="AE43">
        <f>IF(first_ana_0923__242678[[#This Row],[gap]]=0, 1, 0)</f>
        <v>0</v>
      </c>
      <c r="AF43">
        <f>IF(first_ana_0923__242678[[#This Row],[gap]]=1, 1, 0)</f>
        <v>0</v>
      </c>
      <c r="AG43">
        <f>IF(first_ana_0923__242678[[#This Row],[gap]]=2, 1, 0)</f>
        <v>0</v>
      </c>
      <c r="AH43">
        <f>IF(first_ana_0923__242678[[#This Row],[gap]]=3, 1, 0)</f>
        <v>0</v>
      </c>
      <c r="AI43">
        <f>IF(first_ana_0923__242678[[#This Row],[gap]]=4, 1, 0)</f>
        <v>0</v>
      </c>
      <c r="AJ43">
        <f>IF(first_ana_0923__242678[[#This Row],[gap]]=5, 1, 0)</f>
        <v>0</v>
      </c>
      <c r="AK43">
        <f>IF(first_ana_0923__242678[[#This Row],[gap]]=6, 1, 0)</f>
        <v>0</v>
      </c>
      <c r="AL43">
        <f>IF(first_ana_0923__242678[[#This Row],[gap]]=7, 1, 0)</f>
        <v>0</v>
      </c>
      <c r="AM43">
        <f>IF(first_ana_0923__242678[[#This Row],[gap]]=8, 1, 0)</f>
        <v>0</v>
      </c>
      <c r="AN43">
        <f>IF(first_ana_0923__242678[[#This Row],[gap]]=9, 1, 0)</f>
        <v>0</v>
      </c>
    </row>
    <row r="44" spans="1:40">
      <c r="A44">
        <v>2005</v>
      </c>
      <c r="B44">
        <v>43</v>
      </c>
      <c r="C44" t="s">
        <v>88</v>
      </c>
      <c r="D44" t="s">
        <v>89</v>
      </c>
      <c r="E44">
        <v>134.80000000000001</v>
      </c>
      <c r="F44">
        <v>184</v>
      </c>
      <c r="G44">
        <v>1.74</v>
      </c>
      <c r="H44">
        <v>1.95</v>
      </c>
      <c r="I44">
        <v>0</v>
      </c>
      <c r="J44">
        <v>1</v>
      </c>
      <c r="K44" s="4">
        <v>2384</v>
      </c>
      <c r="L44" s="5">
        <v>16232.3</v>
      </c>
      <c r="M44" s="5">
        <v>0.54</v>
      </c>
      <c r="N44" s="5">
        <v>0.22</v>
      </c>
      <c r="O44" s="5">
        <v>2.88</v>
      </c>
      <c r="P44">
        <v>3.6399999999999997</v>
      </c>
      <c r="Q44" s="5">
        <v>809.4</v>
      </c>
      <c r="R44">
        <v>2011</v>
      </c>
      <c r="S44">
        <f>first_ana_0923__242678[[#This Row],[year]]-first_ana_0923__242678[[#This Row],[start]]</f>
        <v>-6</v>
      </c>
      <c r="T44">
        <f>IF(first_ana_0923__242678[[#This Row],[gap]]=-11, 1, 0)</f>
        <v>0</v>
      </c>
      <c r="U44">
        <f>IF(first_ana_0923__242678[[#This Row],[gap]]=-10, 1, 0)</f>
        <v>0</v>
      </c>
      <c r="V44">
        <f>IF(first_ana_0923__242678[[#This Row],[gap]]=-9, 1, 0)</f>
        <v>0</v>
      </c>
      <c r="W44">
        <f>IF(first_ana_0923__242678[[#This Row],[gap]]=-8, 1, 0)</f>
        <v>0</v>
      </c>
      <c r="X44">
        <f>IF(first_ana_0923__242678[[#This Row],[gap]]=-7, 1, 0)</f>
        <v>0</v>
      </c>
      <c r="Y44">
        <f>IF(first_ana_0923__242678[[#This Row],[gap]]=-6, 1, 0)</f>
        <v>1</v>
      </c>
      <c r="Z44">
        <f>IF(first_ana_0923__242678[[#This Row],[gap]]=-5, 1, 0)</f>
        <v>0</v>
      </c>
      <c r="AA44">
        <f>IF(first_ana_0923__242678[[#This Row],[gap]]=-4, 1, 0)</f>
        <v>0</v>
      </c>
      <c r="AB44">
        <f>IF(first_ana_0923__242678[[#This Row],[gap]]=-3, 1, 0)</f>
        <v>0</v>
      </c>
      <c r="AC44">
        <f>IF(first_ana_0923__242678[[#This Row],[gap]]=-2, 1, 0)</f>
        <v>0</v>
      </c>
      <c r="AD44">
        <f>IF(first_ana_0923__242678[[#This Row],[gap]]=-1, 1, 0)</f>
        <v>0</v>
      </c>
      <c r="AE44">
        <f>IF(first_ana_0923__242678[[#This Row],[gap]]=0, 1, 0)</f>
        <v>0</v>
      </c>
      <c r="AF44">
        <f>IF(first_ana_0923__242678[[#This Row],[gap]]=1, 1, 0)</f>
        <v>0</v>
      </c>
      <c r="AG44">
        <f>IF(first_ana_0923__242678[[#This Row],[gap]]=2, 1, 0)</f>
        <v>0</v>
      </c>
      <c r="AH44">
        <f>IF(first_ana_0923__242678[[#This Row],[gap]]=3, 1, 0)</f>
        <v>0</v>
      </c>
      <c r="AI44">
        <f>IF(first_ana_0923__242678[[#This Row],[gap]]=4, 1, 0)</f>
        <v>0</v>
      </c>
      <c r="AJ44">
        <f>IF(first_ana_0923__242678[[#This Row],[gap]]=5, 1, 0)</f>
        <v>0</v>
      </c>
      <c r="AK44">
        <f>IF(first_ana_0923__242678[[#This Row],[gap]]=6, 1, 0)</f>
        <v>0</v>
      </c>
      <c r="AL44">
        <f>IF(first_ana_0923__242678[[#This Row],[gap]]=7, 1, 0)</f>
        <v>0</v>
      </c>
      <c r="AM44">
        <f>IF(first_ana_0923__242678[[#This Row],[gap]]=8, 1, 0)</f>
        <v>0</v>
      </c>
      <c r="AN44">
        <f>IF(first_ana_0923__242678[[#This Row],[gap]]=9, 1, 0)</f>
        <v>0</v>
      </c>
    </row>
    <row r="45" spans="1:40">
      <c r="A45">
        <v>2005</v>
      </c>
      <c r="B45">
        <v>44</v>
      </c>
      <c r="C45" t="s">
        <v>90</v>
      </c>
      <c r="D45" t="s">
        <v>141</v>
      </c>
      <c r="E45">
        <v>133.30000000000001</v>
      </c>
      <c r="F45">
        <v>121</v>
      </c>
      <c r="G45">
        <v>1.87</v>
      </c>
      <c r="H45">
        <v>2.0299999999999998</v>
      </c>
      <c r="I45">
        <v>0</v>
      </c>
      <c r="J45">
        <v>0</v>
      </c>
      <c r="K45" s="4">
        <v>2608</v>
      </c>
      <c r="L45" s="5">
        <v>11508.7</v>
      </c>
      <c r="M45" s="5">
        <v>0.41</v>
      </c>
      <c r="N45" s="5">
        <v>0.41</v>
      </c>
      <c r="O45" s="5">
        <v>3.47</v>
      </c>
      <c r="P45">
        <v>4.29</v>
      </c>
      <c r="Q45" s="5">
        <v>904.2</v>
      </c>
      <c r="S45">
        <f>first_ana_0923__242678[[#This Row],[year]]-first_ana_0923__242678[[#This Row],[start]]</f>
        <v>2005</v>
      </c>
      <c r="T45">
        <f>IF(first_ana_0923__242678[[#This Row],[gap]]=-11, 1, 0)</f>
        <v>0</v>
      </c>
      <c r="U45">
        <f>IF(first_ana_0923__242678[[#This Row],[gap]]=-10, 1, 0)</f>
        <v>0</v>
      </c>
      <c r="V45">
        <f>IF(first_ana_0923__242678[[#This Row],[gap]]=-9, 1, 0)</f>
        <v>0</v>
      </c>
      <c r="W45">
        <f>IF(first_ana_0923__242678[[#This Row],[gap]]=-8, 1, 0)</f>
        <v>0</v>
      </c>
      <c r="X45">
        <f>IF(first_ana_0923__242678[[#This Row],[gap]]=-7, 1, 0)</f>
        <v>0</v>
      </c>
      <c r="Y45">
        <f>IF(first_ana_0923__242678[[#This Row],[gap]]=-6, 1, 0)</f>
        <v>0</v>
      </c>
      <c r="Z45">
        <f>IF(first_ana_0923__242678[[#This Row],[gap]]=-5, 1, 0)</f>
        <v>0</v>
      </c>
      <c r="AA45">
        <f>IF(first_ana_0923__242678[[#This Row],[gap]]=-4, 1, 0)</f>
        <v>0</v>
      </c>
      <c r="AB45">
        <f>IF(first_ana_0923__242678[[#This Row],[gap]]=-3, 1, 0)</f>
        <v>0</v>
      </c>
      <c r="AC45">
        <f>IF(first_ana_0923__242678[[#This Row],[gap]]=-2, 1, 0)</f>
        <v>0</v>
      </c>
      <c r="AD45">
        <f>IF(first_ana_0923__242678[[#This Row],[gap]]=-1, 1, 0)</f>
        <v>0</v>
      </c>
      <c r="AE45">
        <f>IF(first_ana_0923__242678[[#This Row],[gap]]=0, 1, 0)</f>
        <v>0</v>
      </c>
      <c r="AF45">
        <f>IF(first_ana_0923__242678[[#This Row],[gap]]=1, 1, 0)</f>
        <v>0</v>
      </c>
      <c r="AG45">
        <f>IF(first_ana_0923__242678[[#This Row],[gap]]=2, 1, 0)</f>
        <v>0</v>
      </c>
      <c r="AH45">
        <f>IF(first_ana_0923__242678[[#This Row],[gap]]=3, 1, 0)</f>
        <v>0</v>
      </c>
      <c r="AI45">
        <f>IF(first_ana_0923__242678[[#This Row],[gap]]=4, 1, 0)</f>
        <v>0</v>
      </c>
      <c r="AJ45">
        <f>IF(first_ana_0923__242678[[#This Row],[gap]]=5, 1, 0)</f>
        <v>0</v>
      </c>
      <c r="AK45">
        <f>IF(first_ana_0923__242678[[#This Row],[gap]]=6, 1, 0)</f>
        <v>0</v>
      </c>
      <c r="AL45">
        <f>IF(first_ana_0923__242678[[#This Row],[gap]]=7, 1, 0)</f>
        <v>0</v>
      </c>
      <c r="AM45">
        <f>IF(first_ana_0923__242678[[#This Row],[gap]]=8, 1, 0)</f>
        <v>0</v>
      </c>
      <c r="AN45">
        <f>IF(first_ana_0923__242678[[#This Row],[gap]]=9, 1, 0)</f>
        <v>0</v>
      </c>
    </row>
    <row r="46" spans="1:40">
      <c r="A46">
        <v>2005</v>
      </c>
      <c r="B46">
        <v>45</v>
      </c>
      <c r="C46" t="s">
        <v>91</v>
      </c>
      <c r="D46" t="s">
        <v>92</v>
      </c>
      <c r="E46">
        <v>118.4</v>
      </c>
      <c r="F46">
        <v>115</v>
      </c>
      <c r="G46">
        <v>2</v>
      </c>
      <c r="H46">
        <v>2.3199999999999998</v>
      </c>
      <c r="I46">
        <v>0</v>
      </c>
      <c r="J46">
        <v>0</v>
      </c>
      <c r="K46" s="4">
        <v>2212</v>
      </c>
      <c r="L46" s="5">
        <v>13836.6</v>
      </c>
      <c r="M46" s="5">
        <v>0.61</v>
      </c>
      <c r="N46" s="5">
        <v>0.26</v>
      </c>
      <c r="O46" s="5">
        <v>3.12</v>
      </c>
      <c r="P46">
        <v>3.99</v>
      </c>
      <c r="Q46" s="5">
        <v>976.9</v>
      </c>
      <c r="S46">
        <f>first_ana_0923__242678[[#This Row],[year]]-first_ana_0923__242678[[#This Row],[start]]</f>
        <v>2005</v>
      </c>
      <c r="T46">
        <f>IF(first_ana_0923__242678[[#This Row],[gap]]=-11, 1, 0)</f>
        <v>0</v>
      </c>
      <c r="U46">
        <f>IF(first_ana_0923__242678[[#This Row],[gap]]=-10, 1, 0)</f>
        <v>0</v>
      </c>
      <c r="V46">
        <f>IF(first_ana_0923__242678[[#This Row],[gap]]=-9, 1, 0)</f>
        <v>0</v>
      </c>
      <c r="W46">
        <f>IF(first_ana_0923__242678[[#This Row],[gap]]=-8, 1, 0)</f>
        <v>0</v>
      </c>
      <c r="X46">
        <f>IF(first_ana_0923__242678[[#This Row],[gap]]=-7, 1, 0)</f>
        <v>0</v>
      </c>
      <c r="Y46">
        <f>IF(first_ana_0923__242678[[#This Row],[gap]]=-6, 1, 0)</f>
        <v>0</v>
      </c>
      <c r="Z46">
        <f>IF(first_ana_0923__242678[[#This Row],[gap]]=-5, 1, 0)</f>
        <v>0</v>
      </c>
      <c r="AA46">
        <f>IF(first_ana_0923__242678[[#This Row],[gap]]=-4, 1, 0)</f>
        <v>0</v>
      </c>
      <c r="AB46">
        <f>IF(first_ana_0923__242678[[#This Row],[gap]]=-3, 1, 0)</f>
        <v>0</v>
      </c>
      <c r="AC46">
        <f>IF(first_ana_0923__242678[[#This Row],[gap]]=-2, 1, 0)</f>
        <v>0</v>
      </c>
      <c r="AD46">
        <f>IF(first_ana_0923__242678[[#This Row],[gap]]=-1, 1, 0)</f>
        <v>0</v>
      </c>
      <c r="AE46">
        <f>IF(first_ana_0923__242678[[#This Row],[gap]]=0, 1, 0)</f>
        <v>0</v>
      </c>
      <c r="AF46">
        <f>IF(first_ana_0923__242678[[#This Row],[gap]]=1, 1, 0)</f>
        <v>0</v>
      </c>
      <c r="AG46">
        <f>IF(first_ana_0923__242678[[#This Row],[gap]]=2, 1, 0)</f>
        <v>0</v>
      </c>
      <c r="AH46">
        <f>IF(first_ana_0923__242678[[#This Row],[gap]]=3, 1, 0)</f>
        <v>0</v>
      </c>
      <c r="AI46">
        <f>IF(first_ana_0923__242678[[#This Row],[gap]]=4, 1, 0)</f>
        <v>0</v>
      </c>
      <c r="AJ46">
        <f>IF(first_ana_0923__242678[[#This Row],[gap]]=5, 1, 0)</f>
        <v>0</v>
      </c>
      <c r="AK46">
        <f>IF(first_ana_0923__242678[[#This Row],[gap]]=6, 1, 0)</f>
        <v>0</v>
      </c>
      <c r="AL46">
        <f>IF(first_ana_0923__242678[[#This Row],[gap]]=7, 1, 0)</f>
        <v>0</v>
      </c>
      <c r="AM46">
        <f>IF(first_ana_0923__242678[[#This Row],[gap]]=8, 1, 0)</f>
        <v>0</v>
      </c>
      <c r="AN46">
        <f>IF(first_ana_0923__242678[[#This Row],[gap]]=9, 1, 0)</f>
        <v>0</v>
      </c>
    </row>
    <row r="47" spans="1:40">
      <c r="A47">
        <v>2005</v>
      </c>
      <c r="B47">
        <v>46</v>
      </c>
      <c r="C47" t="s">
        <v>93</v>
      </c>
      <c r="D47" t="s">
        <v>94</v>
      </c>
      <c r="E47">
        <v>94.5</v>
      </c>
      <c r="F47">
        <v>175</v>
      </c>
      <c r="G47">
        <v>1.85</v>
      </c>
      <c r="H47">
        <v>2.1</v>
      </c>
      <c r="I47">
        <v>0</v>
      </c>
      <c r="J47">
        <v>0</v>
      </c>
      <c r="K47" s="4">
        <v>2272</v>
      </c>
      <c r="L47" s="5">
        <v>14117.6</v>
      </c>
      <c r="M47" s="5">
        <v>0.34</v>
      </c>
      <c r="N47" s="5">
        <v>0.28999999999999998</v>
      </c>
      <c r="O47" s="5">
        <v>2.85</v>
      </c>
      <c r="P47">
        <v>3.48</v>
      </c>
      <c r="Q47" s="5">
        <v>934.5</v>
      </c>
      <c r="S47">
        <f>first_ana_0923__242678[[#This Row],[year]]-first_ana_0923__242678[[#This Row],[start]]</f>
        <v>2005</v>
      </c>
      <c r="T47">
        <f>IF(first_ana_0923__242678[[#This Row],[gap]]=-11, 1, 0)</f>
        <v>0</v>
      </c>
      <c r="U47">
        <f>IF(first_ana_0923__242678[[#This Row],[gap]]=-10, 1, 0)</f>
        <v>0</v>
      </c>
      <c r="V47">
        <f>IF(first_ana_0923__242678[[#This Row],[gap]]=-9, 1, 0)</f>
        <v>0</v>
      </c>
      <c r="W47">
        <f>IF(first_ana_0923__242678[[#This Row],[gap]]=-8, 1, 0)</f>
        <v>0</v>
      </c>
      <c r="X47">
        <f>IF(first_ana_0923__242678[[#This Row],[gap]]=-7, 1, 0)</f>
        <v>0</v>
      </c>
      <c r="Y47">
        <f>IF(first_ana_0923__242678[[#This Row],[gap]]=-6, 1, 0)</f>
        <v>0</v>
      </c>
      <c r="Z47">
        <f>IF(first_ana_0923__242678[[#This Row],[gap]]=-5, 1, 0)</f>
        <v>0</v>
      </c>
      <c r="AA47">
        <f>IF(first_ana_0923__242678[[#This Row],[gap]]=-4, 1, 0)</f>
        <v>0</v>
      </c>
      <c r="AB47">
        <f>IF(first_ana_0923__242678[[#This Row],[gap]]=-3, 1, 0)</f>
        <v>0</v>
      </c>
      <c r="AC47">
        <f>IF(first_ana_0923__242678[[#This Row],[gap]]=-2, 1, 0)</f>
        <v>0</v>
      </c>
      <c r="AD47">
        <f>IF(first_ana_0923__242678[[#This Row],[gap]]=-1, 1, 0)</f>
        <v>0</v>
      </c>
      <c r="AE47">
        <f>IF(first_ana_0923__242678[[#This Row],[gap]]=0, 1, 0)</f>
        <v>0</v>
      </c>
      <c r="AF47">
        <f>IF(first_ana_0923__242678[[#This Row],[gap]]=1, 1, 0)</f>
        <v>0</v>
      </c>
      <c r="AG47">
        <f>IF(first_ana_0923__242678[[#This Row],[gap]]=2, 1, 0)</f>
        <v>0</v>
      </c>
      <c r="AH47">
        <f>IF(first_ana_0923__242678[[#This Row],[gap]]=3, 1, 0)</f>
        <v>0</v>
      </c>
      <c r="AI47">
        <f>IF(first_ana_0923__242678[[#This Row],[gap]]=4, 1, 0)</f>
        <v>0</v>
      </c>
      <c r="AJ47">
        <f>IF(first_ana_0923__242678[[#This Row],[gap]]=5, 1, 0)</f>
        <v>0</v>
      </c>
      <c r="AK47">
        <f>IF(first_ana_0923__242678[[#This Row],[gap]]=6, 1, 0)</f>
        <v>0</v>
      </c>
      <c r="AL47">
        <f>IF(first_ana_0923__242678[[#This Row],[gap]]=7, 1, 0)</f>
        <v>0</v>
      </c>
      <c r="AM47">
        <f>IF(first_ana_0923__242678[[#This Row],[gap]]=8, 1, 0)</f>
        <v>0</v>
      </c>
      <c r="AN47">
        <f>IF(first_ana_0923__242678[[#This Row],[gap]]=9, 1, 0)</f>
        <v>0</v>
      </c>
    </row>
    <row r="48" spans="1:40">
      <c r="A48">
        <v>2005</v>
      </c>
      <c r="B48">
        <v>47</v>
      </c>
      <c r="C48" t="s">
        <v>95</v>
      </c>
      <c r="D48" t="s">
        <v>96</v>
      </c>
      <c r="E48">
        <v>57.3</v>
      </c>
      <c r="F48">
        <v>136</v>
      </c>
      <c r="G48">
        <v>1.96</v>
      </c>
      <c r="H48">
        <v>1.81</v>
      </c>
      <c r="I48">
        <v>0</v>
      </c>
      <c r="J48">
        <v>0</v>
      </c>
      <c r="K48" s="4">
        <v>2021</v>
      </c>
      <c r="L48" s="5">
        <v>16365.5</v>
      </c>
      <c r="M48" s="5">
        <v>0.51</v>
      </c>
      <c r="N48" s="5">
        <v>0.15</v>
      </c>
      <c r="O48" s="5">
        <v>3.45</v>
      </c>
      <c r="P48">
        <v>4.1100000000000003</v>
      </c>
      <c r="Q48" s="5">
        <v>845.7</v>
      </c>
      <c r="S48">
        <f>first_ana_0923__242678[[#This Row],[year]]-first_ana_0923__242678[[#This Row],[start]]</f>
        <v>2005</v>
      </c>
      <c r="T48">
        <f>IF(first_ana_0923__242678[[#This Row],[gap]]=-11, 1, 0)</f>
        <v>0</v>
      </c>
      <c r="U48">
        <f>IF(first_ana_0923__242678[[#This Row],[gap]]=-10, 1, 0)</f>
        <v>0</v>
      </c>
      <c r="V48">
        <f>IF(first_ana_0923__242678[[#This Row],[gap]]=-9, 1, 0)</f>
        <v>0</v>
      </c>
      <c r="W48">
        <f>IF(first_ana_0923__242678[[#This Row],[gap]]=-8, 1, 0)</f>
        <v>0</v>
      </c>
      <c r="X48">
        <f>IF(first_ana_0923__242678[[#This Row],[gap]]=-7, 1, 0)</f>
        <v>0</v>
      </c>
      <c r="Y48">
        <f>IF(first_ana_0923__242678[[#This Row],[gap]]=-6, 1, 0)</f>
        <v>0</v>
      </c>
      <c r="Z48">
        <f>IF(first_ana_0923__242678[[#This Row],[gap]]=-5, 1, 0)</f>
        <v>0</v>
      </c>
      <c r="AA48">
        <f>IF(first_ana_0923__242678[[#This Row],[gap]]=-4, 1, 0)</f>
        <v>0</v>
      </c>
      <c r="AB48">
        <f>IF(first_ana_0923__242678[[#This Row],[gap]]=-3, 1, 0)</f>
        <v>0</v>
      </c>
      <c r="AC48">
        <f>IF(first_ana_0923__242678[[#This Row],[gap]]=-2, 1, 0)</f>
        <v>0</v>
      </c>
      <c r="AD48">
        <f>IF(first_ana_0923__242678[[#This Row],[gap]]=-1, 1, 0)</f>
        <v>0</v>
      </c>
      <c r="AE48">
        <f>IF(first_ana_0923__242678[[#This Row],[gap]]=0, 1, 0)</f>
        <v>0</v>
      </c>
      <c r="AF48">
        <f>IF(first_ana_0923__242678[[#This Row],[gap]]=1, 1, 0)</f>
        <v>0</v>
      </c>
      <c r="AG48">
        <f>IF(first_ana_0923__242678[[#This Row],[gap]]=2, 1, 0)</f>
        <v>0</v>
      </c>
      <c r="AH48">
        <f>IF(first_ana_0923__242678[[#This Row],[gap]]=3, 1, 0)</f>
        <v>0</v>
      </c>
      <c r="AI48">
        <f>IF(first_ana_0923__242678[[#This Row],[gap]]=4, 1, 0)</f>
        <v>0</v>
      </c>
      <c r="AJ48">
        <f>IF(first_ana_0923__242678[[#This Row],[gap]]=5, 1, 0)</f>
        <v>0</v>
      </c>
      <c r="AK48">
        <f>IF(first_ana_0923__242678[[#This Row],[gap]]=6, 1, 0)</f>
        <v>0</v>
      </c>
      <c r="AL48">
        <f>IF(first_ana_0923__242678[[#This Row],[gap]]=7, 1, 0)</f>
        <v>0</v>
      </c>
      <c r="AM48">
        <f>IF(first_ana_0923__242678[[#This Row],[gap]]=8, 1, 0)</f>
        <v>0</v>
      </c>
      <c r="AN48">
        <f>IF(first_ana_0923__242678[[#This Row],[gap]]=9, 1, 0)</f>
        <v>0</v>
      </c>
    </row>
    <row r="49" spans="1:40">
      <c r="A49">
        <v>2006</v>
      </c>
      <c r="B49">
        <v>1</v>
      </c>
      <c r="C49" t="s">
        <v>4</v>
      </c>
      <c r="D49" t="s">
        <v>5</v>
      </c>
      <c r="E49">
        <v>522.5</v>
      </c>
      <c r="F49">
        <v>560</v>
      </c>
      <c r="G49">
        <v>0.94</v>
      </c>
      <c r="H49">
        <v>1.27</v>
      </c>
      <c r="I49">
        <v>0</v>
      </c>
      <c r="J49">
        <v>1</v>
      </c>
      <c r="K49" s="5">
        <v>2463</v>
      </c>
      <c r="L49" s="5">
        <v>197773.6</v>
      </c>
      <c r="M49" s="5">
        <v>0.64</v>
      </c>
      <c r="N49" s="5">
        <v>0.39</v>
      </c>
      <c r="O49" s="5">
        <v>3.29</v>
      </c>
      <c r="P49">
        <v>4.32</v>
      </c>
      <c r="Q49" s="4">
        <v>986</v>
      </c>
      <c r="R49">
        <v>2016</v>
      </c>
      <c r="S49">
        <f>first_ana_0923__242678[[#This Row],[year]]-first_ana_0923__242678[[#This Row],[start]]</f>
        <v>-10</v>
      </c>
      <c r="T49">
        <f>IF(first_ana_0923__242678[[#This Row],[gap]]=-11, 1, 0)</f>
        <v>0</v>
      </c>
      <c r="U49">
        <f>IF(first_ana_0923__242678[[#This Row],[gap]]=-10, 1, 0)</f>
        <v>1</v>
      </c>
      <c r="V49">
        <f>IF(first_ana_0923__242678[[#This Row],[gap]]=-9, 1, 0)</f>
        <v>0</v>
      </c>
      <c r="W49">
        <f>IF(first_ana_0923__242678[[#This Row],[gap]]=-8, 1, 0)</f>
        <v>0</v>
      </c>
      <c r="X49">
        <f>IF(first_ana_0923__242678[[#This Row],[gap]]=-7, 1, 0)</f>
        <v>0</v>
      </c>
      <c r="Y49">
        <f>IF(first_ana_0923__242678[[#This Row],[gap]]=-6, 1, 0)</f>
        <v>0</v>
      </c>
      <c r="Z49">
        <f>IF(first_ana_0923__242678[[#This Row],[gap]]=-5, 1, 0)</f>
        <v>0</v>
      </c>
      <c r="AA49">
        <f>IF(first_ana_0923__242678[[#This Row],[gap]]=-4, 1, 0)</f>
        <v>0</v>
      </c>
      <c r="AB49">
        <f>IF(first_ana_0923__242678[[#This Row],[gap]]=-3, 1, 0)</f>
        <v>0</v>
      </c>
      <c r="AC49">
        <f>IF(first_ana_0923__242678[[#This Row],[gap]]=-2, 1, 0)</f>
        <v>0</v>
      </c>
      <c r="AD49">
        <f>IF(first_ana_0923__242678[[#This Row],[gap]]=-1, 1, 0)</f>
        <v>0</v>
      </c>
      <c r="AE49">
        <f>IF(first_ana_0923__242678[[#This Row],[gap]]=0, 1, 0)</f>
        <v>0</v>
      </c>
      <c r="AF49">
        <f>IF(first_ana_0923__242678[[#This Row],[gap]]=1, 1, 0)</f>
        <v>0</v>
      </c>
      <c r="AG49">
        <f>IF(first_ana_0923__242678[[#This Row],[gap]]=2, 1, 0)</f>
        <v>0</v>
      </c>
      <c r="AH49">
        <f>IF(first_ana_0923__242678[[#This Row],[gap]]=3, 1, 0)</f>
        <v>0</v>
      </c>
      <c r="AI49">
        <f>IF(first_ana_0923__242678[[#This Row],[gap]]=4, 1, 0)</f>
        <v>0</v>
      </c>
      <c r="AJ49">
        <f>IF(first_ana_0923__242678[[#This Row],[gap]]=5, 1, 0)</f>
        <v>0</v>
      </c>
      <c r="AK49">
        <f>IF(first_ana_0923__242678[[#This Row],[gap]]=6, 1, 0)</f>
        <v>0</v>
      </c>
      <c r="AL49">
        <f>IF(first_ana_0923__242678[[#This Row],[gap]]=7, 1, 0)</f>
        <v>0</v>
      </c>
      <c r="AM49">
        <f>IF(first_ana_0923__242678[[#This Row],[gap]]=8, 1, 0)</f>
        <v>0</v>
      </c>
      <c r="AN49">
        <f>IF(first_ana_0923__242678[[#This Row],[gap]]=9, 1, 0)</f>
        <v>0</v>
      </c>
    </row>
    <row r="50" spans="1:40">
      <c r="A50">
        <v>2006</v>
      </c>
      <c r="B50">
        <v>2</v>
      </c>
      <c r="C50" t="s">
        <v>6</v>
      </c>
      <c r="D50" t="s">
        <v>7</v>
      </c>
      <c r="E50">
        <v>99.7</v>
      </c>
      <c r="F50">
        <v>142</v>
      </c>
      <c r="G50">
        <v>1.48</v>
      </c>
      <c r="H50">
        <v>2.15</v>
      </c>
      <c r="I50">
        <v>0</v>
      </c>
      <c r="J50">
        <v>1</v>
      </c>
      <c r="K50" s="5">
        <v>2443</v>
      </c>
      <c r="L50" s="5">
        <v>25849.599999999999</v>
      </c>
      <c r="M50" s="5">
        <v>0.63</v>
      </c>
      <c r="N50" s="5">
        <v>0.42</v>
      </c>
      <c r="O50" s="5">
        <v>2.5299999999999998</v>
      </c>
      <c r="P50">
        <v>3.58</v>
      </c>
      <c r="Q50" s="4">
        <v>970.1</v>
      </c>
      <c r="R50">
        <v>2010</v>
      </c>
      <c r="S50">
        <f>first_ana_0923__242678[[#This Row],[year]]-first_ana_0923__242678[[#This Row],[start]]</f>
        <v>-4</v>
      </c>
      <c r="T50">
        <f>IF(first_ana_0923__242678[[#This Row],[gap]]=-11, 1, 0)</f>
        <v>0</v>
      </c>
      <c r="U50">
        <f>IF(first_ana_0923__242678[[#This Row],[gap]]=-10, 1, 0)</f>
        <v>0</v>
      </c>
      <c r="V50">
        <f>IF(first_ana_0923__242678[[#This Row],[gap]]=-9, 1, 0)</f>
        <v>0</v>
      </c>
      <c r="W50">
        <f>IF(first_ana_0923__242678[[#This Row],[gap]]=-8, 1, 0)</f>
        <v>0</v>
      </c>
      <c r="X50">
        <f>IF(first_ana_0923__242678[[#This Row],[gap]]=-7, 1, 0)</f>
        <v>0</v>
      </c>
      <c r="Y50">
        <f>IF(first_ana_0923__242678[[#This Row],[gap]]=-6, 1, 0)</f>
        <v>0</v>
      </c>
      <c r="Z50">
        <f>IF(first_ana_0923__242678[[#This Row],[gap]]=-5, 1, 0)</f>
        <v>0</v>
      </c>
      <c r="AA50">
        <f>IF(first_ana_0923__242678[[#This Row],[gap]]=-4, 1, 0)</f>
        <v>1</v>
      </c>
      <c r="AB50">
        <f>IF(first_ana_0923__242678[[#This Row],[gap]]=-3, 1, 0)</f>
        <v>0</v>
      </c>
      <c r="AC50">
        <f>IF(first_ana_0923__242678[[#This Row],[gap]]=-2, 1, 0)</f>
        <v>0</v>
      </c>
      <c r="AD50">
        <f>IF(first_ana_0923__242678[[#This Row],[gap]]=-1, 1, 0)</f>
        <v>0</v>
      </c>
      <c r="AE50">
        <f>IF(first_ana_0923__242678[[#This Row],[gap]]=0, 1, 0)</f>
        <v>0</v>
      </c>
      <c r="AF50">
        <f>IF(first_ana_0923__242678[[#This Row],[gap]]=1, 1, 0)</f>
        <v>0</v>
      </c>
      <c r="AG50">
        <f>IF(first_ana_0923__242678[[#This Row],[gap]]=2, 1, 0)</f>
        <v>0</v>
      </c>
      <c r="AH50">
        <f>IF(first_ana_0923__242678[[#This Row],[gap]]=3, 1, 0)</f>
        <v>0</v>
      </c>
      <c r="AI50">
        <f>IF(first_ana_0923__242678[[#This Row],[gap]]=4, 1, 0)</f>
        <v>0</v>
      </c>
      <c r="AJ50">
        <f>IF(first_ana_0923__242678[[#This Row],[gap]]=5, 1, 0)</f>
        <v>0</v>
      </c>
      <c r="AK50">
        <f>IF(first_ana_0923__242678[[#This Row],[gap]]=6, 1, 0)</f>
        <v>0</v>
      </c>
      <c r="AL50">
        <f>IF(first_ana_0923__242678[[#This Row],[gap]]=7, 1, 0)</f>
        <v>0</v>
      </c>
      <c r="AM50">
        <f>IF(first_ana_0923__242678[[#This Row],[gap]]=8, 1, 0)</f>
        <v>0</v>
      </c>
      <c r="AN50">
        <f>IF(first_ana_0923__242678[[#This Row],[gap]]=9, 1, 0)</f>
        <v>0</v>
      </c>
    </row>
    <row r="51" spans="1:40">
      <c r="A51">
        <v>2006</v>
      </c>
      <c r="B51">
        <v>3</v>
      </c>
      <c r="C51" t="s">
        <v>8</v>
      </c>
      <c r="D51" t="s">
        <v>9</v>
      </c>
      <c r="E51">
        <v>265.89999999999998</v>
      </c>
      <c r="F51">
        <v>137</v>
      </c>
      <c r="G51">
        <v>1.44</v>
      </c>
      <c r="H51">
        <v>1.87</v>
      </c>
      <c r="I51">
        <v>0</v>
      </c>
      <c r="J51">
        <v>0</v>
      </c>
      <c r="K51" s="5">
        <v>2346</v>
      </c>
      <c r="L51" s="5">
        <v>18191.8</v>
      </c>
      <c r="M51" s="5">
        <v>0.36</v>
      </c>
      <c r="N51" s="5">
        <v>0.44</v>
      </c>
      <c r="O51" s="5">
        <v>2.62</v>
      </c>
      <c r="P51">
        <v>3.42</v>
      </c>
      <c r="Q51" s="4">
        <v>978.9</v>
      </c>
      <c r="S51">
        <f>first_ana_0923__242678[[#This Row],[year]]-first_ana_0923__242678[[#This Row],[start]]</f>
        <v>2006</v>
      </c>
      <c r="T51">
        <f>IF(first_ana_0923__242678[[#This Row],[gap]]=-11, 1, 0)</f>
        <v>0</v>
      </c>
      <c r="U51">
        <f>IF(first_ana_0923__242678[[#This Row],[gap]]=-10, 1, 0)</f>
        <v>0</v>
      </c>
      <c r="V51">
        <f>IF(first_ana_0923__242678[[#This Row],[gap]]=-9, 1, 0)</f>
        <v>0</v>
      </c>
      <c r="W51">
        <f>IF(first_ana_0923__242678[[#This Row],[gap]]=-8, 1, 0)</f>
        <v>0</v>
      </c>
      <c r="X51">
        <f>IF(first_ana_0923__242678[[#This Row],[gap]]=-7, 1, 0)</f>
        <v>0</v>
      </c>
      <c r="Y51">
        <f>IF(first_ana_0923__242678[[#This Row],[gap]]=-6, 1, 0)</f>
        <v>0</v>
      </c>
      <c r="Z51">
        <f>IF(first_ana_0923__242678[[#This Row],[gap]]=-5, 1, 0)</f>
        <v>0</v>
      </c>
      <c r="AA51">
        <f>IF(first_ana_0923__242678[[#This Row],[gap]]=-4, 1, 0)</f>
        <v>0</v>
      </c>
      <c r="AB51">
        <f>IF(first_ana_0923__242678[[#This Row],[gap]]=-3, 1, 0)</f>
        <v>0</v>
      </c>
      <c r="AC51">
        <f>IF(first_ana_0923__242678[[#This Row],[gap]]=-2, 1, 0)</f>
        <v>0</v>
      </c>
      <c r="AD51">
        <f>IF(first_ana_0923__242678[[#This Row],[gap]]=-1, 1, 0)</f>
        <v>0</v>
      </c>
      <c r="AE51">
        <f>IF(first_ana_0923__242678[[#This Row],[gap]]=0, 1, 0)</f>
        <v>0</v>
      </c>
      <c r="AF51">
        <f>IF(first_ana_0923__242678[[#This Row],[gap]]=1, 1, 0)</f>
        <v>0</v>
      </c>
      <c r="AG51">
        <f>IF(first_ana_0923__242678[[#This Row],[gap]]=2, 1, 0)</f>
        <v>0</v>
      </c>
      <c r="AH51">
        <f>IF(first_ana_0923__242678[[#This Row],[gap]]=3, 1, 0)</f>
        <v>0</v>
      </c>
      <c r="AI51">
        <f>IF(first_ana_0923__242678[[#This Row],[gap]]=4, 1, 0)</f>
        <v>0</v>
      </c>
      <c r="AJ51">
        <f>IF(first_ana_0923__242678[[#This Row],[gap]]=5, 1, 0)</f>
        <v>0</v>
      </c>
      <c r="AK51">
        <f>IF(first_ana_0923__242678[[#This Row],[gap]]=6, 1, 0)</f>
        <v>0</v>
      </c>
      <c r="AL51">
        <f>IF(first_ana_0923__242678[[#This Row],[gap]]=7, 1, 0)</f>
        <v>0</v>
      </c>
      <c r="AM51">
        <f>IF(first_ana_0923__242678[[#This Row],[gap]]=8, 1, 0)</f>
        <v>0</v>
      </c>
      <c r="AN51">
        <f>IF(first_ana_0923__242678[[#This Row],[gap]]=9, 1, 0)</f>
        <v>0</v>
      </c>
    </row>
    <row r="52" spans="1:40">
      <c r="A52">
        <v>2006</v>
      </c>
      <c r="B52">
        <v>4</v>
      </c>
      <c r="C52" t="s">
        <v>10</v>
      </c>
      <c r="D52" t="s">
        <v>11</v>
      </c>
      <c r="E52">
        <v>133.30000000000001</v>
      </c>
      <c r="F52">
        <v>235</v>
      </c>
      <c r="G52">
        <v>2.16</v>
      </c>
      <c r="H52">
        <v>2.37</v>
      </c>
      <c r="I52">
        <v>0</v>
      </c>
      <c r="J52">
        <v>0</v>
      </c>
      <c r="K52" s="5">
        <v>2615</v>
      </c>
      <c r="L52" s="5">
        <v>17725.3</v>
      </c>
      <c r="M52" s="5">
        <v>0.59</v>
      </c>
      <c r="N52" s="5">
        <v>0.21</v>
      </c>
      <c r="O52" s="5">
        <v>2.97</v>
      </c>
      <c r="P52">
        <v>3.77</v>
      </c>
      <c r="Q52" s="4">
        <v>724.5</v>
      </c>
      <c r="S52">
        <f>first_ana_0923__242678[[#This Row],[year]]-first_ana_0923__242678[[#This Row],[start]]</f>
        <v>2006</v>
      </c>
      <c r="T52">
        <f>IF(first_ana_0923__242678[[#This Row],[gap]]=-11, 1, 0)</f>
        <v>0</v>
      </c>
      <c r="U52">
        <f>IF(first_ana_0923__242678[[#This Row],[gap]]=-10, 1, 0)</f>
        <v>0</v>
      </c>
      <c r="V52">
        <f>IF(first_ana_0923__242678[[#This Row],[gap]]=-9, 1, 0)</f>
        <v>0</v>
      </c>
      <c r="W52">
        <f>IF(first_ana_0923__242678[[#This Row],[gap]]=-8, 1, 0)</f>
        <v>0</v>
      </c>
      <c r="X52">
        <f>IF(first_ana_0923__242678[[#This Row],[gap]]=-7, 1, 0)</f>
        <v>0</v>
      </c>
      <c r="Y52">
        <f>IF(first_ana_0923__242678[[#This Row],[gap]]=-6, 1, 0)</f>
        <v>0</v>
      </c>
      <c r="Z52">
        <f>IF(first_ana_0923__242678[[#This Row],[gap]]=-5, 1, 0)</f>
        <v>0</v>
      </c>
      <c r="AA52">
        <f>IF(first_ana_0923__242678[[#This Row],[gap]]=-4, 1, 0)</f>
        <v>0</v>
      </c>
      <c r="AB52">
        <f>IF(first_ana_0923__242678[[#This Row],[gap]]=-3, 1, 0)</f>
        <v>0</v>
      </c>
      <c r="AC52">
        <f>IF(first_ana_0923__242678[[#This Row],[gap]]=-2, 1, 0)</f>
        <v>0</v>
      </c>
      <c r="AD52">
        <f>IF(first_ana_0923__242678[[#This Row],[gap]]=-1, 1, 0)</f>
        <v>0</v>
      </c>
      <c r="AE52">
        <f>IF(first_ana_0923__242678[[#This Row],[gap]]=0, 1, 0)</f>
        <v>0</v>
      </c>
      <c r="AF52">
        <f>IF(first_ana_0923__242678[[#This Row],[gap]]=1, 1, 0)</f>
        <v>0</v>
      </c>
      <c r="AG52">
        <f>IF(first_ana_0923__242678[[#This Row],[gap]]=2, 1, 0)</f>
        <v>0</v>
      </c>
      <c r="AH52">
        <f>IF(first_ana_0923__242678[[#This Row],[gap]]=3, 1, 0)</f>
        <v>0</v>
      </c>
      <c r="AI52">
        <f>IF(first_ana_0923__242678[[#This Row],[gap]]=4, 1, 0)</f>
        <v>0</v>
      </c>
      <c r="AJ52">
        <f>IF(first_ana_0923__242678[[#This Row],[gap]]=5, 1, 0)</f>
        <v>0</v>
      </c>
      <c r="AK52">
        <f>IF(first_ana_0923__242678[[#This Row],[gap]]=6, 1, 0)</f>
        <v>0</v>
      </c>
      <c r="AL52">
        <f>IF(first_ana_0923__242678[[#This Row],[gap]]=7, 1, 0)</f>
        <v>0</v>
      </c>
      <c r="AM52">
        <f>IF(first_ana_0923__242678[[#This Row],[gap]]=8, 1, 0)</f>
        <v>0</v>
      </c>
      <c r="AN52">
        <f>IF(first_ana_0923__242678[[#This Row],[gap]]=9, 1, 0)</f>
        <v>0</v>
      </c>
    </row>
    <row r="53" spans="1:40">
      <c r="A53">
        <v>2006</v>
      </c>
      <c r="B53">
        <v>5</v>
      </c>
      <c r="C53" t="s">
        <v>12</v>
      </c>
      <c r="D53" t="s">
        <v>13</v>
      </c>
      <c r="E53">
        <v>168.2</v>
      </c>
      <c r="F53">
        <v>113</v>
      </c>
      <c r="G53">
        <v>1.21</v>
      </c>
      <c r="H53">
        <v>1.72</v>
      </c>
      <c r="I53">
        <v>0</v>
      </c>
      <c r="J53">
        <v>0</v>
      </c>
      <c r="K53" s="5">
        <v>2334</v>
      </c>
      <c r="L53" s="5">
        <v>21138.9</v>
      </c>
      <c r="M53" s="5">
        <v>0.44</v>
      </c>
      <c r="N53" s="5">
        <v>0.71</v>
      </c>
      <c r="O53" s="5">
        <v>2.73</v>
      </c>
      <c r="P53">
        <v>3.88</v>
      </c>
      <c r="Q53" s="4">
        <v>1030.4000000000001</v>
      </c>
      <c r="S53">
        <f>first_ana_0923__242678[[#This Row],[year]]-first_ana_0923__242678[[#This Row],[start]]</f>
        <v>2006</v>
      </c>
      <c r="T53">
        <f>IF(first_ana_0923__242678[[#This Row],[gap]]=-11, 1, 0)</f>
        <v>0</v>
      </c>
      <c r="U53">
        <f>IF(first_ana_0923__242678[[#This Row],[gap]]=-10, 1, 0)</f>
        <v>0</v>
      </c>
      <c r="V53">
        <f>IF(first_ana_0923__242678[[#This Row],[gap]]=-9, 1, 0)</f>
        <v>0</v>
      </c>
      <c r="W53">
        <f>IF(first_ana_0923__242678[[#This Row],[gap]]=-8, 1, 0)</f>
        <v>0</v>
      </c>
      <c r="X53">
        <f>IF(first_ana_0923__242678[[#This Row],[gap]]=-7, 1, 0)</f>
        <v>0</v>
      </c>
      <c r="Y53">
        <f>IF(first_ana_0923__242678[[#This Row],[gap]]=-6, 1, 0)</f>
        <v>0</v>
      </c>
      <c r="Z53">
        <f>IF(first_ana_0923__242678[[#This Row],[gap]]=-5, 1, 0)</f>
        <v>0</v>
      </c>
      <c r="AA53">
        <f>IF(first_ana_0923__242678[[#This Row],[gap]]=-4, 1, 0)</f>
        <v>0</v>
      </c>
      <c r="AB53">
        <f>IF(first_ana_0923__242678[[#This Row],[gap]]=-3, 1, 0)</f>
        <v>0</v>
      </c>
      <c r="AC53">
        <f>IF(first_ana_0923__242678[[#This Row],[gap]]=-2, 1, 0)</f>
        <v>0</v>
      </c>
      <c r="AD53">
        <f>IF(first_ana_0923__242678[[#This Row],[gap]]=-1, 1, 0)</f>
        <v>0</v>
      </c>
      <c r="AE53">
        <f>IF(first_ana_0923__242678[[#This Row],[gap]]=0, 1, 0)</f>
        <v>0</v>
      </c>
      <c r="AF53">
        <f>IF(first_ana_0923__242678[[#This Row],[gap]]=1, 1, 0)</f>
        <v>0</v>
      </c>
      <c r="AG53">
        <f>IF(first_ana_0923__242678[[#This Row],[gap]]=2, 1, 0)</f>
        <v>0</v>
      </c>
      <c r="AH53">
        <f>IF(first_ana_0923__242678[[#This Row],[gap]]=3, 1, 0)</f>
        <v>0</v>
      </c>
      <c r="AI53">
        <f>IF(first_ana_0923__242678[[#This Row],[gap]]=4, 1, 0)</f>
        <v>0</v>
      </c>
      <c r="AJ53">
        <f>IF(first_ana_0923__242678[[#This Row],[gap]]=5, 1, 0)</f>
        <v>0</v>
      </c>
      <c r="AK53">
        <f>IF(first_ana_0923__242678[[#This Row],[gap]]=6, 1, 0)</f>
        <v>0</v>
      </c>
      <c r="AL53">
        <f>IF(first_ana_0923__242678[[#This Row],[gap]]=7, 1, 0)</f>
        <v>0</v>
      </c>
      <c r="AM53">
        <f>IF(first_ana_0923__242678[[#This Row],[gap]]=8, 1, 0)</f>
        <v>0</v>
      </c>
      <c r="AN53">
        <f>IF(first_ana_0923__242678[[#This Row],[gap]]=9, 1, 0)</f>
        <v>0</v>
      </c>
    </row>
    <row r="54" spans="1:40">
      <c r="A54">
        <v>2006</v>
      </c>
      <c r="B54">
        <v>6</v>
      </c>
      <c r="C54" t="s">
        <v>14</v>
      </c>
      <c r="D54" t="s">
        <v>15</v>
      </c>
      <c r="E54">
        <v>137.6</v>
      </c>
      <c r="F54">
        <v>121</v>
      </c>
      <c r="G54">
        <v>1.29</v>
      </c>
      <c r="H54">
        <v>1.68</v>
      </c>
      <c r="I54">
        <v>0</v>
      </c>
      <c r="J54">
        <v>0</v>
      </c>
      <c r="K54" s="5">
        <v>2472</v>
      </c>
      <c r="L54" s="5">
        <v>20286.8</v>
      </c>
      <c r="M54" s="5">
        <v>0.33</v>
      </c>
      <c r="N54" s="5">
        <v>0.25</v>
      </c>
      <c r="O54" s="5">
        <v>1.9</v>
      </c>
      <c r="P54">
        <v>2.48</v>
      </c>
      <c r="Q54" s="4">
        <v>857</v>
      </c>
      <c r="S54">
        <f>first_ana_0923__242678[[#This Row],[year]]-first_ana_0923__242678[[#This Row],[start]]</f>
        <v>2006</v>
      </c>
      <c r="T54">
        <f>IF(first_ana_0923__242678[[#This Row],[gap]]=-11, 1, 0)</f>
        <v>0</v>
      </c>
      <c r="U54">
        <f>IF(first_ana_0923__242678[[#This Row],[gap]]=-10, 1, 0)</f>
        <v>0</v>
      </c>
      <c r="V54">
        <f>IF(first_ana_0923__242678[[#This Row],[gap]]=-9, 1, 0)</f>
        <v>0</v>
      </c>
      <c r="W54">
        <f>IF(first_ana_0923__242678[[#This Row],[gap]]=-8, 1, 0)</f>
        <v>0</v>
      </c>
      <c r="X54">
        <f>IF(first_ana_0923__242678[[#This Row],[gap]]=-7, 1, 0)</f>
        <v>0</v>
      </c>
      <c r="Y54">
        <f>IF(first_ana_0923__242678[[#This Row],[gap]]=-6, 1, 0)</f>
        <v>0</v>
      </c>
      <c r="Z54">
        <f>IF(first_ana_0923__242678[[#This Row],[gap]]=-5, 1, 0)</f>
        <v>0</v>
      </c>
      <c r="AA54">
        <f>IF(first_ana_0923__242678[[#This Row],[gap]]=-4, 1, 0)</f>
        <v>0</v>
      </c>
      <c r="AB54">
        <f>IF(first_ana_0923__242678[[#This Row],[gap]]=-3, 1, 0)</f>
        <v>0</v>
      </c>
      <c r="AC54">
        <f>IF(first_ana_0923__242678[[#This Row],[gap]]=-2, 1, 0)</f>
        <v>0</v>
      </c>
      <c r="AD54">
        <f>IF(first_ana_0923__242678[[#This Row],[gap]]=-1, 1, 0)</f>
        <v>0</v>
      </c>
      <c r="AE54">
        <f>IF(first_ana_0923__242678[[#This Row],[gap]]=0, 1, 0)</f>
        <v>0</v>
      </c>
      <c r="AF54">
        <f>IF(first_ana_0923__242678[[#This Row],[gap]]=1, 1, 0)</f>
        <v>0</v>
      </c>
      <c r="AG54">
        <f>IF(first_ana_0923__242678[[#This Row],[gap]]=2, 1, 0)</f>
        <v>0</v>
      </c>
      <c r="AH54">
        <f>IF(first_ana_0923__242678[[#This Row],[gap]]=3, 1, 0)</f>
        <v>0</v>
      </c>
      <c r="AI54">
        <f>IF(first_ana_0923__242678[[#This Row],[gap]]=4, 1, 0)</f>
        <v>0</v>
      </c>
      <c r="AJ54">
        <f>IF(first_ana_0923__242678[[#This Row],[gap]]=5, 1, 0)</f>
        <v>0</v>
      </c>
      <c r="AK54">
        <f>IF(first_ana_0923__242678[[#This Row],[gap]]=6, 1, 0)</f>
        <v>0</v>
      </c>
      <c r="AL54">
        <f>IF(first_ana_0923__242678[[#This Row],[gap]]=7, 1, 0)</f>
        <v>0</v>
      </c>
      <c r="AM54">
        <f>IF(first_ana_0923__242678[[#This Row],[gap]]=8, 1, 0)</f>
        <v>0</v>
      </c>
      <c r="AN54">
        <f>IF(first_ana_0923__242678[[#This Row],[gap]]=9, 1, 0)</f>
        <v>0</v>
      </c>
    </row>
    <row r="55" spans="1:40">
      <c r="A55">
        <v>2006</v>
      </c>
      <c r="B55">
        <v>7</v>
      </c>
      <c r="C55" t="s">
        <v>16</v>
      </c>
      <c r="D55" t="s">
        <v>17</v>
      </c>
      <c r="E55">
        <v>339.2</v>
      </c>
      <c r="F55">
        <v>208</v>
      </c>
      <c r="G55">
        <v>1.36</v>
      </c>
      <c r="H55">
        <v>1.73</v>
      </c>
      <c r="I55">
        <v>0</v>
      </c>
      <c r="J55">
        <v>0</v>
      </c>
      <c r="K55" s="5">
        <v>2775</v>
      </c>
      <c r="L55" s="5">
        <v>14671.1</v>
      </c>
      <c r="M55" s="5">
        <v>0.38</v>
      </c>
      <c r="N55" s="5">
        <v>0.24</v>
      </c>
      <c r="O55" s="5">
        <v>2.69</v>
      </c>
      <c r="P55">
        <v>3.31</v>
      </c>
      <c r="Q55" s="4">
        <v>782.1</v>
      </c>
      <c r="S55">
        <f>first_ana_0923__242678[[#This Row],[year]]-first_ana_0923__242678[[#This Row],[start]]</f>
        <v>2006</v>
      </c>
      <c r="T55">
        <f>IF(first_ana_0923__242678[[#This Row],[gap]]=-11, 1, 0)</f>
        <v>0</v>
      </c>
      <c r="U55">
        <f>IF(first_ana_0923__242678[[#This Row],[gap]]=-10, 1, 0)</f>
        <v>0</v>
      </c>
      <c r="V55">
        <f>IF(first_ana_0923__242678[[#This Row],[gap]]=-9, 1, 0)</f>
        <v>0</v>
      </c>
      <c r="W55">
        <f>IF(first_ana_0923__242678[[#This Row],[gap]]=-8, 1, 0)</f>
        <v>0</v>
      </c>
      <c r="X55">
        <f>IF(first_ana_0923__242678[[#This Row],[gap]]=-7, 1, 0)</f>
        <v>0</v>
      </c>
      <c r="Y55">
        <f>IF(first_ana_0923__242678[[#This Row],[gap]]=-6, 1, 0)</f>
        <v>0</v>
      </c>
      <c r="Z55">
        <f>IF(first_ana_0923__242678[[#This Row],[gap]]=-5, 1, 0)</f>
        <v>0</v>
      </c>
      <c r="AA55">
        <f>IF(first_ana_0923__242678[[#This Row],[gap]]=-4, 1, 0)</f>
        <v>0</v>
      </c>
      <c r="AB55">
        <f>IF(first_ana_0923__242678[[#This Row],[gap]]=-3, 1, 0)</f>
        <v>0</v>
      </c>
      <c r="AC55">
        <f>IF(first_ana_0923__242678[[#This Row],[gap]]=-2, 1, 0)</f>
        <v>0</v>
      </c>
      <c r="AD55">
        <f>IF(first_ana_0923__242678[[#This Row],[gap]]=-1, 1, 0)</f>
        <v>0</v>
      </c>
      <c r="AE55">
        <f>IF(first_ana_0923__242678[[#This Row],[gap]]=0, 1, 0)</f>
        <v>0</v>
      </c>
      <c r="AF55">
        <f>IF(first_ana_0923__242678[[#This Row],[gap]]=1, 1, 0)</f>
        <v>0</v>
      </c>
      <c r="AG55">
        <f>IF(first_ana_0923__242678[[#This Row],[gap]]=2, 1, 0)</f>
        <v>0</v>
      </c>
      <c r="AH55">
        <f>IF(first_ana_0923__242678[[#This Row],[gap]]=3, 1, 0)</f>
        <v>0</v>
      </c>
      <c r="AI55">
        <f>IF(first_ana_0923__242678[[#This Row],[gap]]=4, 1, 0)</f>
        <v>0</v>
      </c>
      <c r="AJ55">
        <f>IF(first_ana_0923__242678[[#This Row],[gap]]=5, 1, 0)</f>
        <v>0</v>
      </c>
      <c r="AK55">
        <f>IF(first_ana_0923__242678[[#This Row],[gap]]=6, 1, 0)</f>
        <v>0</v>
      </c>
      <c r="AL55">
        <f>IF(first_ana_0923__242678[[#This Row],[gap]]=7, 1, 0)</f>
        <v>0</v>
      </c>
      <c r="AM55">
        <f>IF(first_ana_0923__242678[[#This Row],[gap]]=8, 1, 0)</f>
        <v>0</v>
      </c>
      <c r="AN55">
        <f>IF(first_ana_0923__242678[[#This Row],[gap]]=9, 1, 0)</f>
        <v>0</v>
      </c>
    </row>
    <row r="56" spans="1:40">
      <c r="A56">
        <v>2006</v>
      </c>
      <c r="B56">
        <v>8</v>
      </c>
      <c r="C56" t="s">
        <v>18</v>
      </c>
      <c r="D56" t="s">
        <v>19</v>
      </c>
      <c r="E56">
        <v>162</v>
      </c>
      <c r="F56">
        <v>297</v>
      </c>
      <c r="G56">
        <v>1.8</v>
      </c>
      <c r="H56">
        <v>1.87</v>
      </c>
      <c r="I56">
        <v>0</v>
      </c>
      <c r="J56">
        <v>0</v>
      </c>
      <c r="K56" s="5">
        <v>2843</v>
      </c>
      <c r="L56" s="5">
        <v>15442.5</v>
      </c>
      <c r="M56" s="5">
        <v>0.3</v>
      </c>
      <c r="N56" s="5">
        <v>0.24</v>
      </c>
      <c r="O56" s="5">
        <v>2.2200000000000002</v>
      </c>
      <c r="P56">
        <v>2.7600000000000002</v>
      </c>
      <c r="Q56" s="4">
        <v>692</v>
      </c>
      <c r="S56">
        <f>first_ana_0923__242678[[#This Row],[year]]-first_ana_0923__242678[[#This Row],[start]]</f>
        <v>2006</v>
      </c>
      <c r="T56">
        <f>IF(first_ana_0923__242678[[#This Row],[gap]]=-11, 1, 0)</f>
        <v>0</v>
      </c>
      <c r="U56">
        <f>IF(first_ana_0923__242678[[#This Row],[gap]]=-10, 1, 0)</f>
        <v>0</v>
      </c>
      <c r="V56">
        <f>IF(first_ana_0923__242678[[#This Row],[gap]]=-9, 1, 0)</f>
        <v>0</v>
      </c>
      <c r="W56">
        <f>IF(first_ana_0923__242678[[#This Row],[gap]]=-8, 1, 0)</f>
        <v>0</v>
      </c>
      <c r="X56">
        <f>IF(first_ana_0923__242678[[#This Row],[gap]]=-7, 1, 0)</f>
        <v>0</v>
      </c>
      <c r="Y56">
        <f>IF(first_ana_0923__242678[[#This Row],[gap]]=-6, 1, 0)</f>
        <v>0</v>
      </c>
      <c r="Z56">
        <f>IF(first_ana_0923__242678[[#This Row],[gap]]=-5, 1, 0)</f>
        <v>0</v>
      </c>
      <c r="AA56">
        <f>IF(first_ana_0923__242678[[#This Row],[gap]]=-4, 1, 0)</f>
        <v>0</v>
      </c>
      <c r="AB56">
        <f>IF(first_ana_0923__242678[[#This Row],[gap]]=-3, 1, 0)</f>
        <v>0</v>
      </c>
      <c r="AC56">
        <f>IF(first_ana_0923__242678[[#This Row],[gap]]=-2, 1, 0)</f>
        <v>0</v>
      </c>
      <c r="AD56">
        <f>IF(first_ana_0923__242678[[#This Row],[gap]]=-1, 1, 0)</f>
        <v>0</v>
      </c>
      <c r="AE56">
        <f>IF(first_ana_0923__242678[[#This Row],[gap]]=0, 1, 0)</f>
        <v>0</v>
      </c>
      <c r="AF56">
        <f>IF(first_ana_0923__242678[[#This Row],[gap]]=1, 1, 0)</f>
        <v>0</v>
      </c>
      <c r="AG56">
        <f>IF(first_ana_0923__242678[[#This Row],[gap]]=2, 1, 0)</f>
        <v>0</v>
      </c>
      <c r="AH56">
        <f>IF(first_ana_0923__242678[[#This Row],[gap]]=3, 1, 0)</f>
        <v>0</v>
      </c>
      <c r="AI56">
        <f>IF(first_ana_0923__242678[[#This Row],[gap]]=4, 1, 0)</f>
        <v>0</v>
      </c>
      <c r="AJ56">
        <f>IF(first_ana_0923__242678[[#This Row],[gap]]=5, 1, 0)</f>
        <v>0</v>
      </c>
      <c r="AK56">
        <f>IF(first_ana_0923__242678[[#This Row],[gap]]=6, 1, 0)</f>
        <v>0</v>
      </c>
      <c r="AL56">
        <f>IF(first_ana_0923__242678[[#This Row],[gap]]=7, 1, 0)</f>
        <v>0</v>
      </c>
      <c r="AM56">
        <f>IF(first_ana_0923__242678[[#This Row],[gap]]=8, 1, 0)</f>
        <v>0</v>
      </c>
      <c r="AN56">
        <f>IF(first_ana_0923__242678[[#This Row],[gap]]=9, 1, 0)</f>
        <v>0</v>
      </c>
    </row>
    <row r="57" spans="1:40">
      <c r="A57">
        <v>2006</v>
      </c>
      <c r="B57">
        <v>9</v>
      </c>
      <c r="C57" t="s">
        <v>20</v>
      </c>
      <c r="D57" t="s">
        <v>21</v>
      </c>
      <c r="E57">
        <v>133.6</v>
      </c>
      <c r="F57">
        <v>202</v>
      </c>
      <c r="G57">
        <v>1.8</v>
      </c>
      <c r="H57">
        <v>1.86</v>
      </c>
      <c r="I57">
        <v>0</v>
      </c>
      <c r="J57">
        <v>0</v>
      </c>
      <c r="K57" s="5">
        <v>3104</v>
      </c>
      <c r="L57" s="5">
        <v>18189.2</v>
      </c>
      <c r="M57" s="5">
        <v>0.45</v>
      </c>
      <c r="N57" s="5">
        <v>0.35</v>
      </c>
      <c r="O57" s="5">
        <v>3.18</v>
      </c>
      <c r="P57">
        <v>3.9800000000000004</v>
      </c>
      <c r="Q57" s="4">
        <v>737.1</v>
      </c>
      <c r="S57">
        <f>first_ana_0923__242678[[#This Row],[year]]-first_ana_0923__242678[[#This Row],[start]]</f>
        <v>2006</v>
      </c>
      <c r="T57">
        <f>IF(first_ana_0923__242678[[#This Row],[gap]]=-11, 1, 0)</f>
        <v>0</v>
      </c>
      <c r="U57">
        <f>IF(first_ana_0923__242678[[#This Row],[gap]]=-10, 1, 0)</f>
        <v>0</v>
      </c>
      <c r="V57">
        <f>IF(first_ana_0923__242678[[#This Row],[gap]]=-9, 1, 0)</f>
        <v>0</v>
      </c>
      <c r="W57">
        <f>IF(first_ana_0923__242678[[#This Row],[gap]]=-8, 1, 0)</f>
        <v>0</v>
      </c>
      <c r="X57">
        <f>IF(first_ana_0923__242678[[#This Row],[gap]]=-7, 1, 0)</f>
        <v>0</v>
      </c>
      <c r="Y57">
        <f>IF(first_ana_0923__242678[[#This Row],[gap]]=-6, 1, 0)</f>
        <v>0</v>
      </c>
      <c r="Z57">
        <f>IF(first_ana_0923__242678[[#This Row],[gap]]=-5, 1, 0)</f>
        <v>0</v>
      </c>
      <c r="AA57">
        <f>IF(first_ana_0923__242678[[#This Row],[gap]]=-4, 1, 0)</f>
        <v>0</v>
      </c>
      <c r="AB57">
        <f>IF(first_ana_0923__242678[[#This Row],[gap]]=-3, 1, 0)</f>
        <v>0</v>
      </c>
      <c r="AC57">
        <f>IF(first_ana_0923__242678[[#This Row],[gap]]=-2, 1, 0)</f>
        <v>0</v>
      </c>
      <c r="AD57">
        <f>IF(first_ana_0923__242678[[#This Row],[gap]]=-1, 1, 0)</f>
        <v>0</v>
      </c>
      <c r="AE57">
        <f>IF(first_ana_0923__242678[[#This Row],[gap]]=0, 1, 0)</f>
        <v>0</v>
      </c>
      <c r="AF57">
        <f>IF(first_ana_0923__242678[[#This Row],[gap]]=1, 1, 0)</f>
        <v>0</v>
      </c>
      <c r="AG57">
        <f>IF(first_ana_0923__242678[[#This Row],[gap]]=2, 1, 0)</f>
        <v>0</v>
      </c>
      <c r="AH57">
        <f>IF(first_ana_0923__242678[[#This Row],[gap]]=3, 1, 0)</f>
        <v>0</v>
      </c>
      <c r="AI57">
        <f>IF(first_ana_0923__242678[[#This Row],[gap]]=4, 1, 0)</f>
        <v>0</v>
      </c>
      <c r="AJ57">
        <f>IF(first_ana_0923__242678[[#This Row],[gap]]=5, 1, 0)</f>
        <v>0</v>
      </c>
      <c r="AK57">
        <f>IF(first_ana_0923__242678[[#This Row],[gap]]=6, 1, 0)</f>
        <v>0</v>
      </c>
      <c r="AL57">
        <f>IF(first_ana_0923__242678[[#This Row],[gap]]=7, 1, 0)</f>
        <v>0</v>
      </c>
      <c r="AM57">
        <f>IF(first_ana_0923__242678[[#This Row],[gap]]=8, 1, 0)</f>
        <v>0</v>
      </c>
      <c r="AN57">
        <f>IF(first_ana_0923__242678[[#This Row],[gap]]=9, 1, 0)</f>
        <v>0</v>
      </c>
    </row>
    <row r="58" spans="1:40">
      <c r="A58">
        <v>2006</v>
      </c>
      <c r="B58">
        <v>10</v>
      </c>
      <c r="C58" t="s">
        <v>22</v>
      </c>
      <c r="D58" t="s">
        <v>23</v>
      </c>
      <c r="E58">
        <v>158.5</v>
      </c>
      <c r="F58">
        <v>202</v>
      </c>
      <c r="G58">
        <v>1.46</v>
      </c>
      <c r="H58">
        <v>1.58</v>
      </c>
      <c r="I58">
        <v>0</v>
      </c>
      <c r="J58">
        <v>0</v>
      </c>
      <c r="K58" s="5">
        <v>2921</v>
      </c>
      <c r="L58" s="5">
        <v>12554.6</v>
      </c>
      <c r="M58" s="5">
        <v>0.69</v>
      </c>
      <c r="N58" s="5">
        <v>0.64</v>
      </c>
      <c r="O58" s="5">
        <v>3.56</v>
      </c>
      <c r="P58">
        <v>4.8900000000000006</v>
      </c>
      <c r="Q58" s="4">
        <v>731.1</v>
      </c>
      <c r="S58">
        <f>first_ana_0923__242678[[#This Row],[year]]-first_ana_0923__242678[[#This Row],[start]]</f>
        <v>2006</v>
      </c>
      <c r="T58">
        <f>IF(first_ana_0923__242678[[#This Row],[gap]]=-11, 1, 0)</f>
        <v>0</v>
      </c>
      <c r="U58">
        <f>IF(first_ana_0923__242678[[#This Row],[gap]]=-10, 1, 0)</f>
        <v>0</v>
      </c>
      <c r="V58">
        <f>IF(first_ana_0923__242678[[#This Row],[gap]]=-9, 1, 0)</f>
        <v>0</v>
      </c>
      <c r="W58">
        <f>IF(first_ana_0923__242678[[#This Row],[gap]]=-8, 1, 0)</f>
        <v>0</v>
      </c>
      <c r="X58">
        <f>IF(first_ana_0923__242678[[#This Row],[gap]]=-7, 1, 0)</f>
        <v>0</v>
      </c>
      <c r="Y58">
        <f>IF(first_ana_0923__242678[[#This Row],[gap]]=-6, 1, 0)</f>
        <v>0</v>
      </c>
      <c r="Z58">
        <f>IF(first_ana_0923__242678[[#This Row],[gap]]=-5, 1, 0)</f>
        <v>0</v>
      </c>
      <c r="AA58">
        <f>IF(first_ana_0923__242678[[#This Row],[gap]]=-4, 1, 0)</f>
        <v>0</v>
      </c>
      <c r="AB58">
        <f>IF(first_ana_0923__242678[[#This Row],[gap]]=-3, 1, 0)</f>
        <v>0</v>
      </c>
      <c r="AC58">
        <f>IF(first_ana_0923__242678[[#This Row],[gap]]=-2, 1, 0)</f>
        <v>0</v>
      </c>
      <c r="AD58">
        <f>IF(first_ana_0923__242678[[#This Row],[gap]]=-1, 1, 0)</f>
        <v>0</v>
      </c>
      <c r="AE58">
        <f>IF(first_ana_0923__242678[[#This Row],[gap]]=0, 1, 0)</f>
        <v>0</v>
      </c>
      <c r="AF58">
        <f>IF(first_ana_0923__242678[[#This Row],[gap]]=1, 1, 0)</f>
        <v>0</v>
      </c>
      <c r="AG58">
        <f>IF(first_ana_0923__242678[[#This Row],[gap]]=2, 1, 0)</f>
        <v>0</v>
      </c>
      <c r="AH58">
        <f>IF(first_ana_0923__242678[[#This Row],[gap]]=3, 1, 0)</f>
        <v>0</v>
      </c>
      <c r="AI58">
        <f>IF(first_ana_0923__242678[[#This Row],[gap]]=4, 1, 0)</f>
        <v>0</v>
      </c>
      <c r="AJ58">
        <f>IF(first_ana_0923__242678[[#This Row],[gap]]=5, 1, 0)</f>
        <v>0</v>
      </c>
      <c r="AK58">
        <f>IF(first_ana_0923__242678[[#This Row],[gap]]=6, 1, 0)</f>
        <v>0</v>
      </c>
      <c r="AL58">
        <f>IF(first_ana_0923__242678[[#This Row],[gap]]=7, 1, 0)</f>
        <v>0</v>
      </c>
      <c r="AM58">
        <f>IF(first_ana_0923__242678[[#This Row],[gap]]=8, 1, 0)</f>
        <v>0</v>
      </c>
      <c r="AN58">
        <f>IF(first_ana_0923__242678[[#This Row],[gap]]=9, 1, 0)</f>
        <v>0</v>
      </c>
    </row>
    <row r="59" spans="1:40">
      <c r="A59">
        <v>2006</v>
      </c>
      <c r="B59">
        <v>11</v>
      </c>
      <c r="C59" t="s">
        <v>24</v>
      </c>
      <c r="D59" t="s">
        <v>25</v>
      </c>
      <c r="E59">
        <v>138.5</v>
      </c>
      <c r="F59">
        <v>707</v>
      </c>
      <c r="G59">
        <v>2.4</v>
      </c>
      <c r="H59">
        <v>2.29</v>
      </c>
      <c r="I59">
        <v>0</v>
      </c>
      <c r="J59">
        <v>0</v>
      </c>
      <c r="K59" s="5">
        <v>2961</v>
      </c>
      <c r="L59" s="5">
        <v>10697.2</v>
      </c>
      <c r="M59" s="5">
        <v>0.38</v>
      </c>
      <c r="N59" s="5">
        <v>0.21</v>
      </c>
      <c r="O59" s="5">
        <v>1.6</v>
      </c>
      <c r="P59">
        <v>2.19</v>
      </c>
      <c r="Q59" s="4">
        <v>504.7</v>
      </c>
      <c r="S59">
        <f>first_ana_0923__242678[[#This Row],[year]]-first_ana_0923__242678[[#This Row],[start]]</f>
        <v>2006</v>
      </c>
      <c r="T59">
        <f>IF(first_ana_0923__242678[[#This Row],[gap]]=-11, 1, 0)</f>
        <v>0</v>
      </c>
      <c r="U59">
        <f>IF(first_ana_0923__242678[[#This Row],[gap]]=-10, 1, 0)</f>
        <v>0</v>
      </c>
      <c r="V59">
        <f>IF(first_ana_0923__242678[[#This Row],[gap]]=-9, 1, 0)</f>
        <v>0</v>
      </c>
      <c r="W59">
        <f>IF(first_ana_0923__242678[[#This Row],[gap]]=-8, 1, 0)</f>
        <v>0</v>
      </c>
      <c r="X59">
        <f>IF(first_ana_0923__242678[[#This Row],[gap]]=-7, 1, 0)</f>
        <v>0</v>
      </c>
      <c r="Y59">
        <f>IF(first_ana_0923__242678[[#This Row],[gap]]=-6, 1, 0)</f>
        <v>0</v>
      </c>
      <c r="Z59">
        <f>IF(first_ana_0923__242678[[#This Row],[gap]]=-5, 1, 0)</f>
        <v>0</v>
      </c>
      <c r="AA59">
        <f>IF(first_ana_0923__242678[[#This Row],[gap]]=-4, 1, 0)</f>
        <v>0</v>
      </c>
      <c r="AB59">
        <f>IF(first_ana_0923__242678[[#This Row],[gap]]=-3, 1, 0)</f>
        <v>0</v>
      </c>
      <c r="AC59">
        <f>IF(first_ana_0923__242678[[#This Row],[gap]]=-2, 1, 0)</f>
        <v>0</v>
      </c>
      <c r="AD59">
        <f>IF(first_ana_0923__242678[[#This Row],[gap]]=-1, 1, 0)</f>
        <v>0</v>
      </c>
      <c r="AE59">
        <f>IF(first_ana_0923__242678[[#This Row],[gap]]=0, 1, 0)</f>
        <v>0</v>
      </c>
      <c r="AF59">
        <f>IF(first_ana_0923__242678[[#This Row],[gap]]=1, 1, 0)</f>
        <v>0</v>
      </c>
      <c r="AG59">
        <f>IF(first_ana_0923__242678[[#This Row],[gap]]=2, 1, 0)</f>
        <v>0</v>
      </c>
      <c r="AH59">
        <f>IF(first_ana_0923__242678[[#This Row],[gap]]=3, 1, 0)</f>
        <v>0</v>
      </c>
      <c r="AI59">
        <f>IF(first_ana_0923__242678[[#This Row],[gap]]=4, 1, 0)</f>
        <v>0</v>
      </c>
      <c r="AJ59">
        <f>IF(first_ana_0923__242678[[#This Row],[gap]]=5, 1, 0)</f>
        <v>0</v>
      </c>
      <c r="AK59">
        <f>IF(first_ana_0923__242678[[#This Row],[gap]]=6, 1, 0)</f>
        <v>0</v>
      </c>
      <c r="AL59">
        <f>IF(first_ana_0923__242678[[#This Row],[gap]]=7, 1, 0)</f>
        <v>0</v>
      </c>
      <c r="AM59">
        <f>IF(first_ana_0923__242678[[#This Row],[gap]]=8, 1, 0)</f>
        <v>0</v>
      </c>
      <c r="AN59">
        <f>IF(first_ana_0923__242678[[#This Row],[gap]]=9, 1, 0)</f>
        <v>0</v>
      </c>
    </row>
    <row r="60" spans="1:40">
      <c r="A60">
        <v>2006</v>
      </c>
      <c r="B60">
        <v>12</v>
      </c>
      <c r="C60" t="s">
        <v>26</v>
      </c>
      <c r="D60" t="s">
        <v>27</v>
      </c>
      <c r="E60">
        <v>117.5</v>
      </c>
      <c r="F60">
        <v>607</v>
      </c>
      <c r="G60">
        <v>2.68</v>
      </c>
      <c r="H60">
        <v>2.4700000000000002</v>
      </c>
      <c r="I60">
        <v>0</v>
      </c>
      <c r="J60">
        <v>0</v>
      </c>
      <c r="K60" s="5">
        <v>2962</v>
      </c>
      <c r="L60" s="5">
        <v>16259.7</v>
      </c>
      <c r="M60" s="5">
        <v>0.43</v>
      </c>
      <c r="N60" s="5">
        <v>0.26</v>
      </c>
      <c r="O60" s="5">
        <v>1.79</v>
      </c>
      <c r="P60">
        <v>2.48</v>
      </c>
      <c r="Q60" s="4">
        <v>533.79999999999995</v>
      </c>
      <c r="S60">
        <f>first_ana_0923__242678[[#This Row],[year]]-first_ana_0923__242678[[#This Row],[start]]</f>
        <v>2006</v>
      </c>
      <c r="T60">
        <f>IF(first_ana_0923__242678[[#This Row],[gap]]=-11, 1, 0)</f>
        <v>0</v>
      </c>
      <c r="U60">
        <f>IF(first_ana_0923__242678[[#This Row],[gap]]=-10, 1, 0)</f>
        <v>0</v>
      </c>
      <c r="V60">
        <f>IF(first_ana_0923__242678[[#This Row],[gap]]=-9, 1, 0)</f>
        <v>0</v>
      </c>
      <c r="W60">
        <f>IF(first_ana_0923__242678[[#This Row],[gap]]=-8, 1, 0)</f>
        <v>0</v>
      </c>
      <c r="X60">
        <f>IF(first_ana_0923__242678[[#This Row],[gap]]=-7, 1, 0)</f>
        <v>0</v>
      </c>
      <c r="Y60">
        <f>IF(first_ana_0923__242678[[#This Row],[gap]]=-6, 1, 0)</f>
        <v>0</v>
      </c>
      <c r="Z60">
        <f>IF(first_ana_0923__242678[[#This Row],[gap]]=-5, 1, 0)</f>
        <v>0</v>
      </c>
      <c r="AA60">
        <f>IF(first_ana_0923__242678[[#This Row],[gap]]=-4, 1, 0)</f>
        <v>0</v>
      </c>
      <c r="AB60">
        <f>IF(first_ana_0923__242678[[#This Row],[gap]]=-3, 1, 0)</f>
        <v>0</v>
      </c>
      <c r="AC60">
        <f>IF(first_ana_0923__242678[[#This Row],[gap]]=-2, 1, 0)</f>
        <v>0</v>
      </c>
      <c r="AD60">
        <f>IF(first_ana_0923__242678[[#This Row],[gap]]=-1, 1, 0)</f>
        <v>0</v>
      </c>
      <c r="AE60">
        <f>IF(first_ana_0923__242678[[#This Row],[gap]]=0, 1, 0)</f>
        <v>0</v>
      </c>
      <c r="AF60">
        <f>IF(first_ana_0923__242678[[#This Row],[gap]]=1, 1, 0)</f>
        <v>0</v>
      </c>
      <c r="AG60">
        <f>IF(first_ana_0923__242678[[#This Row],[gap]]=2, 1, 0)</f>
        <v>0</v>
      </c>
      <c r="AH60">
        <f>IF(first_ana_0923__242678[[#This Row],[gap]]=3, 1, 0)</f>
        <v>0</v>
      </c>
      <c r="AI60">
        <f>IF(first_ana_0923__242678[[#This Row],[gap]]=4, 1, 0)</f>
        <v>0</v>
      </c>
      <c r="AJ60">
        <f>IF(first_ana_0923__242678[[#This Row],[gap]]=5, 1, 0)</f>
        <v>0</v>
      </c>
      <c r="AK60">
        <f>IF(first_ana_0923__242678[[#This Row],[gap]]=6, 1, 0)</f>
        <v>0</v>
      </c>
      <c r="AL60">
        <f>IF(first_ana_0923__242678[[#This Row],[gap]]=7, 1, 0)</f>
        <v>0</v>
      </c>
      <c r="AM60">
        <f>IF(first_ana_0923__242678[[#This Row],[gap]]=8, 1, 0)</f>
        <v>0</v>
      </c>
      <c r="AN60">
        <f>IF(first_ana_0923__242678[[#This Row],[gap]]=9, 1, 0)</f>
        <v>0</v>
      </c>
    </row>
    <row r="61" spans="1:40">
      <c r="A61">
        <v>2006</v>
      </c>
      <c r="B61">
        <v>13</v>
      </c>
      <c r="C61" t="s">
        <v>28</v>
      </c>
      <c r="D61" t="s">
        <v>29</v>
      </c>
      <c r="E61">
        <v>49</v>
      </c>
      <c r="F61">
        <v>1266</v>
      </c>
      <c r="G61">
        <v>3.46</v>
      </c>
      <c r="H61">
        <v>2.74</v>
      </c>
      <c r="I61">
        <v>0</v>
      </c>
      <c r="J61">
        <v>0</v>
      </c>
      <c r="K61" s="5">
        <v>4820</v>
      </c>
      <c r="L61" s="5">
        <v>6087.6</v>
      </c>
      <c r="M61" s="5">
        <v>1.03</v>
      </c>
      <c r="N61" s="5">
        <v>0.47</v>
      </c>
      <c r="O61" s="5">
        <v>3.64</v>
      </c>
      <c r="P61">
        <v>5.1400000000000006</v>
      </c>
      <c r="Q61" s="4">
        <v>856.8</v>
      </c>
      <c r="S61">
        <f>first_ana_0923__242678[[#This Row],[year]]-first_ana_0923__242678[[#This Row],[start]]</f>
        <v>2006</v>
      </c>
      <c r="T61">
        <f>IF(first_ana_0923__242678[[#This Row],[gap]]=-11, 1, 0)</f>
        <v>0</v>
      </c>
      <c r="U61">
        <f>IF(first_ana_0923__242678[[#This Row],[gap]]=-10, 1, 0)</f>
        <v>0</v>
      </c>
      <c r="V61">
        <f>IF(first_ana_0923__242678[[#This Row],[gap]]=-9, 1, 0)</f>
        <v>0</v>
      </c>
      <c r="W61">
        <f>IF(first_ana_0923__242678[[#This Row],[gap]]=-8, 1, 0)</f>
        <v>0</v>
      </c>
      <c r="X61">
        <f>IF(first_ana_0923__242678[[#This Row],[gap]]=-7, 1, 0)</f>
        <v>0</v>
      </c>
      <c r="Y61">
        <f>IF(first_ana_0923__242678[[#This Row],[gap]]=-6, 1, 0)</f>
        <v>0</v>
      </c>
      <c r="Z61">
        <f>IF(first_ana_0923__242678[[#This Row],[gap]]=-5, 1, 0)</f>
        <v>0</v>
      </c>
      <c r="AA61">
        <f>IF(first_ana_0923__242678[[#This Row],[gap]]=-4, 1, 0)</f>
        <v>0</v>
      </c>
      <c r="AB61">
        <f>IF(first_ana_0923__242678[[#This Row],[gap]]=-3, 1, 0)</f>
        <v>0</v>
      </c>
      <c r="AC61">
        <f>IF(first_ana_0923__242678[[#This Row],[gap]]=-2, 1, 0)</f>
        <v>0</v>
      </c>
      <c r="AD61">
        <f>IF(first_ana_0923__242678[[#This Row],[gap]]=-1, 1, 0)</f>
        <v>0</v>
      </c>
      <c r="AE61">
        <f>IF(first_ana_0923__242678[[#This Row],[gap]]=0, 1, 0)</f>
        <v>0</v>
      </c>
      <c r="AF61">
        <f>IF(first_ana_0923__242678[[#This Row],[gap]]=1, 1, 0)</f>
        <v>0</v>
      </c>
      <c r="AG61">
        <f>IF(first_ana_0923__242678[[#This Row],[gap]]=2, 1, 0)</f>
        <v>0</v>
      </c>
      <c r="AH61">
        <f>IF(first_ana_0923__242678[[#This Row],[gap]]=3, 1, 0)</f>
        <v>0</v>
      </c>
      <c r="AI61">
        <f>IF(first_ana_0923__242678[[#This Row],[gap]]=4, 1, 0)</f>
        <v>0</v>
      </c>
      <c r="AJ61">
        <f>IF(first_ana_0923__242678[[#This Row],[gap]]=5, 1, 0)</f>
        <v>0</v>
      </c>
      <c r="AK61">
        <f>IF(first_ana_0923__242678[[#This Row],[gap]]=6, 1, 0)</f>
        <v>0</v>
      </c>
      <c r="AL61">
        <f>IF(first_ana_0923__242678[[#This Row],[gap]]=7, 1, 0)</f>
        <v>0</v>
      </c>
      <c r="AM61">
        <f>IF(first_ana_0923__242678[[#This Row],[gap]]=8, 1, 0)</f>
        <v>0</v>
      </c>
      <c r="AN61">
        <f>IF(first_ana_0923__242678[[#This Row],[gap]]=9, 1, 0)</f>
        <v>0</v>
      </c>
    </row>
    <row r="62" spans="1:40">
      <c r="A62">
        <v>2006</v>
      </c>
      <c r="B62">
        <v>14</v>
      </c>
      <c r="C62" t="s">
        <v>30</v>
      </c>
      <c r="D62" t="s">
        <v>31</v>
      </c>
      <c r="E62">
        <v>60.7</v>
      </c>
      <c r="F62">
        <v>883</v>
      </c>
      <c r="G62">
        <v>2.68</v>
      </c>
      <c r="H62">
        <v>2.44</v>
      </c>
      <c r="I62">
        <v>0</v>
      </c>
      <c r="J62">
        <v>0</v>
      </c>
      <c r="K62" s="5">
        <v>3257</v>
      </c>
      <c r="L62" s="5">
        <v>7108.9</v>
      </c>
      <c r="M62" s="5">
        <v>0.31</v>
      </c>
      <c r="N62" s="5">
        <v>0.25</v>
      </c>
      <c r="O62" s="5">
        <v>1.35</v>
      </c>
      <c r="P62">
        <v>1.9100000000000001</v>
      </c>
      <c r="Q62" s="4">
        <v>532.1</v>
      </c>
      <c r="S62">
        <f>first_ana_0923__242678[[#This Row],[year]]-first_ana_0923__242678[[#This Row],[start]]</f>
        <v>2006</v>
      </c>
      <c r="T62">
        <f>IF(first_ana_0923__242678[[#This Row],[gap]]=-11, 1, 0)</f>
        <v>0</v>
      </c>
      <c r="U62">
        <f>IF(first_ana_0923__242678[[#This Row],[gap]]=-10, 1, 0)</f>
        <v>0</v>
      </c>
      <c r="V62">
        <f>IF(first_ana_0923__242678[[#This Row],[gap]]=-9, 1, 0)</f>
        <v>0</v>
      </c>
      <c r="W62">
        <f>IF(first_ana_0923__242678[[#This Row],[gap]]=-8, 1, 0)</f>
        <v>0</v>
      </c>
      <c r="X62">
        <f>IF(first_ana_0923__242678[[#This Row],[gap]]=-7, 1, 0)</f>
        <v>0</v>
      </c>
      <c r="Y62">
        <f>IF(first_ana_0923__242678[[#This Row],[gap]]=-6, 1, 0)</f>
        <v>0</v>
      </c>
      <c r="Z62">
        <f>IF(first_ana_0923__242678[[#This Row],[gap]]=-5, 1, 0)</f>
        <v>0</v>
      </c>
      <c r="AA62">
        <f>IF(first_ana_0923__242678[[#This Row],[gap]]=-4, 1, 0)</f>
        <v>0</v>
      </c>
      <c r="AB62">
        <f>IF(first_ana_0923__242678[[#This Row],[gap]]=-3, 1, 0)</f>
        <v>0</v>
      </c>
      <c r="AC62">
        <f>IF(first_ana_0923__242678[[#This Row],[gap]]=-2, 1, 0)</f>
        <v>0</v>
      </c>
      <c r="AD62">
        <f>IF(first_ana_0923__242678[[#This Row],[gap]]=-1, 1, 0)</f>
        <v>0</v>
      </c>
      <c r="AE62">
        <f>IF(first_ana_0923__242678[[#This Row],[gap]]=0, 1, 0)</f>
        <v>0</v>
      </c>
      <c r="AF62">
        <f>IF(first_ana_0923__242678[[#This Row],[gap]]=1, 1, 0)</f>
        <v>0</v>
      </c>
      <c r="AG62">
        <f>IF(first_ana_0923__242678[[#This Row],[gap]]=2, 1, 0)</f>
        <v>0</v>
      </c>
      <c r="AH62">
        <f>IF(first_ana_0923__242678[[#This Row],[gap]]=3, 1, 0)</f>
        <v>0</v>
      </c>
      <c r="AI62">
        <f>IF(first_ana_0923__242678[[#This Row],[gap]]=4, 1, 0)</f>
        <v>0</v>
      </c>
      <c r="AJ62">
        <f>IF(first_ana_0923__242678[[#This Row],[gap]]=5, 1, 0)</f>
        <v>0</v>
      </c>
      <c r="AK62">
        <f>IF(first_ana_0923__242678[[#This Row],[gap]]=6, 1, 0)</f>
        <v>0</v>
      </c>
      <c r="AL62">
        <f>IF(first_ana_0923__242678[[#This Row],[gap]]=7, 1, 0)</f>
        <v>0</v>
      </c>
      <c r="AM62">
        <f>IF(first_ana_0923__242678[[#This Row],[gap]]=8, 1, 0)</f>
        <v>0</v>
      </c>
      <c r="AN62">
        <f>IF(first_ana_0923__242678[[#This Row],[gap]]=9, 1, 0)</f>
        <v>0</v>
      </c>
    </row>
    <row r="63" spans="1:40">
      <c r="A63">
        <v>2006</v>
      </c>
      <c r="B63">
        <v>15</v>
      </c>
      <c r="C63" t="s">
        <v>32</v>
      </c>
      <c r="D63" t="s">
        <v>33</v>
      </c>
      <c r="E63">
        <v>347.1</v>
      </c>
      <c r="F63">
        <v>242</v>
      </c>
      <c r="G63">
        <v>1.07</v>
      </c>
      <c r="H63">
        <v>1.36</v>
      </c>
      <c r="I63">
        <v>0</v>
      </c>
      <c r="J63">
        <v>1</v>
      </c>
      <c r="K63" s="5">
        <v>2734</v>
      </c>
      <c r="L63" s="5">
        <v>16624.7</v>
      </c>
      <c r="M63" s="5">
        <v>0.66</v>
      </c>
      <c r="N63" s="5">
        <v>0.25</v>
      </c>
      <c r="O63" s="5">
        <v>3.18</v>
      </c>
      <c r="P63">
        <v>4.09</v>
      </c>
      <c r="Q63" s="4">
        <v>957.4</v>
      </c>
      <c r="R63">
        <v>2015</v>
      </c>
      <c r="S63">
        <f>first_ana_0923__242678[[#This Row],[year]]-first_ana_0923__242678[[#This Row],[start]]</f>
        <v>-9</v>
      </c>
      <c r="T63">
        <f>IF(first_ana_0923__242678[[#This Row],[gap]]=-11, 1, 0)</f>
        <v>0</v>
      </c>
      <c r="U63">
        <f>IF(first_ana_0923__242678[[#This Row],[gap]]=-10, 1, 0)</f>
        <v>0</v>
      </c>
      <c r="V63">
        <f>IF(first_ana_0923__242678[[#This Row],[gap]]=-9, 1, 0)</f>
        <v>1</v>
      </c>
      <c r="W63">
        <f>IF(first_ana_0923__242678[[#This Row],[gap]]=-8, 1, 0)</f>
        <v>0</v>
      </c>
      <c r="X63">
        <f>IF(first_ana_0923__242678[[#This Row],[gap]]=-7, 1, 0)</f>
        <v>0</v>
      </c>
      <c r="Y63">
        <f>IF(first_ana_0923__242678[[#This Row],[gap]]=-6, 1, 0)</f>
        <v>0</v>
      </c>
      <c r="Z63">
        <f>IF(first_ana_0923__242678[[#This Row],[gap]]=-5, 1, 0)</f>
        <v>0</v>
      </c>
      <c r="AA63">
        <f>IF(first_ana_0923__242678[[#This Row],[gap]]=-4, 1, 0)</f>
        <v>0</v>
      </c>
      <c r="AB63">
        <f>IF(first_ana_0923__242678[[#This Row],[gap]]=-3, 1, 0)</f>
        <v>0</v>
      </c>
      <c r="AC63">
        <f>IF(first_ana_0923__242678[[#This Row],[gap]]=-2, 1, 0)</f>
        <v>0</v>
      </c>
      <c r="AD63">
        <f>IF(first_ana_0923__242678[[#This Row],[gap]]=-1, 1, 0)</f>
        <v>0</v>
      </c>
      <c r="AE63">
        <f>IF(first_ana_0923__242678[[#This Row],[gap]]=0, 1, 0)</f>
        <v>0</v>
      </c>
      <c r="AF63">
        <f>IF(first_ana_0923__242678[[#This Row],[gap]]=1, 1, 0)</f>
        <v>0</v>
      </c>
      <c r="AG63">
        <f>IF(first_ana_0923__242678[[#This Row],[gap]]=2, 1, 0)</f>
        <v>0</v>
      </c>
      <c r="AH63">
        <f>IF(first_ana_0923__242678[[#This Row],[gap]]=3, 1, 0)</f>
        <v>0</v>
      </c>
      <c r="AI63">
        <f>IF(first_ana_0923__242678[[#This Row],[gap]]=4, 1, 0)</f>
        <v>0</v>
      </c>
      <c r="AJ63">
        <f>IF(first_ana_0923__242678[[#This Row],[gap]]=5, 1, 0)</f>
        <v>0</v>
      </c>
      <c r="AK63">
        <f>IF(first_ana_0923__242678[[#This Row],[gap]]=6, 1, 0)</f>
        <v>0</v>
      </c>
      <c r="AL63">
        <f>IF(first_ana_0923__242678[[#This Row],[gap]]=7, 1, 0)</f>
        <v>0</v>
      </c>
      <c r="AM63">
        <f>IF(first_ana_0923__242678[[#This Row],[gap]]=8, 1, 0)</f>
        <v>0</v>
      </c>
      <c r="AN63">
        <f>IF(first_ana_0923__242678[[#This Row],[gap]]=9, 1, 0)</f>
        <v>0</v>
      </c>
    </row>
    <row r="64" spans="1:40">
      <c r="A64">
        <v>2006</v>
      </c>
      <c r="B64">
        <v>16</v>
      </c>
      <c r="C64" t="s">
        <v>34</v>
      </c>
      <c r="D64" t="s">
        <v>35</v>
      </c>
      <c r="E64">
        <v>133.4</v>
      </c>
      <c r="F64">
        <v>111</v>
      </c>
      <c r="G64">
        <v>1.33</v>
      </c>
      <c r="H64">
        <v>1.45</v>
      </c>
      <c r="I64">
        <v>0</v>
      </c>
      <c r="J64">
        <v>1</v>
      </c>
      <c r="K64" s="5">
        <v>3013</v>
      </c>
      <c r="L64" s="5">
        <v>15130.9</v>
      </c>
      <c r="M64" s="5">
        <v>0.45</v>
      </c>
      <c r="N64" s="5">
        <v>0.36</v>
      </c>
      <c r="O64" s="5">
        <v>3.15</v>
      </c>
      <c r="P64">
        <v>3.96</v>
      </c>
      <c r="Q64" s="4">
        <v>874.9</v>
      </c>
      <c r="R64">
        <v>2015</v>
      </c>
      <c r="S64">
        <f>first_ana_0923__242678[[#This Row],[year]]-first_ana_0923__242678[[#This Row],[start]]</f>
        <v>-9</v>
      </c>
      <c r="T64">
        <f>IF(first_ana_0923__242678[[#This Row],[gap]]=-11, 1, 0)</f>
        <v>0</v>
      </c>
      <c r="U64">
        <f>IF(first_ana_0923__242678[[#This Row],[gap]]=-10, 1, 0)</f>
        <v>0</v>
      </c>
      <c r="V64">
        <f>IF(first_ana_0923__242678[[#This Row],[gap]]=-9, 1, 0)</f>
        <v>1</v>
      </c>
      <c r="W64">
        <f>IF(first_ana_0923__242678[[#This Row],[gap]]=-8, 1, 0)</f>
        <v>0</v>
      </c>
      <c r="X64">
        <f>IF(first_ana_0923__242678[[#This Row],[gap]]=-7, 1, 0)</f>
        <v>0</v>
      </c>
      <c r="Y64">
        <f>IF(first_ana_0923__242678[[#This Row],[gap]]=-6, 1, 0)</f>
        <v>0</v>
      </c>
      <c r="Z64">
        <f>IF(first_ana_0923__242678[[#This Row],[gap]]=-5, 1, 0)</f>
        <v>0</v>
      </c>
      <c r="AA64">
        <f>IF(first_ana_0923__242678[[#This Row],[gap]]=-4, 1, 0)</f>
        <v>0</v>
      </c>
      <c r="AB64">
        <f>IF(first_ana_0923__242678[[#This Row],[gap]]=-3, 1, 0)</f>
        <v>0</v>
      </c>
      <c r="AC64">
        <f>IF(first_ana_0923__242678[[#This Row],[gap]]=-2, 1, 0)</f>
        <v>0</v>
      </c>
      <c r="AD64">
        <f>IF(first_ana_0923__242678[[#This Row],[gap]]=-1, 1, 0)</f>
        <v>0</v>
      </c>
      <c r="AE64">
        <f>IF(first_ana_0923__242678[[#This Row],[gap]]=0, 1, 0)</f>
        <v>0</v>
      </c>
      <c r="AF64">
        <f>IF(first_ana_0923__242678[[#This Row],[gap]]=1, 1, 0)</f>
        <v>0</v>
      </c>
      <c r="AG64">
        <f>IF(first_ana_0923__242678[[#This Row],[gap]]=2, 1, 0)</f>
        <v>0</v>
      </c>
      <c r="AH64">
        <f>IF(first_ana_0923__242678[[#This Row],[gap]]=3, 1, 0)</f>
        <v>0</v>
      </c>
      <c r="AI64">
        <f>IF(first_ana_0923__242678[[#This Row],[gap]]=4, 1, 0)</f>
        <v>0</v>
      </c>
      <c r="AJ64">
        <f>IF(first_ana_0923__242678[[#This Row],[gap]]=5, 1, 0)</f>
        <v>0</v>
      </c>
      <c r="AK64">
        <f>IF(first_ana_0923__242678[[#This Row],[gap]]=6, 1, 0)</f>
        <v>0</v>
      </c>
      <c r="AL64">
        <f>IF(first_ana_0923__242678[[#This Row],[gap]]=7, 1, 0)</f>
        <v>0</v>
      </c>
      <c r="AM64">
        <f>IF(first_ana_0923__242678[[#This Row],[gap]]=8, 1, 0)</f>
        <v>0</v>
      </c>
      <c r="AN64">
        <f>IF(first_ana_0923__242678[[#This Row],[gap]]=9, 1, 0)</f>
        <v>0</v>
      </c>
    </row>
    <row r="65" spans="1:40">
      <c r="A65">
        <v>2006</v>
      </c>
      <c r="B65">
        <v>17</v>
      </c>
      <c r="C65" t="s">
        <v>36</v>
      </c>
      <c r="D65" t="s">
        <v>37</v>
      </c>
      <c r="E65">
        <v>66.900000000000006</v>
      </c>
      <c r="F65">
        <v>117</v>
      </c>
      <c r="G65">
        <v>1.6</v>
      </c>
      <c r="H65">
        <v>1.79</v>
      </c>
      <c r="I65">
        <v>0</v>
      </c>
      <c r="J65">
        <v>1</v>
      </c>
      <c r="K65" s="5">
        <v>2806</v>
      </c>
      <c r="L65" s="5">
        <v>14059.1</v>
      </c>
      <c r="M65" s="5">
        <v>0.94</v>
      </c>
      <c r="N65" s="5">
        <v>0.51</v>
      </c>
      <c r="O65" s="5">
        <v>3.16</v>
      </c>
      <c r="P65">
        <v>4.6100000000000003</v>
      </c>
      <c r="Q65" s="4">
        <v>853.4</v>
      </c>
      <c r="R65">
        <v>2015</v>
      </c>
      <c r="S65">
        <f>first_ana_0923__242678[[#This Row],[year]]-first_ana_0923__242678[[#This Row],[start]]</f>
        <v>-9</v>
      </c>
      <c r="T65">
        <f>IF(first_ana_0923__242678[[#This Row],[gap]]=-11, 1, 0)</f>
        <v>0</v>
      </c>
      <c r="U65">
        <f>IF(first_ana_0923__242678[[#This Row],[gap]]=-10, 1, 0)</f>
        <v>0</v>
      </c>
      <c r="V65">
        <f>IF(first_ana_0923__242678[[#This Row],[gap]]=-9, 1, 0)</f>
        <v>1</v>
      </c>
      <c r="W65">
        <f>IF(first_ana_0923__242678[[#This Row],[gap]]=-8, 1, 0)</f>
        <v>0</v>
      </c>
      <c r="X65">
        <f>IF(first_ana_0923__242678[[#This Row],[gap]]=-7, 1, 0)</f>
        <v>0</v>
      </c>
      <c r="Y65">
        <f>IF(first_ana_0923__242678[[#This Row],[gap]]=-6, 1, 0)</f>
        <v>0</v>
      </c>
      <c r="Z65">
        <f>IF(first_ana_0923__242678[[#This Row],[gap]]=-5, 1, 0)</f>
        <v>0</v>
      </c>
      <c r="AA65">
        <f>IF(first_ana_0923__242678[[#This Row],[gap]]=-4, 1, 0)</f>
        <v>0</v>
      </c>
      <c r="AB65">
        <f>IF(first_ana_0923__242678[[#This Row],[gap]]=-3, 1, 0)</f>
        <v>0</v>
      </c>
      <c r="AC65">
        <f>IF(first_ana_0923__242678[[#This Row],[gap]]=-2, 1, 0)</f>
        <v>0</v>
      </c>
      <c r="AD65">
        <f>IF(first_ana_0923__242678[[#This Row],[gap]]=-1, 1, 0)</f>
        <v>0</v>
      </c>
      <c r="AE65">
        <f>IF(first_ana_0923__242678[[#This Row],[gap]]=0, 1, 0)</f>
        <v>0</v>
      </c>
      <c r="AF65">
        <f>IF(first_ana_0923__242678[[#This Row],[gap]]=1, 1, 0)</f>
        <v>0</v>
      </c>
      <c r="AG65">
        <f>IF(first_ana_0923__242678[[#This Row],[gap]]=2, 1, 0)</f>
        <v>0</v>
      </c>
      <c r="AH65">
        <f>IF(first_ana_0923__242678[[#This Row],[gap]]=3, 1, 0)</f>
        <v>0</v>
      </c>
      <c r="AI65">
        <f>IF(first_ana_0923__242678[[#This Row],[gap]]=4, 1, 0)</f>
        <v>0</v>
      </c>
      <c r="AJ65">
        <f>IF(first_ana_0923__242678[[#This Row],[gap]]=5, 1, 0)</f>
        <v>0</v>
      </c>
      <c r="AK65">
        <f>IF(first_ana_0923__242678[[#This Row],[gap]]=6, 1, 0)</f>
        <v>0</v>
      </c>
      <c r="AL65">
        <f>IF(first_ana_0923__242678[[#This Row],[gap]]=7, 1, 0)</f>
        <v>0</v>
      </c>
      <c r="AM65">
        <f>IF(first_ana_0923__242678[[#This Row],[gap]]=8, 1, 0)</f>
        <v>0</v>
      </c>
      <c r="AN65">
        <f>IF(first_ana_0923__242678[[#This Row],[gap]]=9, 1, 0)</f>
        <v>0</v>
      </c>
    </row>
    <row r="66" spans="1:40">
      <c r="A66">
        <v>2006</v>
      </c>
      <c r="B66">
        <v>18</v>
      </c>
      <c r="C66" t="s">
        <v>38</v>
      </c>
      <c r="D66" t="s">
        <v>39</v>
      </c>
      <c r="E66">
        <v>108.6</v>
      </c>
      <c r="F66">
        <v>82</v>
      </c>
      <c r="G66">
        <v>1.24</v>
      </c>
      <c r="H66">
        <v>1.49</v>
      </c>
      <c r="I66">
        <v>0</v>
      </c>
      <c r="J66">
        <v>0</v>
      </c>
      <c r="K66" s="5">
        <v>2819</v>
      </c>
      <c r="L66" s="5">
        <v>12026.5</v>
      </c>
      <c r="M66" s="5">
        <v>0.49</v>
      </c>
      <c r="N66" s="5">
        <v>0.37</v>
      </c>
      <c r="O66" s="5">
        <v>3.05</v>
      </c>
      <c r="P66">
        <v>3.9099999999999997</v>
      </c>
      <c r="Q66" s="4">
        <v>1020.3</v>
      </c>
      <c r="S66">
        <f>first_ana_0923__242678[[#This Row],[year]]-first_ana_0923__242678[[#This Row],[start]]</f>
        <v>2006</v>
      </c>
      <c r="T66">
        <f>IF(first_ana_0923__242678[[#This Row],[gap]]=-11, 1, 0)</f>
        <v>0</v>
      </c>
      <c r="U66">
        <f>IF(first_ana_0923__242678[[#This Row],[gap]]=-10, 1, 0)</f>
        <v>0</v>
      </c>
      <c r="V66">
        <f>IF(first_ana_0923__242678[[#This Row],[gap]]=-9, 1, 0)</f>
        <v>0</v>
      </c>
      <c r="W66">
        <f>IF(first_ana_0923__242678[[#This Row],[gap]]=-8, 1, 0)</f>
        <v>0</v>
      </c>
      <c r="X66">
        <f>IF(first_ana_0923__242678[[#This Row],[gap]]=-7, 1, 0)</f>
        <v>0</v>
      </c>
      <c r="Y66">
        <f>IF(first_ana_0923__242678[[#This Row],[gap]]=-6, 1, 0)</f>
        <v>0</v>
      </c>
      <c r="Z66">
        <f>IF(first_ana_0923__242678[[#This Row],[gap]]=-5, 1, 0)</f>
        <v>0</v>
      </c>
      <c r="AA66">
        <f>IF(first_ana_0923__242678[[#This Row],[gap]]=-4, 1, 0)</f>
        <v>0</v>
      </c>
      <c r="AB66">
        <f>IF(first_ana_0923__242678[[#This Row],[gap]]=-3, 1, 0)</f>
        <v>0</v>
      </c>
      <c r="AC66">
        <f>IF(first_ana_0923__242678[[#This Row],[gap]]=-2, 1, 0)</f>
        <v>0</v>
      </c>
      <c r="AD66">
        <f>IF(first_ana_0923__242678[[#This Row],[gap]]=-1, 1, 0)</f>
        <v>0</v>
      </c>
      <c r="AE66">
        <f>IF(first_ana_0923__242678[[#This Row],[gap]]=0, 1, 0)</f>
        <v>0</v>
      </c>
      <c r="AF66">
        <f>IF(first_ana_0923__242678[[#This Row],[gap]]=1, 1, 0)</f>
        <v>0</v>
      </c>
      <c r="AG66">
        <f>IF(first_ana_0923__242678[[#This Row],[gap]]=2, 1, 0)</f>
        <v>0</v>
      </c>
      <c r="AH66">
        <f>IF(first_ana_0923__242678[[#This Row],[gap]]=3, 1, 0)</f>
        <v>0</v>
      </c>
      <c r="AI66">
        <f>IF(first_ana_0923__242678[[#This Row],[gap]]=4, 1, 0)</f>
        <v>0</v>
      </c>
      <c r="AJ66">
        <f>IF(first_ana_0923__242678[[#This Row],[gap]]=5, 1, 0)</f>
        <v>0</v>
      </c>
      <c r="AK66">
        <f>IF(first_ana_0923__242678[[#This Row],[gap]]=6, 1, 0)</f>
        <v>0</v>
      </c>
      <c r="AL66">
        <f>IF(first_ana_0923__242678[[#This Row],[gap]]=7, 1, 0)</f>
        <v>0</v>
      </c>
      <c r="AM66">
        <f>IF(first_ana_0923__242678[[#This Row],[gap]]=8, 1, 0)</f>
        <v>0</v>
      </c>
      <c r="AN66">
        <f>IF(first_ana_0923__242678[[#This Row],[gap]]=9, 1, 0)</f>
        <v>0</v>
      </c>
    </row>
    <row r="67" spans="1:40">
      <c r="A67">
        <v>2006</v>
      </c>
      <c r="B67">
        <v>19</v>
      </c>
      <c r="C67" t="s">
        <v>40</v>
      </c>
      <c r="D67" t="s">
        <v>41</v>
      </c>
      <c r="E67">
        <v>142.69999999999999</v>
      </c>
      <c r="F67">
        <v>88</v>
      </c>
      <c r="G67">
        <v>1.59</v>
      </c>
      <c r="H67">
        <v>1.87</v>
      </c>
      <c r="I67">
        <v>0</v>
      </c>
      <c r="J67">
        <v>0</v>
      </c>
      <c r="K67" s="5">
        <v>2773</v>
      </c>
      <c r="L67" s="5">
        <v>6520.5</v>
      </c>
      <c r="M67" s="5">
        <v>1.02</v>
      </c>
      <c r="N67" s="5">
        <v>0.56999999999999995</v>
      </c>
      <c r="O67" s="5">
        <v>2.73</v>
      </c>
      <c r="P67">
        <v>4.32</v>
      </c>
      <c r="Q67" s="4">
        <v>929.7</v>
      </c>
      <c r="S67">
        <f>first_ana_0923__242678[[#This Row],[year]]-first_ana_0923__242678[[#This Row],[start]]</f>
        <v>2006</v>
      </c>
      <c r="T67">
        <f>IF(first_ana_0923__242678[[#This Row],[gap]]=-11, 1, 0)</f>
        <v>0</v>
      </c>
      <c r="U67">
        <f>IF(first_ana_0923__242678[[#This Row],[gap]]=-10, 1, 0)</f>
        <v>0</v>
      </c>
      <c r="V67">
        <f>IF(first_ana_0923__242678[[#This Row],[gap]]=-9, 1, 0)</f>
        <v>0</v>
      </c>
      <c r="W67">
        <f>IF(first_ana_0923__242678[[#This Row],[gap]]=-8, 1, 0)</f>
        <v>0</v>
      </c>
      <c r="X67">
        <f>IF(first_ana_0923__242678[[#This Row],[gap]]=-7, 1, 0)</f>
        <v>0</v>
      </c>
      <c r="Y67">
        <f>IF(first_ana_0923__242678[[#This Row],[gap]]=-6, 1, 0)</f>
        <v>0</v>
      </c>
      <c r="Z67">
        <f>IF(first_ana_0923__242678[[#This Row],[gap]]=-5, 1, 0)</f>
        <v>0</v>
      </c>
      <c r="AA67">
        <f>IF(first_ana_0923__242678[[#This Row],[gap]]=-4, 1, 0)</f>
        <v>0</v>
      </c>
      <c r="AB67">
        <f>IF(first_ana_0923__242678[[#This Row],[gap]]=-3, 1, 0)</f>
        <v>0</v>
      </c>
      <c r="AC67">
        <f>IF(first_ana_0923__242678[[#This Row],[gap]]=-2, 1, 0)</f>
        <v>0</v>
      </c>
      <c r="AD67">
        <f>IF(first_ana_0923__242678[[#This Row],[gap]]=-1, 1, 0)</f>
        <v>0</v>
      </c>
      <c r="AE67">
        <f>IF(first_ana_0923__242678[[#This Row],[gap]]=0, 1, 0)</f>
        <v>0</v>
      </c>
      <c r="AF67">
        <f>IF(first_ana_0923__242678[[#This Row],[gap]]=1, 1, 0)</f>
        <v>0</v>
      </c>
      <c r="AG67">
        <f>IF(first_ana_0923__242678[[#This Row],[gap]]=2, 1, 0)</f>
        <v>0</v>
      </c>
      <c r="AH67">
        <f>IF(first_ana_0923__242678[[#This Row],[gap]]=3, 1, 0)</f>
        <v>0</v>
      </c>
      <c r="AI67">
        <f>IF(first_ana_0923__242678[[#This Row],[gap]]=4, 1, 0)</f>
        <v>0</v>
      </c>
      <c r="AJ67">
        <f>IF(first_ana_0923__242678[[#This Row],[gap]]=5, 1, 0)</f>
        <v>0</v>
      </c>
      <c r="AK67">
        <f>IF(first_ana_0923__242678[[#This Row],[gap]]=6, 1, 0)</f>
        <v>0</v>
      </c>
      <c r="AL67">
        <f>IF(first_ana_0923__242678[[#This Row],[gap]]=7, 1, 0)</f>
        <v>0</v>
      </c>
      <c r="AM67">
        <f>IF(first_ana_0923__242678[[#This Row],[gap]]=8, 1, 0)</f>
        <v>0</v>
      </c>
      <c r="AN67">
        <f>IF(first_ana_0923__242678[[#This Row],[gap]]=9, 1, 0)</f>
        <v>0</v>
      </c>
    </row>
    <row r="68" spans="1:40">
      <c r="A68">
        <v>2006</v>
      </c>
      <c r="B68">
        <v>20</v>
      </c>
      <c r="C68" t="s">
        <v>42</v>
      </c>
      <c r="D68" t="s">
        <v>43</v>
      </c>
      <c r="E68">
        <v>311.3</v>
      </c>
      <c r="F68">
        <v>219</v>
      </c>
      <c r="G68">
        <v>1.43</v>
      </c>
      <c r="H68">
        <v>1.61</v>
      </c>
      <c r="I68">
        <v>0</v>
      </c>
      <c r="J68">
        <v>1</v>
      </c>
      <c r="K68" s="5">
        <v>2789</v>
      </c>
      <c r="L68" s="5">
        <v>8955</v>
      </c>
      <c r="M68" s="5">
        <v>0.32</v>
      </c>
      <c r="N68" s="5">
        <v>0.5</v>
      </c>
      <c r="O68" s="5">
        <v>2.79</v>
      </c>
      <c r="P68">
        <v>3.6100000000000003</v>
      </c>
      <c r="Q68" s="4">
        <v>810.3</v>
      </c>
      <c r="R68">
        <v>2015</v>
      </c>
      <c r="S68">
        <f>first_ana_0923__242678[[#This Row],[year]]-first_ana_0923__242678[[#This Row],[start]]</f>
        <v>-9</v>
      </c>
      <c r="T68">
        <f>IF(first_ana_0923__242678[[#This Row],[gap]]=-11, 1, 0)</f>
        <v>0</v>
      </c>
      <c r="U68">
        <f>IF(first_ana_0923__242678[[#This Row],[gap]]=-10, 1, 0)</f>
        <v>0</v>
      </c>
      <c r="V68">
        <f>IF(first_ana_0923__242678[[#This Row],[gap]]=-9, 1, 0)</f>
        <v>1</v>
      </c>
      <c r="W68">
        <f>IF(first_ana_0923__242678[[#This Row],[gap]]=-8, 1, 0)</f>
        <v>0</v>
      </c>
      <c r="X68">
        <f>IF(first_ana_0923__242678[[#This Row],[gap]]=-7, 1, 0)</f>
        <v>0</v>
      </c>
      <c r="Y68">
        <f>IF(first_ana_0923__242678[[#This Row],[gap]]=-6, 1, 0)</f>
        <v>0</v>
      </c>
      <c r="Z68">
        <f>IF(first_ana_0923__242678[[#This Row],[gap]]=-5, 1, 0)</f>
        <v>0</v>
      </c>
      <c r="AA68">
        <f>IF(first_ana_0923__242678[[#This Row],[gap]]=-4, 1, 0)</f>
        <v>0</v>
      </c>
      <c r="AB68">
        <f>IF(first_ana_0923__242678[[#This Row],[gap]]=-3, 1, 0)</f>
        <v>0</v>
      </c>
      <c r="AC68">
        <f>IF(first_ana_0923__242678[[#This Row],[gap]]=-2, 1, 0)</f>
        <v>0</v>
      </c>
      <c r="AD68">
        <f>IF(first_ana_0923__242678[[#This Row],[gap]]=-1, 1, 0)</f>
        <v>0</v>
      </c>
      <c r="AE68">
        <f>IF(first_ana_0923__242678[[#This Row],[gap]]=0, 1, 0)</f>
        <v>0</v>
      </c>
      <c r="AF68">
        <f>IF(first_ana_0923__242678[[#This Row],[gap]]=1, 1, 0)</f>
        <v>0</v>
      </c>
      <c r="AG68">
        <f>IF(first_ana_0923__242678[[#This Row],[gap]]=2, 1, 0)</f>
        <v>0</v>
      </c>
      <c r="AH68">
        <f>IF(first_ana_0923__242678[[#This Row],[gap]]=3, 1, 0)</f>
        <v>0</v>
      </c>
      <c r="AI68">
        <f>IF(first_ana_0923__242678[[#This Row],[gap]]=4, 1, 0)</f>
        <v>0</v>
      </c>
      <c r="AJ68">
        <f>IF(first_ana_0923__242678[[#This Row],[gap]]=5, 1, 0)</f>
        <v>0</v>
      </c>
      <c r="AK68">
        <f>IF(first_ana_0923__242678[[#This Row],[gap]]=6, 1, 0)</f>
        <v>0</v>
      </c>
      <c r="AL68">
        <f>IF(first_ana_0923__242678[[#This Row],[gap]]=7, 1, 0)</f>
        <v>0</v>
      </c>
      <c r="AM68">
        <f>IF(first_ana_0923__242678[[#This Row],[gap]]=8, 1, 0)</f>
        <v>0</v>
      </c>
      <c r="AN68">
        <f>IF(first_ana_0923__242678[[#This Row],[gap]]=9, 1, 0)</f>
        <v>0</v>
      </c>
    </row>
    <row r="69" spans="1:40">
      <c r="A69">
        <v>2006</v>
      </c>
      <c r="B69">
        <v>21</v>
      </c>
      <c r="C69" t="s">
        <v>44</v>
      </c>
      <c r="D69" t="s">
        <v>45</v>
      </c>
      <c r="E69">
        <v>209.4</v>
      </c>
      <c r="F69">
        <v>211</v>
      </c>
      <c r="G69">
        <v>1.46</v>
      </c>
      <c r="H69">
        <v>1.64</v>
      </c>
      <c r="I69">
        <v>0</v>
      </c>
      <c r="J69">
        <v>0</v>
      </c>
      <c r="K69" s="5">
        <v>2863</v>
      </c>
      <c r="L69" s="5">
        <v>7532.6</v>
      </c>
      <c r="M69" s="5">
        <v>0.56999999999999995</v>
      </c>
      <c r="N69" s="5">
        <v>0.48</v>
      </c>
      <c r="O69" s="5">
        <v>1.95</v>
      </c>
      <c r="P69">
        <v>3</v>
      </c>
      <c r="Q69" s="4">
        <v>737</v>
      </c>
      <c r="S69">
        <f>first_ana_0923__242678[[#This Row],[year]]-first_ana_0923__242678[[#This Row],[start]]</f>
        <v>2006</v>
      </c>
      <c r="T69">
        <f>IF(first_ana_0923__242678[[#This Row],[gap]]=-11, 1, 0)</f>
        <v>0</v>
      </c>
      <c r="U69">
        <f>IF(first_ana_0923__242678[[#This Row],[gap]]=-10, 1, 0)</f>
        <v>0</v>
      </c>
      <c r="V69">
        <f>IF(first_ana_0923__242678[[#This Row],[gap]]=-9, 1, 0)</f>
        <v>0</v>
      </c>
      <c r="W69">
        <f>IF(first_ana_0923__242678[[#This Row],[gap]]=-8, 1, 0)</f>
        <v>0</v>
      </c>
      <c r="X69">
        <f>IF(first_ana_0923__242678[[#This Row],[gap]]=-7, 1, 0)</f>
        <v>0</v>
      </c>
      <c r="Y69">
        <f>IF(first_ana_0923__242678[[#This Row],[gap]]=-6, 1, 0)</f>
        <v>0</v>
      </c>
      <c r="Z69">
        <f>IF(first_ana_0923__242678[[#This Row],[gap]]=-5, 1, 0)</f>
        <v>0</v>
      </c>
      <c r="AA69">
        <f>IF(first_ana_0923__242678[[#This Row],[gap]]=-4, 1, 0)</f>
        <v>0</v>
      </c>
      <c r="AB69">
        <f>IF(first_ana_0923__242678[[#This Row],[gap]]=-3, 1, 0)</f>
        <v>0</v>
      </c>
      <c r="AC69">
        <f>IF(first_ana_0923__242678[[#This Row],[gap]]=-2, 1, 0)</f>
        <v>0</v>
      </c>
      <c r="AD69">
        <f>IF(first_ana_0923__242678[[#This Row],[gap]]=-1, 1, 0)</f>
        <v>0</v>
      </c>
      <c r="AE69">
        <f>IF(first_ana_0923__242678[[#This Row],[gap]]=0, 1, 0)</f>
        <v>0</v>
      </c>
      <c r="AF69">
        <f>IF(first_ana_0923__242678[[#This Row],[gap]]=1, 1, 0)</f>
        <v>0</v>
      </c>
      <c r="AG69">
        <f>IF(first_ana_0923__242678[[#This Row],[gap]]=2, 1, 0)</f>
        <v>0</v>
      </c>
      <c r="AH69">
        <f>IF(first_ana_0923__242678[[#This Row],[gap]]=3, 1, 0)</f>
        <v>0</v>
      </c>
      <c r="AI69">
        <f>IF(first_ana_0923__242678[[#This Row],[gap]]=4, 1, 0)</f>
        <v>0</v>
      </c>
      <c r="AJ69">
        <f>IF(first_ana_0923__242678[[#This Row],[gap]]=5, 1, 0)</f>
        <v>0</v>
      </c>
      <c r="AK69">
        <f>IF(first_ana_0923__242678[[#This Row],[gap]]=6, 1, 0)</f>
        <v>0</v>
      </c>
      <c r="AL69">
        <f>IF(first_ana_0923__242678[[#This Row],[gap]]=7, 1, 0)</f>
        <v>0</v>
      </c>
      <c r="AM69">
        <f>IF(first_ana_0923__242678[[#This Row],[gap]]=8, 1, 0)</f>
        <v>0</v>
      </c>
      <c r="AN69">
        <f>IF(first_ana_0923__242678[[#This Row],[gap]]=9, 1, 0)</f>
        <v>0</v>
      </c>
    </row>
    <row r="70" spans="1:40">
      <c r="A70">
        <v>2006</v>
      </c>
      <c r="B70">
        <v>22</v>
      </c>
      <c r="C70" t="s">
        <v>46</v>
      </c>
      <c r="D70" t="s">
        <v>47</v>
      </c>
      <c r="E70">
        <v>122.5</v>
      </c>
      <c r="F70">
        <v>380</v>
      </c>
      <c r="G70">
        <v>1.67</v>
      </c>
      <c r="H70">
        <v>1.72</v>
      </c>
      <c r="I70">
        <v>0</v>
      </c>
      <c r="J70">
        <v>0</v>
      </c>
      <c r="K70" s="5">
        <v>3389</v>
      </c>
      <c r="L70" s="5">
        <v>9789.1</v>
      </c>
      <c r="M70" s="5">
        <v>0.37</v>
      </c>
      <c r="N70" s="5">
        <v>0.21</v>
      </c>
      <c r="O70" s="5">
        <v>2.63</v>
      </c>
      <c r="P70">
        <v>3.21</v>
      </c>
      <c r="Q70" s="4">
        <v>626.9</v>
      </c>
      <c r="S70">
        <f>first_ana_0923__242678[[#This Row],[year]]-first_ana_0923__242678[[#This Row],[start]]</f>
        <v>2006</v>
      </c>
      <c r="T70">
        <f>IF(first_ana_0923__242678[[#This Row],[gap]]=-11, 1, 0)</f>
        <v>0</v>
      </c>
      <c r="U70">
        <f>IF(first_ana_0923__242678[[#This Row],[gap]]=-10, 1, 0)</f>
        <v>0</v>
      </c>
      <c r="V70">
        <f>IF(first_ana_0923__242678[[#This Row],[gap]]=-9, 1, 0)</f>
        <v>0</v>
      </c>
      <c r="W70">
        <f>IF(first_ana_0923__242678[[#This Row],[gap]]=-8, 1, 0)</f>
        <v>0</v>
      </c>
      <c r="X70">
        <f>IF(first_ana_0923__242678[[#This Row],[gap]]=-7, 1, 0)</f>
        <v>0</v>
      </c>
      <c r="Y70">
        <f>IF(first_ana_0923__242678[[#This Row],[gap]]=-6, 1, 0)</f>
        <v>0</v>
      </c>
      <c r="Z70">
        <f>IF(first_ana_0923__242678[[#This Row],[gap]]=-5, 1, 0)</f>
        <v>0</v>
      </c>
      <c r="AA70">
        <f>IF(first_ana_0923__242678[[#This Row],[gap]]=-4, 1, 0)</f>
        <v>0</v>
      </c>
      <c r="AB70">
        <f>IF(first_ana_0923__242678[[#This Row],[gap]]=-3, 1, 0)</f>
        <v>0</v>
      </c>
      <c r="AC70">
        <f>IF(first_ana_0923__242678[[#This Row],[gap]]=-2, 1, 0)</f>
        <v>0</v>
      </c>
      <c r="AD70">
        <f>IF(first_ana_0923__242678[[#This Row],[gap]]=-1, 1, 0)</f>
        <v>0</v>
      </c>
      <c r="AE70">
        <f>IF(first_ana_0923__242678[[#This Row],[gap]]=0, 1, 0)</f>
        <v>0</v>
      </c>
      <c r="AF70">
        <f>IF(first_ana_0923__242678[[#This Row],[gap]]=1, 1, 0)</f>
        <v>0</v>
      </c>
      <c r="AG70">
        <f>IF(first_ana_0923__242678[[#This Row],[gap]]=2, 1, 0)</f>
        <v>0</v>
      </c>
      <c r="AH70">
        <f>IF(first_ana_0923__242678[[#This Row],[gap]]=3, 1, 0)</f>
        <v>0</v>
      </c>
      <c r="AI70">
        <f>IF(first_ana_0923__242678[[#This Row],[gap]]=4, 1, 0)</f>
        <v>0</v>
      </c>
      <c r="AJ70">
        <f>IF(first_ana_0923__242678[[#This Row],[gap]]=5, 1, 0)</f>
        <v>0</v>
      </c>
      <c r="AK70">
        <f>IF(first_ana_0923__242678[[#This Row],[gap]]=6, 1, 0)</f>
        <v>0</v>
      </c>
      <c r="AL70">
        <f>IF(first_ana_0923__242678[[#This Row],[gap]]=7, 1, 0)</f>
        <v>0</v>
      </c>
      <c r="AM70">
        <f>IF(first_ana_0923__242678[[#This Row],[gap]]=8, 1, 0)</f>
        <v>0</v>
      </c>
      <c r="AN70">
        <f>IF(first_ana_0923__242678[[#This Row],[gap]]=9, 1, 0)</f>
        <v>0</v>
      </c>
    </row>
    <row r="71" spans="1:40">
      <c r="A71">
        <v>2006</v>
      </c>
      <c r="B71">
        <v>23</v>
      </c>
      <c r="C71" t="s">
        <v>48</v>
      </c>
      <c r="D71" t="s">
        <v>49</v>
      </c>
      <c r="E71">
        <v>178.9</v>
      </c>
      <c r="F71">
        <v>731</v>
      </c>
      <c r="G71">
        <v>1.81</v>
      </c>
      <c r="H71">
        <v>1.52</v>
      </c>
      <c r="I71">
        <v>0</v>
      </c>
      <c r="J71">
        <v>0</v>
      </c>
      <c r="K71" s="5">
        <v>3509</v>
      </c>
      <c r="L71" s="5">
        <v>9155.7000000000007</v>
      </c>
      <c r="M71" s="5">
        <v>0.67</v>
      </c>
      <c r="N71" s="5">
        <v>0.38</v>
      </c>
      <c r="O71" s="5">
        <v>2.63</v>
      </c>
      <c r="P71">
        <v>3.6799999999999997</v>
      </c>
      <c r="Q71" s="4">
        <v>656.4</v>
      </c>
      <c r="S71">
        <f>first_ana_0923__242678[[#This Row],[year]]-first_ana_0923__242678[[#This Row],[start]]</f>
        <v>2006</v>
      </c>
      <c r="T71">
        <f>IF(first_ana_0923__242678[[#This Row],[gap]]=-11, 1, 0)</f>
        <v>0</v>
      </c>
      <c r="U71">
        <f>IF(first_ana_0923__242678[[#This Row],[gap]]=-10, 1, 0)</f>
        <v>0</v>
      </c>
      <c r="V71">
        <f>IF(first_ana_0923__242678[[#This Row],[gap]]=-9, 1, 0)</f>
        <v>0</v>
      </c>
      <c r="W71">
        <f>IF(first_ana_0923__242678[[#This Row],[gap]]=-8, 1, 0)</f>
        <v>0</v>
      </c>
      <c r="X71">
        <f>IF(first_ana_0923__242678[[#This Row],[gap]]=-7, 1, 0)</f>
        <v>0</v>
      </c>
      <c r="Y71">
        <f>IF(first_ana_0923__242678[[#This Row],[gap]]=-6, 1, 0)</f>
        <v>0</v>
      </c>
      <c r="Z71">
        <f>IF(first_ana_0923__242678[[#This Row],[gap]]=-5, 1, 0)</f>
        <v>0</v>
      </c>
      <c r="AA71">
        <f>IF(first_ana_0923__242678[[#This Row],[gap]]=-4, 1, 0)</f>
        <v>0</v>
      </c>
      <c r="AB71">
        <f>IF(first_ana_0923__242678[[#This Row],[gap]]=-3, 1, 0)</f>
        <v>0</v>
      </c>
      <c r="AC71">
        <f>IF(first_ana_0923__242678[[#This Row],[gap]]=-2, 1, 0)</f>
        <v>0</v>
      </c>
      <c r="AD71">
        <f>IF(first_ana_0923__242678[[#This Row],[gap]]=-1, 1, 0)</f>
        <v>0</v>
      </c>
      <c r="AE71">
        <f>IF(first_ana_0923__242678[[#This Row],[gap]]=0, 1, 0)</f>
        <v>0</v>
      </c>
      <c r="AF71">
        <f>IF(first_ana_0923__242678[[#This Row],[gap]]=1, 1, 0)</f>
        <v>0</v>
      </c>
      <c r="AG71">
        <f>IF(first_ana_0923__242678[[#This Row],[gap]]=2, 1, 0)</f>
        <v>0</v>
      </c>
      <c r="AH71">
        <f>IF(first_ana_0923__242678[[#This Row],[gap]]=3, 1, 0)</f>
        <v>0</v>
      </c>
      <c r="AI71">
        <f>IF(first_ana_0923__242678[[#This Row],[gap]]=4, 1, 0)</f>
        <v>0</v>
      </c>
      <c r="AJ71">
        <f>IF(first_ana_0923__242678[[#This Row],[gap]]=5, 1, 0)</f>
        <v>0</v>
      </c>
      <c r="AK71">
        <f>IF(first_ana_0923__242678[[#This Row],[gap]]=6, 1, 0)</f>
        <v>0</v>
      </c>
      <c r="AL71">
        <f>IF(first_ana_0923__242678[[#This Row],[gap]]=7, 1, 0)</f>
        <v>0</v>
      </c>
      <c r="AM71">
        <f>IF(first_ana_0923__242678[[#This Row],[gap]]=8, 1, 0)</f>
        <v>0</v>
      </c>
      <c r="AN71">
        <f>IF(first_ana_0923__242678[[#This Row],[gap]]=9, 1, 0)</f>
        <v>0</v>
      </c>
    </row>
    <row r="72" spans="1:40">
      <c r="A72">
        <v>2006</v>
      </c>
      <c r="B72">
        <v>24</v>
      </c>
      <c r="C72" t="s">
        <v>50</v>
      </c>
      <c r="D72" t="s">
        <v>51</v>
      </c>
      <c r="E72">
        <v>138.9</v>
      </c>
      <c r="F72">
        <v>187</v>
      </c>
      <c r="G72">
        <v>1.76</v>
      </c>
      <c r="H72">
        <v>1.73</v>
      </c>
      <c r="I72">
        <v>0</v>
      </c>
      <c r="J72">
        <v>0</v>
      </c>
      <c r="K72" s="5">
        <v>3193</v>
      </c>
      <c r="L72" s="5">
        <v>10603.5</v>
      </c>
      <c r="M72" s="5">
        <v>0.37</v>
      </c>
      <c r="N72" s="5">
        <v>0.21</v>
      </c>
      <c r="O72" s="5">
        <v>2.62</v>
      </c>
      <c r="P72">
        <v>3.2</v>
      </c>
      <c r="Q72" s="4">
        <v>713.1</v>
      </c>
      <c r="S72">
        <f>first_ana_0923__242678[[#This Row],[year]]-first_ana_0923__242678[[#This Row],[start]]</f>
        <v>2006</v>
      </c>
      <c r="T72">
        <f>IF(first_ana_0923__242678[[#This Row],[gap]]=-11, 1, 0)</f>
        <v>0</v>
      </c>
      <c r="U72">
        <f>IF(first_ana_0923__242678[[#This Row],[gap]]=-10, 1, 0)</f>
        <v>0</v>
      </c>
      <c r="V72">
        <f>IF(first_ana_0923__242678[[#This Row],[gap]]=-9, 1, 0)</f>
        <v>0</v>
      </c>
      <c r="W72">
        <f>IF(first_ana_0923__242678[[#This Row],[gap]]=-8, 1, 0)</f>
        <v>0</v>
      </c>
      <c r="X72">
        <f>IF(first_ana_0923__242678[[#This Row],[gap]]=-7, 1, 0)</f>
        <v>0</v>
      </c>
      <c r="Y72">
        <f>IF(first_ana_0923__242678[[#This Row],[gap]]=-6, 1, 0)</f>
        <v>0</v>
      </c>
      <c r="Z72">
        <f>IF(first_ana_0923__242678[[#This Row],[gap]]=-5, 1, 0)</f>
        <v>0</v>
      </c>
      <c r="AA72">
        <f>IF(first_ana_0923__242678[[#This Row],[gap]]=-4, 1, 0)</f>
        <v>0</v>
      </c>
      <c r="AB72">
        <f>IF(first_ana_0923__242678[[#This Row],[gap]]=-3, 1, 0)</f>
        <v>0</v>
      </c>
      <c r="AC72">
        <f>IF(first_ana_0923__242678[[#This Row],[gap]]=-2, 1, 0)</f>
        <v>0</v>
      </c>
      <c r="AD72">
        <f>IF(first_ana_0923__242678[[#This Row],[gap]]=-1, 1, 0)</f>
        <v>0</v>
      </c>
      <c r="AE72">
        <f>IF(first_ana_0923__242678[[#This Row],[gap]]=0, 1, 0)</f>
        <v>0</v>
      </c>
      <c r="AF72">
        <f>IF(first_ana_0923__242678[[#This Row],[gap]]=1, 1, 0)</f>
        <v>0</v>
      </c>
      <c r="AG72">
        <f>IF(first_ana_0923__242678[[#This Row],[gap]]=2, 1, 0)</f>
        <v>0</v>
      </c>
      <c r="AH72">
        <f>IF(first_ana_0923__242678[[#This Row],[gap]]=3, 1, 0)</f>
        <v>0</v>
      </c>
      <c r="AI72">
        <f>IF(first_ana_0923__242678[[#This Row],[gap]]=4, 1, 0)</f>
        <v>0</v>
      </c>
      <c r="AJ72">
        <f>IF(first_ana_0923__242678[[#This Row],[gap]]=5, 1, 0)</f>
        <v>0</v>
      </c>
      <c r="AK72">
        <f>IF(first_ana_0923__242678[[#This Row],[gap]]=6, 1, 0)</f>
        <v>0</v>
      </c>
      <c r="AL72">
        <f>IF(first_ana_0923__242678[[#This Row],[gap]]=7, 1, 0)</f>
        <v>0</v>
      </c>
      <c r="AM72">
        <f>IF(first_ana_0923__242678[[#This Row],[gap]]=8, 1, 0)</f>
        <v>0</v>
      </c>
      <c r="AN72">
        <f>IF(first_ana_0923__242678[[#This Row],[gap]]=9, 1, 0)</f>
        <v>0</v>
      </c>
    </row>
    <row r="73" spans="1:40">
      <c r="A73">
        <v>2006</v>
      </c>
      <c r="B73">
        <v>25</v>
      </c>
      <c r="C73" t="s">
        <v>52</v>
      </c>
      <c r="D73" t="s">
        <v>53</v>
      </c>
      <c r="E73">
        <v>118.8</v>
      </c>
      <c r="F73">
        <v>139</v>
      </c>
      <c r="G73">
        <v>2.21</v>
      </c>
      <c r="H73">
        <v>2</v>
      </c>
      <c r="I73">
        <v>0</v>
      </c>
      <c r="J73">
        <v>0</v>
      </c>
      <c r="K73" s="5">
        <v>3352</v>
      </c>
      <c r="L73" s="5">
        <v>12591.4</v>
      </c>
      <c r="M73" s="5">
        <v>0.5</v>
      </c>
      <c r="N73" s="5">
        <v>0.28999999999999998</v>
      </c>
      <c r="O73" s="5">
        <v>1.87</v>
      </c>
      <c r="P73">
        <v>2.66</v>
      </c>
      <c r="Q73" s="4">
        <v>718.5</v>
      </c>
      <c r="S73">
        <f>first_ana_0923__242678[[#This Row],[year]]-first_ana_0923__242678[[#This Row],[start]]</f>
        <v>2006</v>
      </c>
      <c r="T73">
        <f>IF(first_ana_0923__242678[[#This Row],[gap]]=-11, 1, 0)</f>
        <v>0</v>
      </c>
      <c r="U73">
        <f>IF(first_ana_0923__242678[[#This Row],[gap]]=-10, 1, 0)</f>
        <v>0</v>
      </c>
      <c r="V73">
        <f>IF(first_ana_0923__242678[[#This Row],[gap]]=-9, 1, 0)</f>
        <v>0</v>
      </c>
      <c r="W73">
        <f>IF(first_ana_0923__242678[[#This Row],[gap]]=-8, 1, 0)</f>
        <v>0</v>
      </c>
      <c r="X73">
        <f>IF(first_ana_0923__242678[[#This Row],[gap]]=-7, 1, 0)</f>
        <v>0</v>
      </c>
      <c r="Y73">
        <f>IF(first_ana_0923__242678[[#This Row],[gap]]=-6, 1, 0)</f>
        <v>0</v>
      </c>
      <c r="Z73">
        <f>IF(first_ana_0923__242678[[#This Row],[gap]]=-5, 1, 0)</f>
        <v>0</v>
      </c>
      <c r="AA73">
        <f>IF(first_ana_0923__242678[[#This Row],[gap]]=-4, 1, 0)</f>
        <v>0</v>
      </c>
      <c r="AB73">
        <f>IF(first_ana_0923__242678[[#This Row],[gap]]=-3, 1, 0)</f>
        <v>0</v>
      </c>
      <c r="AC73">
        <f>IF(first_ana_0923__242678[[#This Row],[gap]]=-2, 1, 0)</f>
        <v>0</v>
      </c>
      <c r="AD73">
        <f>IF(first_ana_0923__242678[[#This Row],[gap]]=-1, 1, 0)</f>
        <v>0</v>
      </c>
      <c r="AE73">
        <f>IF(first_ana_0923__242678[[#This Row],[gap]]=0, 1, 0)</f>
        <v>0</v>
      </c>
      <c r="AF73">
        <f>IF(first_ana_0923__242678[[#This Row],[gap]]=1, 1, 0)</f>
        <v>0</v>
      </c>
      <c r="AG73">
        <f>IF(first_ana_0923__242678[[#This Row],[gap]]=2, 1, 0)</f>
        <v>0</v>
      </c>
      <c r="AH73">
        <f>IF(first_ana_0923__242678[[#This Row],[gap]]=3, 1, 0)</f>
        <v>0</v>
      </c>
      <c r="AI73">
        <f>IF(first_ana_0923__242678[[#This Row],[gap]]=4, 1, 0)</f>
        <v>0</v>
      </c>
      <c r="AJ73">
        <f>IF(first_ana_0923__242678[[#This Row],[gap]]=5, 1, 0)</f>
        <v>0</v>
      </c>
      <c r="AK73">
        <f>IF(first_ana_0923__242678[[#This Row],[gap]]=6, 1, 0)</f>
        <v>0</v>
      </c>
      <c r="AL73">
        <f>IF(first_ana_0923__242678[[#This Row],[gap]]=7, 1, 0)</f>
        <v>0</v>
      </c>
      <c r="AM73">
        <f>IF(first_ana_0923__242678[[#This Row],[gap]]=8, 1, 0)</f>
        <v>0</v>
      </c>
      <c r="AN73">
        <f>IF(first_ana_0923__242678[[#This Row],[gap]]=9, 1, 0)</f>
        <v>0</v>
      </c>
    </row>
    <row r="74" spans="1:40">
      <c r="A74">
        <v>2006</v>
      </c>
      <c r="B74">
        <v>26</v>
      </c>
      <c r="C74" t="s">
        <v>54</v>
      </c>
      <c r="D74" t="s">
        <v>55</v>
      </c>
      <c r="E74">
        <v>55.3</v>
      </c>
      <c r="F74">
        <v>264</v>
      </c>
      <c r="G74">
        <v>2.23</v>
      </c>
      <c r="H74">
        <v>2.34</v>
      </c>
      <c r="I74">
        <v>0</v>
      </c>
      <c r="J74">
        <v>0</v>
      </c>
      <c r="K74" s="5">
        <v>2976</v>
      </c>
      <c r="L74" s="5">
        <v>8478.5</v>
      </c>
      <c r="M74" s="5">
        <v>1.1399999999999999</v>
      </c>
      <c r="N74" s="5">
        <v>0.72</v>
      </c>
      <c r="O74" s="5">
        <v>2.5</v>
      </c>
      <c r="P74">
        <v>4.3599999999999994</v>
      </c>
      <c r="Q74" s="4">
        <v>734.4</v>
      </c>
      <c r="S74">
        <f>first_ana_0923__242678[[#This Row],[year]]-first_ana_0923__242678[[#This Row],[start]]</f>
        <v>2006</v>
      </c>
      <c r="T74">
        <f>IF(first_ana_0923__242678[[#This Row],[gap]]=-11, 1, 0)</f>
        <v>0</v>
      </c>
      <c r="U74">
        <f>IF(first_ana_0923__242678[[#This Row],[gap]]=-10, 1, 0)</f>
        <v>0</v>
      </c>
      <c r="V74">
        <f>IF(first_ana_0923__242678[[#This Row],[gap]]=-9, 1, 0)</f>
        <v>0</v>
      </c>
      <c r="W74">
        <f>IF(first_ana_0923__242678[[#This Row],[gap]]=-8, 1, 0)</f>
        <v>0</v>
      </c>
      <c r="X74">
        <f>IF(first_ana_0923__242678[[#This Row],[gap]]=-7, 1, 0)</f>
        <v>0</v>
      </c>
      <c r="Y74">
        <f>IF(first_ana_0923__242678[[#This Row],[gap]]=-6, 1, 0)</f>
        <v>0</v>
      </c>
      <c r="Z74">
        <f>IF(first_ana_0923__242678[[#This Row],[gap]]=-5, 1, 0)</f>
        <v>0</v>
      </c>
      <c r="AA74">
        <f>IF(first_ana_0923__242678[[#This Row],[gap]]=-4, 1, 0)</f>
        <v>0</v>
      </c>
      <c r="AB74">
        <f>IF(first_ana_0923__242678[[#This Row],[gap]]=-3, 1, 0)</f>
        <v>0</v>
      </c>
      <c r="AC74">
        <f>IF(first_ana_0923__242678[[#This Row],[gap]]=-2, 1, 0)</f>
        <v>0</v>
      </c>
      <c r="AD74">
        <f>IF(first_ana_0923__242678[[#This Row],[gap]]=-1, 1, 0)</f>
        <v>0</v>
      </c>
      <c r="AE74">
        <f>IF(first_ana_0923__242678[[#This Row],[gap]]=0, 1, 0)</f>
        <v>0</v>
      </c>
      <c r="AF74">
        <f>IF(first_ana_0923__242678[[#This Row],[gap]]=1, 1, 0)</f>
        <v>0</v>
      </c>
      <c r="AG74">
        <f>IF(first_ana_0923__242678[[#This Row],[gap]]=2, 1, 0)</f>
        <v>0</v>
      </c>
      <c r="AH74">
        <f>IF(first_ana_0923__242678[[#This Row],[gap]]=3, 1, 0)</f>
        <v>0</v>
      </c>
      <c r="AI74">
        <f>IF(first_ana_0923__242678[[#This Row],[gap]]=4, 1, 0)</f>
        <v>0</v>
      </c>
      <c r="AJ74">
        <f>IF(first_ana_0923__242678[[#This Row],[gap]]=5, 1, 0)</f>
        <v>0</v>
      </c>
      <c r="AK74">
        <f>IF(first_ana_0923__242678[[#This Row],[gap]]=6, 1, 0)</f>
        <v>0</v>
      </c>
      <c r="AL74">
        <f>IF(first_ana_0923__242678[[#This Row],[gap]]=7, 1, 0)</f>
        <v>0</v>
      </c>
      <c r="AM74">
        <f>IF(first_ana_0923__242678[[#This Row],[gap]]=8, 1, 0)</f>
        <v>0</v>
      </c>
      <c r="AN74">
        <f>IF(first_ana_0923__242678[[#This Row],[gap]]=9, 1, 0)</f>
        <v>0</v>
      </c>
    </row>
    <row r="75" spans="1:40">
      <c r="A75">
        <v>2006</v>
      </c>
      <c r="B75">
        <v>27</v>
      </c>
      <c r="C75" t="s">
        <v>56</v>
      </c>
      <c r="D75" t="s">
        <v>57</v>
      </c>
      <c r="E75">
        <v>115.7</v>
      </c>
      <c r="F75">
        <v>881</v>
      </c>
      <c r="G75">
        <v>1.89</v>
      </c>
      <c r="H75">
        <v>1.96</v>
      </c>
      <c r="I75">
        <v>0</v>
      </c>
      <c r="J75">
        <v>0</v>
      </c>
      <c r="K75" s="5">
        <v>3083</v>
      </c>
      <c r="L75" s="5">
        <v>5198.3999999999996</v>
      </c>
      <c r="M75" s="5">
        <v>0.62</v>
      </c>
      <c r="N75" s="5">
        <v>0.44</v>
      </c>
      <c r="O75" s="5">
        <v>2.8</v>
      </c>
      <c r="P75">
        <v>3.86</v>
      </c>
      <c r="Q75" s="4">
        <v>721.2</v>
      </c>
      <c r="S75">
        <f>first_ana_0923__242678[[#This Row],[year]]-first_ana_0923__242678[[#This Row],[start]]</f>
        <v>2006</v>
      </c>
      <c r="T75">
        <f>IF(first_ana_0923__242678[[#This Row],[gap]]=-11, 1, 0)</f>
        <v>0</v>
      </c>
      <c r="U75">
        <f>IF(first_ana_0923__242678[[#This Row],[gap]]=-10, 1, 0)</f>
        <v>0</v>
      </c>
      <c r="V75">
        <f>IF(first_ana_0923__242678[[#This Row],[gap]]=-9, 1, 0)</f>
        <v>0</v>
      </c>
      <c r="W75">
        <f>IF(first_ana_0923__242678[[#This Row],[gap]]=-8, 1, 0)</f>
        <v>0</v>
      </c>
      <c r="X75">
        <f>IF(first_ana_0923__242678[[#This Row],[gap]]=-7, 1, 0)</f>
        <v>0</v>
      </c>
      <c r="Y75">
        <f>IF(first_ana_0923__242678[[#This Row],[gap]]=-6, 1, 0)</f>
        <v>0</v>
      </c>
      <c r="Z75">
        <f>IF(first_ana_0923__242678[[#This Row],[gap]]=-5, 1, 0)</f>
        <v>0</v>
      </c>
      <c r="AA75">
        <f>IF(first_ana_0923__242678[[#This Row],[gap]]=-4, 1, 0)</f>
        <v>0</v>
      </c>
      <c r="AB75">
        <f>IF(first_ana_0923__242678[[#This Row],[gap]]=-3, 1, 0)</f>
        <v>0</v>
      </c>
      <c r="AC75">
        <f>IF(first_ana_0923__242678[[#This Row],[gap]]=-2, 1, 0)</f>
        <v>0</v>
      </c>
      <c r="AD75">
        <f>IF(first_ana_0923__242678[[#This Row],[gap]]=-1, 1, 0)</f>
        <v>0</v>
      </c>
      <c r="AE75">
        <f>IF(first_ana_0923__242678[[#This Row],[gap]]=0, 1, 0)</f>
        <v>0</v>
      </c>
      <c r="AF75">
        <f>IF(first_ana_0923__242678[[#This Row],[gap]]=1, 1, 0)</f>
        <v>0</v>
      </c>
      <c r="AG75">
        <f>IF(first_ana_0923__242678[[#This Row],[gap]]=2, 1, 0)</f>
        <v>0</v>
      </c>
      <c r="AH75">
        <f>IF(first_ana_0923__242678[[#This Row],[gap]]=3, 1, 0)</f>
        <v>0</v>
      </c>
      <c r="AI75">
        <f>IF(first_ana_0923__242678[[#This Row],[gap]]=4, 1, 0)</f>
        <v>0</v>
      </c>
      <c r="AJ75">
        <f>IF(first_ana_0923__242678[[#This Row],[gap]]=5, 1, 0)</f>
        <v>0</v>
      </c>
      <c r="AK75">
        <f>IF(first_ana_0923__242678[[#This Row],[gap]]=6, 1, 0)</f>
        <v>0</v>
      </c>
      <c r="AL75">
        <f>IF(first_ana_0923__242678[[#This Row],[gap]]=7, 1, 0)</f>
        <v>0</v>
      </c>
      <c r="AM75">
        <f>IF(first_ana_0923__242678[[#This Row],[gap]]=8, 1, 0)</f>
        <v>0</v>
      </c>
      <c r="AN75">
        <f>IF(first_ana_0923__242678[[#This Row],[gap]]=9, 1, 0)</f>
        <v>0</v>
      </c>
    </row>
    <row r="76" spans="1:40">
      <c r="A76">
        <v>2006</v>
      </c>
      <c r="B76">
        <v>28</v>
      </c>
      <c r="C76" t="s">
        <v>58</v>
      </c>
      <c r="D76" t="s">
        <v>59</v>
      </c>
      <c r="E76">
        <v>258.10000000000002</v>
      </c>
      <c r="F76">
        <v>559</v>
      </c>
      <c r="G76">
        <v>1.83</v>
      </c>
      <c r="H76">
        <v>1.83</v>
      </c>
      <c r="I76">
        <v>0</v>
      </c>
      <c r="J76">
        <v>0</v>
      </c>
      <c r="K76" s="5">
        <v>2882</v>
      </c>
      <c r="L76" s="5">
        <v>7362.6</v>
      </c>
      <c r="M76" s="5">
        <v>0.7</v>
      </c>
      <c r="N76" s="5">
        <v>0.41</v>
      </c>
      <c r="O76" s="5">
        <v>1.88</v>
      </c>
      <c r="P76">
        <v>2.9899999999999998</v>
      </c>
      <c r="Q76" s="4">
        <v>793.1</v>
      </c>
      <c r="S76">
        <f>first_ana_0923__242678[[#This Row],[year]]-first_ana_0923__242678[[#This Row],[start]]</f>
        <v>2006</v>
      </c>
      <c r="T76">
        <f>IF(first_ana_0923__242678[[#This Row],[gap]]=-11, 1, 0)</f>
        <v>0</v>
      </c>
      <c r="U76">
        <f>IF(first_ana_0923__242678[[#This Row],[gap]]=-10, 1, 0)</f>
        <v>0</v>
      </c>
      <c r="V76">
        <f>IF(first_ana_0923__242678[[#This Row],[gap]]=-9, 1, 0)</f>
        <v>0</v>
      </c>
      <c r="W76">
        <f>IF(first_ana_0923__242678[[#This Row],[gap]]=-8, 1, 0)</f>
        <v>0</v>
      </c>
      <c r="X76">
        <f>IF(first_ana_0923__242678[[#This Row],[gap]]=-7, 1, 0)</f>
        <v>0</v>
      </c>
      <c r="Y76">
        <f>IF(first_ana_0923__242678[[#This Row],[gap]]=-6, 1, 0)</f>
        <v>0</v>
      </c>
      <c r="Z76">
        <f>IF(first_ana_0923__242678[[#This Row],[gap]]=-5, 1, 0)</f>
        <v>0</v>
      </c>
      <c r="AA76">
        <f>IF(first_ana_0923__242678[[#This Row],[gap]]=-4, 1, 0)</f>
        <v>0</v>
      </c>
      <c r="AB76">
        <f>IF(first_ana_0923__242678[[#This Row],[gap]]=-3, 1, 0)</f>
        <v>0</v>
      </c>
      <c r="AC76">
        <f>IF(first_ana_0923__242678[[#This Row],[gap]]=-2, 1, 0)</f>
        <v>0</v>
      </c>
      <c r="AD76">
        <f>IF(first_ana_0923__242678[[#This Row],[gap]]=-1, 1, 0)</f>
        <v>0</v>
      </c>
      <c r="AE76">
        <f>IF(first_ana_0923__242678[[#This Row],[gap]]=0, 1, 0)</f>
        <v>0</v>
      </c>
      <c r="AF76">
        <f>IF(first_ana_0923__242678[[#This Row],[gap]]=1, 1, 0)</f>
        <v>0</v>
      </c>
      <c r="AG76">
        <f>IF(first_ana_0923__242678[[#This Row],[gap]]=2, 1, 0)</f>
        <v>0</v>
      </c>
      <c r="AH76">
        <f>IF(first_ana_0923__242678[[#This Row],[gap]]=3, 1, 0)</f>
        <v>0</v>
      </c>
      <c r="AI76">
        <f>IF(first_ana_0923__242678[[#This Row],[gap]]=4, 1, 0)</f>
        <v>0</v>
      </c>
      <c r="AJ76">
        <f>IF(first_ana_0923__242678[[#This Row],[gap]]=5, 1, 0)</f>
        <v>0</v>
      </c>
      <c r="AK76">
        <f>IF(first_ana_0923__242678[[#This Row],[gap]]=6, 1, 0)</f>
        <v>0</v>
      </c>
      <c r="AL76">
        <f>IF(first_ana_0923__242678[[#This Row],[gap]]=7, 1, 0)</f>
        <v>0</v>
      </c>
      <c r="AM76">
        <f>IF(first_ana_0923__242678[[#This Row],[gap]]=8, 1, 0)</f>
        <v>0</v>
      </c>
      <c r="AN76">
        <f>IF(first_ana_0923__242678[[#This Row],[gap]]=9, 1, 0)</f>
        <v>0</v>
      </c>
    </row>
    <row r="77" spans="1:40">
      <c r="A77">
        <v>2006</v>
      </c>
      <c r="B77">
        <v>29</v>
      </c>
      <c r="C77" t="s">
        <v>60</v>
      </c>
      <c r="D77" t="s">
        <v>61</v>
      </c>
      <c r="E77">
        <v>18.2</v>
      </c>
      <c r="F77">
        <v>142</v>
      </c>
      <c r="G77">
        <v>1.97</v>
      </c>
      <c r="H77">
        <v>2.2999999999999998</v>
      </c>
      <c r="I77">
        <v>0</v>
      </c>
      <c r="J77">
        <v>0</v>
      </c>
      <c r="K77" s="5">
        <v>2692</v>
      </c>
      <c r="L77" s="5">
        <v>7615.1</v>
      </c>
      <c r="M77" s="5">
        <v>0.71</v>
      </c>
      <c r="N77" s="5">
        <v>0.49</v>
      </c>
      <c r="O77" s="5">
        <v>2.97</v>
      </c>
      <c r="P77">
        <v>4.17</v>
      </c>
      <c r="Q77" s="4">
        <v>676.4</v>
      </c>
      <c r="S77">
        <f>first_ana_0923__242678[[#This Row],[year]]-first_ana_0923__242678[[#This Row],[start]]</f>
        <v>2006</v>
      </c>
      <c r="T77">
        <f>IF(first_ana_0923__242678[[#This Row],[gap]]=-11, 1, 0)</f>
        <v>0</v>
      </c>
      <c r="U77">
        <f>IF(first_ana_0923__242678[[#This Row],[gap]]=-10, 1, 0)</f>
        <v>0</v>
      </c>
      <c r="V77">
        <f>IF(first_ana_0923__242678[[#This Row],[gap]]=-9, 1, 0)</f>
        <v>0</v>
      </c>
      <c r="W77">
        <f>IF(first_ana_0923__242678[[#This Row],[gap]]=-8, 1, 0)</f>
        <v>0</v>
      </c>
      <c r="X77">
        <f>IF(first_ana_0923__242678[[#This Row],[gap]]=-7, 1, 0)</f>
        <v>0</v>
      </c>
      <c r="Y77">
        <f>IF(first_ana_0923__242678[[#This Row],[gap]]=-6, 1, 0)</f>
        <v>0</v>
      </c>
      <c r="Z77">
        <f>IF(first_ana_0923__242678[[#This Row],[gap]]=-5, 1, 0)</f>
        <v>0</v>
      </c>
      <c r="AA77">
        <f>IF(first_ana_0923__242678[[#This Row],[gap]]=-4, 1, 0)</f>
        <v>0</v>
      </c>
      <c r="AB77">
        <f>IF(first_ana_0923__242678[[#This Row],[gap]]=-3, 1, 0)</f>
        <v>0</v>
      </c>
      <c r="AC77">
        <f>IF(first_ana_0923__242678[[#This Row],[gap]]=-2, 1, 0)</f>
        <v>0</v>
      </c>
      <c r="AD77">
        <f>IF(first_ana_0923__242678[[#This Row],[gap]]=-1, 1, 0)</f>
        <v>0</v>
      </c>
      <c r="AE77">
        <f>IF(first_ana_0923__242678[[#This Row],[gap]]=0, 1, 0)</f>
        <v>0</v>
      </c>
      <c r="AF77">
        <f>IF(first_ana_0923__242678[[#This Row],[gap]]=1, 1, 0)</f>
        <v>0</v>
      </c>
      <c r="AG77">
        <f>IF(first_ana_0923__242678[[#This Row],[gap]]=2, 1, 0)</f>
        <v>0</v>
      </c>
      <c r="AH77">
        <f>IF(first_ana_0923__242678[[#This Row],[gap]]=3, 1, 0)</f>
        <v>0</v>
      </c>
      <c r="AI77">
        <f>IF(first_ana_0923__242678[[#This Row],[gap]]=4, 1, 0)</f>
        <v>0</v>
      </c>
      <c r="AJ77">
        <f>IF(first_ana_0923__242678[[#This Row],[gap]]=5, 1, 0)</f>
        <v>0</v>
      </c>
      <c r="AK77">
        <f>IF(first_ana_0923__242678[[#This Row],[gap]]=6, 1, 0)</f>
        <v>0</v>
      </c>
      <c r="AL77">
        <f>IF(first_ana_0923__242678[[#This Row],[gap]]=7, 1, 0)</f>
        <v>0</v>
      </c>
      <c r="AM77">
        <f>IF(first_ana_0923__242678[[#This Row],[gap]]=8, 1, 0)</f>
        <v>0</v>
      </c>
      <c r="AN77">
        <f>IF(first_ana_0923__242678[[#This Row],[gap]]=9, 1, 0)</f>
        <v>0</v>
      </c>
    </row>
    <row r="78" spans="1:40">
      <c r="A78">
        <v>2006</v>
      </c>
      <c r="B78">
        <v>30</v>
      </c>
      <c r="C78" t="s">
        <v>62</v>
      </c>
      <c r="D78" t="s">
        <v>63</v>
      </c>
      <c r="E78">
        <v>55.7</v>
      </c>
      <c r="F78">
        <v>103</v>
      </c>
      <c r="G78">
        <v>1.32</v>
      </c>
      <c r="H78">
        <v>1.71</v>
      </c>
      <c r="I78">
        <v>0</v>
      </c>
      <c r="J78">
        <v>0</v>
      </c>
      <c r="K78" s="5">
        <v>2665</v>
      </c>
      <c r="L78" s="5">
        <v>10128.4</v>
      </c>
      <c r="M78" s="5">
        <v>0.28999999999999998</v>
      </c>
      <c r="N78" s="5">
        <v>0.19</v>
      </c>
      <c r="O78" s="5">
        <v>2.14</v>
      </c>
      <c r="P78">
        <v>2.62</v>
      </c>
      <c r="Q78" s="4">
        <v>907.3</v>
      </c>
      <c r="S78">
        <f>first_ana_0923__242678[[#This Row],[year]]-first_ana_0923__242678[[#This Row],[start]]</f>
        <v>2006</v>
      </c>
      <c r="T78">
        <f>IF(first_ana_0923__242678[[#This Row],[gap]]=-11, 1, 0)</f>
        <v>0</v>
      </c>
      <c r="U78">
        <f>IF(first_ana_0923__242678[[#This Row],[gap]]=-10, 1, 0)</f>
        <v>0</v>
      </c>
      <c r="V78">
        <f>IF(first_ana_0923__242678[[#This Row],[gap]]=-9, 1, 0)</f>
        <v>0</v>
      </c>
      <c r="W78">
        <f>IF(first_ana_0923__242678[[#This Row],[gap]]=-8, 1, 0)</f>
        <v>0</v>
      </c>
      <c r="X78">
        <f>IF(first_ana_0923__242678[[#This Row],[gap]]=-7, 1, 0)</f>
        <v>0</v>
      </c>
      <c r="Y78">
        <f>IF(first_ana_0923__242678[[#This Row],[gap]]=-6, 1, 0)</f>
        <v>0</v>
      </c>
      <c r="Z78">
        <f>IF(first_ana_0923__242678[[#This Row],[gap]]=-5, 1, 0)</f>
        <v>0</v>
      </c>
      <c r="AA78">
        <f>IF(first_ana_0923__242678[[#This Row],[gap]]=-4, 1, 0)</f>
        <v>0</v>
      </c>
      <c r="AB78">
        <f>IF(first_ana_0923__242678[[#This Row],[gap]]=-3, 1, 0)</f>
        <v>0</v>
      </c>
      <c r="AC78">
        <f>IF(first_ana_0923__242678[[#This Row],[gap]]=-2, 1, 0)</f>
        <v>0</v>
      </c>
      <c r="AD78">
        <f>IF(first_ana_0923__242678[[#This Row],[gap]]=-1, 1, 0)</f>
        <v>0</v>
      </c>
      <c r="AE78">
        <f>IF(first_ana_0923__242678[[#This Row],[gap]]=0, 1, 0)</f>
        <v>0</v>
      </c>
      <c r="AF78">
        <f>IF(first_ana_0923__242678[[#This Row],[gap]]=1, 1, 0)</f>
        <v>0</v>
      </c>
      <c r="AG78">
        <f>IF(first_ana_0923__242678[[#This Row],[gap]]=2, 1, 0)</f>
        <v>0</v>
      </c>
      <c r="AH78">
        <f>IF(first_ana_0923__242678[[#This Row],[gap]]=3, 1, 0)</f>
        <v>0</v>
      </c>
      <c r="AI78">
        <f>IF(first_ana_0923__242678[[#This Row],[gap]]=4, 1, 0)</f>
        <v>0</v>
      </c>
      <c r="AJ78">
        <f>IF(first_ana_0923__242678[[#This Row],[gap]]=5, 1, 0)</f>
        <v>0</v>
      </c>
      <c r="AK78">
        <f>IF(first_ana_0923__242678[[#This Row],[gap]]=6, 1, 0)</f>
        <v>0</v>
      </c>
      <c r="AL78">
        <f>IF(first_ana_0923__242678[[#This Row],[gap]]=7, 1, 0)</f>
        <v>0</v>
      </c>
      <c r="AM78">
        <f>IF(first_ana_0923__242678[[#This Row],[gap]]=8, 1, 0)</f>
        <v>0</v>
      </c>
      <c r="AN78">
        <f>IF(first_ana_0923__242678[[#This Row],[gap]]=9, 1, 0)</f>
        <v>0</v>
      </c>
    </row>
    <row r="79" spans="1:40">
      <c r="A79">
        <v>2006</v>
      </c>
      <c r="B79">
        <v>31</v>
      </c>
      <c r="C79" t="s">
        <v>64</v>
      </c>
      <c r="D79" t="s">
        <v>65</v>
      </c>
      <c r="E79">
        <v>26.8</v>
      </c>
      <c r="F79">
        <v>60</v>
      </c>
      <c r="G79">
        <v>1.7</v>
      </c>
      <c r="H79">
        <v>2.0099999999999998</v>
      </c>
      <c r="I79">
        <v>0</v>
      </c>
      <c r="J79">
        <v>0</v>
      </c>
      <c r="K79" s="5">
        <v>2422</v>
      </c>
      <c r="L79" s="5">
        <v>10180.4</v>
      </c>
      <c r="M79" s="5">
        <v>0.33</v>
      </c>
      <c r="N79" s="5">
        <v>0.17</v>
      </c>
      <c r="O79" s="5">
        <v>3.64</v>
      </c>
      <c r="P79">
        <v>4.1400000000000006</v>
      </c>
      <c r="Q79" s="4">
        <v>1088.9000000000001</v>
      </c>
      <c r="S79">
        <f>first_ana_0923__242678[[#This Row],[year]]-first_ana_0923__242678[[#This Row],[start]]</f>
        <v>2006</v>
      </c>
      <c r="T79">
        <f>IF(first_ana_0923__242678[[#This Row],[gap]]=-11, 1, 0)</f>
        <v>0</v>
      </c>
      <c r="U79">
        <f>IF(first_ana_0923__242678[[#This Row],[gap]]=-10, 1, 0)</f>
        <v>0</v>
      </c>
      <c r="V79">
        <f>IF(first_ana_0923__242678[[#This Row],[gap]]=-9, 1, 0)</f>
        <v>0</v>
      </c>
      <c r="W79">
        <f>IF(first_ana_0923__242678[[#This Row],[gap]]=-8, 1, 0)</f>
        <v>0</v>
      </c>
      <c r="X79">
        <f>IF(first_ana_0923__242678[[#This Row],[gap]]=-7, 1, 0)</f>
        <v>0</v>
      </c>
      <c r="Y79">
        <f>IF(first_ana_0923__242678[[#This Row],[gap]]=-6, 1, 0)</f>
        <v>0</v>
      </c>
      <c r="Z79">
        <f>IF(first_ana_0923__242678[[#This Row],[gap]]=-5, 1, 0)</f>
        <v>0</v>
      </c>
      <c r="AA79">
        <f>IF(first_ana_0923__242678[[#This Row],[gap]]=-4, 1, 0)</f>
        <v>0</v>
      </c>
      <c r="AB79">
        <f>IF(first_ana_0923__242678[[#This Row],[gap]]=-3, 1, 0)</f>
        <v>0</v>
      </c>
      <c r="AC79">
        <f>IF(first_ana_0923__242678[[#This Row],[gap]]=-2, 1, 0)</f>
        <v>0</v>
      </c>
      <c r="AD79">
        <f>IF(first_ana_0923__242678[[#This Row],[gap]]=-1, 1, 0)</f>
        <v>0</v>
      </c>
      <c r="AE79">
        <f>IF(first_ana_0923__242678[[#This Row],[gap]]=0, 1, 0)</f>
        <v>0</v>
      </c>
      <c r="AF79">
        <f>IF(first_ana_0923__242678[[#This Row],[gap]]=1, 1, 0)</f>
        <v>0</v>
      </c>
      <c r="AG79">
        <f>IF(first_ana_0923__242678[[#This Row],[gap]]=2, 1, 0)</f>
        <v>0</v>
      </c>
      <c r="AH79">
        <f>IF(first_ana_0923__242678[[#This Row],[gap]]=3, 1, 0)</f>
        <v>0</v>
      </c>
      <c r="AI79">
        <f>IF(first_ana_0923__242678[[#This Row],[gap]]=4, 1, 0)</f>
        <v>0</v>
      </c>
      <c r="AJ79">
        <f>IF(first_ana_0923__242678[[#This Row],[gap]]=5, 1, 0)</f>
        <v>0</v>
      </c>
      <c r="AK79">
        <f>IF(first_ana_0923__242678[[#This Row],[gap]]=6, 1, 0)</f>
        <v>0</v>
      </c>
      <c r="AL79">
        <f>IF(first_ana_0923__242678[[#This Row],[gap]]=7, 1, 0)</f>
        <v>0</v>
      </c>
      <c r="AM79">
        <f>IF(first_ana_0923__242678[[#This Row],[gap]]=8, 1, 0)</f>
        <v>0</v>
      </c>
      <c r="AN79">
        <f>IF(first_ana_0923__242678[[#This Row],[gap]]=9, 1, 0)</f>
        <v>0</v>
      </c>
    </row>
    <row r="80" spans="1:40">
      <c r="A80">
        <v>2006</v>
      </c>
      <c r="B80">
        <v>32</v>
      </c>
      <c r="C80" t="s">
        <v>66</v>
      </c>
      <c r="D80" t="s">
        <v>67</v>
      </c>
      <c r="E80">
        <v>89.8</v>
      </c>
      <c r="F80">
        <v>74</v>
      </c>
      <c r="G80">
        <v>1.59</v>
      </c>
      <c r="H80">
        <v>1.99</v>
      </c>
      <c r="I80">
        <v>0</v>
      </c>
      <c r="J80">
        <v>0</v>
      </c>
      <c r="K80" s="5">
        <v>2437</v>
      </c>
      <c r="L80" s="5">
        <v>8914.1</v>
      </c>
      <c r="M80" s="5">
        <v>0.27</v>
      </c>
      <c r="N80" s="5">
        <v>0.27</v>
      </c>
      <c r="O80" s="5">
        <v>2.72</v>
      </c>
      <c r="P80">
        <v>3.2600000000000002</v>
      </c>
      <c r="Q80" s="4">
        <v>1309.8</v>
      </c>
      <c r="S80">
        <f>first_ana_0923__242678[[#This Row],[year]]-first_ana_0923__242678[[#This Row],[start]]</f>
        <v>2006</v>
      </c>
      <c r="T80">
        <f>IF(first_ana_0923__242678[[#This Row],[gap]]=-11, 1, 0)</f>
        <v>0</v>
      </c>
      <c r="U80">
        <f>IF(first_ana_0923__242678[[#This Row],[gap]]=-10, 1, 0)</f>
        <v>0</v>
      </c>
      <c r="V80">
        <f>IF(first_ana_0923__242678[[#This Row],[gap]]=-9, 1, 0)</f>
        <v>0</v>
      </c>
      <c r="W80">
        <f>IF(first_ana_0923__242678[[#This Row],[gap]]=-8, 1, 0)</f>
        <v>0</v>
      </c>
      <c r="X80">
        <f>IF(first_ana_0923__242678[[#This Row],[gap]]=-7, 1, 0)</f>
        <v>0</v>
      </c>
      <c r="Y80">
        <f>IF(first_ana_0923__242678[[#This Row],[gap]]=-6, 1, 0)</f>
        <v>0</v>
      </c>
      <c r="Z80">
        <f>IF(first_ana_0923__242678[[#This Row],[gap]]=-5, 1, 0)</f>
        <v>0</v>
      </c>
      <c r="AA80">
        <f>IF(first_ana_0923__242678[[#This Row],[gap]]=-4, 1, 0)</f>
        <v>0</v>
      </c>
      <c r="AB80">
        <f>IF(first_ana_0923__242678[[#This Row],[gap]]=-3, 1, 0)</f>
        <v>0</v>
      </c>
      <c r="AC80">
        <f>IF(first_ana_0923__242678[[#This Row],[gap]]=-2, 1, 0)</f>
        <v>0</v>
      </c>
      <c r="AD80">
        <f>IF(first_ana_0923__242678[[#This Row],[gap]]=-1, 1, 0)</f>
        <v>0</v>
      </c>
      <c r="AE80">
        <f>IF(first_ana_0923__242678[[#This Row],[gap]]=0, 1, 0)</f>
        <v>0</v>
      </c>
      <c r="AF80">
        <f>IF(first_ana_0923__242678[[#This Row],[gap]]=1, 1, 0)</f>
        <v>0</v>
      </c>
      <c r="AG80">
        <f>IF(first_ana_0923__242678[[#This Row],[gap]]=2, 1, 0)</f>
        <v>0</v>
      </c>
      <c r="AH80">
        <f>IF(first_ana_0923__242678[[#This Row],[gap]]=3, 1, 0)</f>
        <v>0</v>
      </c>
      <c r="AI80">
        <f>IF(first_ana_0923__242678[[#This Row],[gap]]=4, 1, 0)</f>
        <v>0</v>
      </c>
      <c r="AJ80">
        <f>IF(first_ana_0923__242678[[#This Row],[gap]]=5, 1, 0)</f>
        <v>0</v>
      </c>
      <c r="AK80">
        <f>IF(first_ana_0923__242678[[#This Row],[gap]]=6, 1, 0)</f>
        <v>0</v>
      </c>
      <c r="AL80">
        <f>IF(first_ana_0923__242678[[#This Row],[gap]]=7, 1, 0)</f>
        <v>0</v>
      </c>
      <c r="AM80">
        <f>IF(first_ana_0923__242678[[#This Row],[gap]]=8, 1, 0)</f>
        <v>0</v>
      </c>
      <c r="AN80">
        <f>IF(first_ana_0923__242678[[#This Row],[gap]]=9, 1, 0)</f>
        <v>0</v>
      </c>
    </row>
    <row r="81" spans="1:40">
      <c r="A81">
        <v>2006</v>
      </c>
      <c r="B81">
        <v>33</v>
      </c>
      <c r="C81" t="s">
        <v>68</v>
      </c>
      <c r="D81" t="s">
        <v>69</v>
      </c>
      <c r="E81">
        <v>289.2</v>
      </c>
      <c r="F81">
        <v>195</v>
      </c>
      <c r="G81">
        <v>1.67</v>
      </c>
      <c r="H81">
        <v>1.81</v>
      </c>
      <c r="I81">
        <v>0</v>
      </c>
      <c r="J81">
        <v>0</v>
      </c>
      <c r="K81" s="5">
        <v>2800</v>
      </c>
      <c r="L81" s="5">
        <v>8681.2000000000007</v>
      </c>
      <c r="M81" s="5">
        <v>0.77</v>
      </c>
      <c r="N81" s="5">
        <v>0.56000000000000005</v>
      </c>
      <c r="O81" s="5">
        <v>2.87</v>
      </c>
      <c r="P81">
        <v>4.2</v>
      </c>
      <c r="Q81" s="4">
        <v>776.1</v>
      </c>
      <c r="S81">
        <f>first_ana_0923__242678[[#This Row],[year]]-first_ana_0923__242678[[#This Row],[start]]</f>
        <v>2006</v>
      </c>
      <c r="T81">
        <f>IF(first_ana_0923__242678[[#This Row],[gap]]=-11, 1, 0)</f>
        <v>0</v>
      </c>
      <c r="U81">
        <f>IF(first_ana_0923__242678[[#This Row],[gap]]=-10, 1, 0)</f>
        <v>0</v>
      </c>
      <c r="V81">
        <f>IF(first_ana_0923__242678[[#This Row],[gap]]=-9, 1, 0)</f>
        <v>0</v>
      </c>
      <c r="W81">
        <f>IF(first_ana_0923__242678[[#This Row],[gap]]=-8, 1, 0)</f>
        <v>0</v>
      </c>
      <c r="X81">
        <f>IF(first_ana_0923__242678[[#This Row],[gap]]=-7, 1, 0)</f>
        <v>0</v>
      </c>
      <c r="Y81">
        <f>IF(first_ana_0923__242678[[#This Row],[gap]]=-6, 1, 0)</f>
        <v>0</v>
      </c>
      <c r="Z81">
        <f>IF(first_ana_0923__242678[[#This Row],[gap]]=-5, 1, 0)</f>
        <v>0</v>
      </c>
      <c r="AA81">
        <f>IF(first_ana_0923__242678[[#This Row],[gap]]=-4, 1, 0)</f>
        <v>0</v>
      </c>
      <c r="AB81">
        <f>IF(first_ana_0923__242678[[#This Row],[gap]]=-3, 1, 0)</f>
        <v>0</v>
      </c>
      <c r="AC81">
        <f>IF(first_ana_0923__242678[[#This Row],[gap]]=-2, 1, 0)</f>
        <v>0</v>
      </c>
      <c r="AD81">
        <f>IF(first_ana_0923__242678[[#This Row],[gap]]=-1, 1, 0)</f>
        <v>0</v>
      </c>
      <c r="AE81">
        <f>IF(first_ana_0923__242678[[#This Row],[gap]]=0, 1, 0)</f>
        <v>0</v>
      </c>
      <c r="AF81">
        <f>IF(first_ana_0923__242678[[#This Row],[gap]]=1, 1, 0)</f>
        <v>0</v>
      </c>
      <c r="AG81">
        <f>IF(first_ana_0923__242678[[#This Row],[gap]]=2, 1, 0)</f>
        <v>0</v>
      </c>
      <c r="AH81">
        <f>IF(first_ana_0923__242678[[#This Row],[gap]]=3, 1, 0)</f>
        <v>0</v>
      </c>
      <c r="AI81">
        <f>IF(first_ana_0923__242678[[#This Row],[gap]]=4, 1, 0)</f>
        <v>0</v>
      </c>
      <c r="AJ81">
        <f>IF(first_ana_0923__242678[[#This Row],[gap]]=5, 1, 0)</f>
        <v>0</v>
      </c>
      <c r="AK81">
        <f>IF(first_ana_0923__242678[[#This Row],[gap]]=6, 1, 0)</f>
        <v>0</v>
      </c>
      <c r="AL81">
        <f>IF(first_ana_0923__242678[[#This Row],[gap]]=7, 1, 0)</f>
        <v>0</v>
      </c>
      <c r="AM81">
        <f>IF(first_ana_0923__242678[[#This Row],[gap]]=8, 1, 0)</f>
        <v>0</v>
      </c>
      <c r="AN81">
        <f>IF(first_ana_0923__242678[[#This Row],[gap]]=9, 1, 0)</f>
        <v>0</v>
      </c>
    </row>
    <row r="82" spans="1:40">
      <c r="A82">
        <v>2006</v>
      </c>
      <c r="B82">
        <v>34</v>
      </c>
      <c r="C82" t="s">
        <v>70</v>
      </c>
      <c r="D82" t="s">
        <v>71</v>
      </c>
      <c r="E82">
        <v>238.5</v>
      </c>
      <c r="F82">
        <v>287</v>
      </c>
      <c r="G82">
        <v>1.92</v>
      </c>
      <c r="H82">
        <v>2.0099999999999998</v>
      </c>
      <c r="I82">
        <v>0</v>
      </c>
      <c r="J82">
        <v>0</v>
      </c>
      <c r="K82" s="5">
        <v>3095</v>
      </c>
      <c r="L82" s="5">
        <v>8172.1</v>
      </c>
      <c r="M82" s="5">
        <v>0.73</v>
      </c>
      <c r="N82" s="5">
        <v>0.28000000000000003</v>
      </c>
      <c r="O82" s="5">
        <v>3.03</v>
      </c>
      <c r="P82">
        <v>4.04</v>
      </c>
      <c r="Q82" s="4">
        <v>754.5</v>
      </c>
      <c r="S82">
        <f>first_ana_0923__242678[[#This Row],[year]]-first_ana_0923__242678[[#This Row],[start]]</f>
        <v>2006</v>
      </c>
      <c r="T82">
        <f>IF(first_ana_0923__242678[[#This Row],[gap]]=-11, 1, 0)</f>
        <v>0</v>
      </c>
      <c r="U82">
        <f>IF(first_ana_0923__242678[[#This Row],[gap]]=-10, 1, 0)</f>
        <v>0</v>
      </c>
      <c r="V82">
        <f>IF(first_ana_0923__242678[[#This Row],[gap]]=-9, 1, 0)</f>
        <v>0</v>
      </c>
      <c r="W82">
        <f>IF(first_ana_0923__242678[[#This Row],[gap]]=-8, 1, 0)</f>
        <v>0</v>
      </c>
      <c r="X82">
        <f>IF(first_ana_0923__242678[[#This Row],[gap]]=-7, 1, 0)</f>
        <v>0</v>
      </c>
      <c r="Y82">
        <f>IF(first_ana_0923__242678[[#This Row],[gap]]=-6, 1, 0)</f>
        <v>0</v>
      </c>
      <c r="Z82">
        <f>IF(first_ana_0923__242678[[#This Row],[gap]]=-5, 1, 0)</f>
        <v>0</v>
      </c>
      <c r="AA82">
        <f>IF(first_ana_0923__242678[[#This Row],[gap]]=-4, 1, 0)</f>
        <v>0</v>
      </c>
      <c r="AB82">
        <f>IF(first_ana_0923__242678[[#This Row],[gap]]=-3, 1, 0)</f>
        <v>0</v>
      </c>
      <c r="AC82">
        <f>IF(first_ana_0923__242678[[#This Row],[gap]]=-2, 1, 0)</f>
        <v>0</v>
      </c>
      <c r="AD82">
        <f>IF(first_ana_0923__242678[[#This Row],[gap]]=-1, 1, 0)</f>
        <v>0</v>
      </c>
      <c r="AE82">
        <f>IF(first_ana_0923__242678[[#This Row],[gap]]=0, 1, 0)</f>
        <v>0</v>
      </c>
      <c r="AF82">
        <f>IF(first_ana_0923__242678[[#This Row],[gap]]=1, 1, 0)</f>
        <v>0</v>
      </c>
      <c r="AG82">
        <f>IF(first_ana_0923__242678[[#This Row],[gap]]=2, 1, 0)</f>
        <v>0</v>
      </c>
      <c r="AH82">
        <f>IF(first_ana_0923__242678[[#This Row],[gap]]=3, 1, 0)</f>
        <v>0</v>
      </c>
      <c r="AI82">
        <f>IF(first_ana_0923__242678[[#This Row],[gap]]=4, 1, 0)</f>
        <v>0</v>
      </c>
      <c r="AJ82">
        <f>IF(first_ana_0923__242678[[#This Row],[gap]]=5, 1, 0)</f>
        <v>0</v>
      </c>
      <c r="AK82">
        <f>IF(first_ana_0923__242678[[#This Row],[gap]]=6, 1, 0)</f>
        <v>0</v>
      </c>
      <c r="AL82">
        <f>IF(first_ana_0923__242678[[#This Row],[gap]]=7, 1, 0)</f>
        <v>0</v>
      </c>
      <c r="AM82">
        <f>IF(first_ana_0923__242678[[#This Row],[gap]]=8, 1, 0)</f>
        <v>0</v>
      </c>
      <c r="AN82">
        <f>IF(first_ana_0923__242678[[#This Row],[gap]]=9, 1, 0)</f>
        <v>0</v>
      </c>
    </row>
    <row r="83" spans="1:40">
      <c r="A83">
        <v>2006</v>
      </c>
      <c r="B83">
        <v>35</v>
      </c>
      <c r="C83" t="s">
        <v>72</v>
      </c>
      <c r="D83" t="s">
        <v>73</v>
      </c>
      <c r="E83">
        <v>257</v>
      </c>
      <c r="F83">
        <v>148</v>
      </c>
      <c r="G83">
        <v>1.83</v>
      </c>
      <c r="H83">
        <v>2.13</v>
      </c>
      <c r="I83">
        <v>0</v>
      </c>
      <c r="J83">
        <v>0</v>
      </c>
      <c r="K83" s="5">
        <v>2883</v>
      </c>
      <c r="L83" s="5">
        <v>10296.5</v>
      </c>
      <c r="M83" s="5">
        <v>0.61</v>
      </c>
      <c r="N83" s="5">
        <v>0.4</v>
      </c>
      <c r="O83" s="5">
        <v>2.7</v>
      </c>
      <c r="P83">
        <v>3.71</v>
      </c>
      <c r="Q83" s="4">
        <v>878.1</v>
      </c>
      <c r="S83">
        <f>first_ana_0923__242678[[#This Row],[year]]-first_ana_0923__242678[[#This Row],[start]]</f>
        <v>2006</v>
      </c>
      <c r="T83">
        <f>IF(first_ana_0923__242678[[#This Row],[gap]]=-11, 1, 0)</f>
        <v>0</v>
      </c>
      <c r="U83">
        <f>IF(first_ana_0923__242678[[#This Row],[gap]]=-10, 1, 0)</f>
        <v>0</v>
      </c>
      <c r="V83">
        <f>IF(first_ana_0923__242678[[#This Row],[gap]]=-9, 1, 0)</f>
        <v>0</v>
      </c>
      <c r="W83">
        <f>IF(first_ana_0923__242678[[#This Row],[gap]]=-8, 1, 0)</f>
        <v>0</v>
      </c>
      <c r="X83">
        <f>IF(first_ana_0923__242678[[#This Row],[gap]]=-7, 1, 0)</f>
        <v>0</v>
      </c>
      <c r="Y83">
        <f>IF(first_ana_0923__242678[[#This Row],[gap]]=-6, 1, 0)</f>
        <v>0</v>
      </c>
      <c r="Z83">
        <f>IF(first_ana_0923__242678[[#This Row],[gap]]=-5, 1, 0)</f>
        <v>0</v>
      </c>
      <c r="AA83">
        <f>IF(first_ana_0923__242678[[#This Row],[gap]]=-4, 1, 0)</f>
        <v>0</v>
      </c>
      <c r="AB83">
        <f>IF(first_ana_0923__242678[[#This Row],[gap]]=-3, 1, 0)</f>
        <v>0</v>
      </c>
      <c r="AC83">
        <f>IF(first_ana_0923__242678[[#This Row],[gap]]=-2, 1, 0)</f>
        <v>0</v>
      </c>
      <c r="AD83">
        <f>IF(first_ana_0923__242678[[#This Row],[gap]]=-1, 1, 0)</f>
        <v>0</v>
      </c>
      <c r="AE83">
        <f>IF(first_ana_0923__242678[[#This Row],[gap]]=0, 1, 0)</f>
        <v>0</v>
      </c>
      <c r="AF83">
        <f>IF(first_ana_0923__242678[[#This Row],[gap]]=1, 1, 0)</f>
        <v>0</v>
      </c>
      <c r="AG83">
        <f>IF(first_ana_0923__242678[[#This Row],[gap]]=2, 1, 0)</f>
        <v>0</v>
      </c>
      <c r="AH83">
        <f>IF(first_ana_0923__242678[[#This Row],[gap]]=3, 1, 0)</f>
        <v>0</v>
      </c>
      <c r="AI83">
        <f>IF(first_ana_0923__242678[[#This Row],[gap]]=4, 1, 0)</f>
        <v>0</v>
      </c>
      <c r="AJ83">
        <f>IF(first_ana_0923__242678[[#This Row],[gap]]=5, 1, 0)</f>
        <v>0</v>
      </c>
      <c r="AK83">
        <f>IF(first_ana_0923__242678[[#This Row],[gap]]=6, 1, 0)</f>
        <v>0</v>
      </c>
      <c r="AL83">
        <f>IF(first_ana_0923__242678[[#This Row],[gap]]=7, 1, 0)</f>
        <v>0</v>
      </c>
      <c r="AM83">
        <f>IF(first_ana_0923__242678[[#This Row],[gap]]=8, 1, 0)</f>
        <v>0</v>
      </c>
      <c r="AN83">
        <f>IF(first_ana_0923__242678[[#This Row],[gap]]=9, 1, 0)</f>
        <v>0</v>
      </c>
    </row>
    <row r="84" spans="1:40">
      <c r="A84">
        <v>2006</v>
      </c>
      <c r="B84">
        <v>36</v>
      </c>
      <c r="C84" t="s">
        <v>74</v>
      </c>
      <c r="D84" t="s">
        <v>75</v>
      </c>
      <c r="E84">
        <v>104.7</v>
      </c>
      <c r="F84">
        <v>81</v>
      </c>
      <c r="G84">
        <v>1.44</v>
      </c>
      <c r="H84">
        <v>1.71</v>
      </c>
      <c r="I84">
        <v>0</v>
      </c>
      <c r="J84">
        <v>0</v>
      </c>
      <c r="K84" s="5">
        <v>2694</v>
      </c>
      <c r="L84" s="5">
        <v>8355.9</v>
      </c>
      <c r="M84" s="5">
        <v>0.5</v>
      </c>
      <c r="N84" s="5">
        <v>0.37</v>
      </c>
      <c r="O84" s="5">
        <v>2.73</v>
      </c>
      <c r="P84">
        <v>3.6</v>
      </c>
      <c r="Q84" s="4">
        <v>1055.5</v>
      </c>
      <c r="S84">
        <f>first_ana_0923__242678[[#This Row],[year]]-first_ana_0923__242678[[#This Row],[start]]</f>
        <v>2006</v>
      </c>
      <c r="T84">
        <f>IF(first_ana_0923__242678[[#This Row],[gap]]=-11, 1, 0)</f>
        <v>0</v>
      </c>
      <c r="U84">
        <f>IF(first_ana_0923__242678[[#This Row],[gap]]=-10, 1, 0)</f>
        <v>0</v>
      </c>
      <c r="V84">
        <f>IF(first_ana_0923__242678[[#This Row],[gap]]=-9, 1, 0)</f>
        <v>0</v>
      </c>
      <c r="W84">
        <f>IF(first_ana_0923__242678[[#This Row],[gap]]=-8, 1, 0)</f>
        <v>0</v>
      </c>
      <c r="X84">
        <f>IF(first_ana_0923__242678[[#This Row],[gap]]=-7, 1, 0)</f>
        <v>0</v>
      </c>
      <c r="Y84">
        <f>IF(first_ana_0923__242678[[#This Row],[gap]]=-6, 1, 0)</f>
        <v>0</v>
      </c>
      <c r="Z84">
        <f>IF(first_ana_0923__242678[[#This Row],[gap]]=-5, 1, 0)</f>
        <v>0</v>
      </c>
      <c r="AA84">
        <f>IF(first_ana_0923__242678[[#This Row],[gap]]=-4, 1, 0)</f>
        <v>0</v>
      </c>
      <c r="AB84">
        <f>IF(first_ana_0923__242678[[#This Row],[gap]]=-3, 1, 0)</f>
        <v>0</v>
      </c>
      <c r="AC84">
        <f>IF(first_ana_0923__242678[[#This Row],[gap]]=-2, 1, 0)</f>
        <v>0</v>
      </c>
      <c r="AD84">
        <f>IF(first_ana_0923__242678[[#This Row],[gap]]=-1, 1, 0)</f>
        <v>0</v>
      </c>
      <c r="AE84">
        <f>IF(first_ana_0923__242678[[#This Row],[gap]]=0, 1, 0)</f>
        <v>0</v>
      </c>
      <c r="AF84">
        <f>IF(first_ana_0923__242678[[#This Row],[gap]]=1, 1, 0)</f>
        <v>0</v>
      </c>
      <c r="AG84">
        <f>IF(first_ana_0923__242678[[#This Row],[gap]]=2, 1, 0)</f>
        <v>0</v>
      </c>
      <c r="AH84">
        <f>IF(first_ana_0923__242678[[#This Row],[gap]]=3, 1, 0)</f>
        <v>0</v>
      </c>
      <c r="AI84">
        <f>IF(first_ana_0923__242678[[#This Row],[gap]]=4, 1, 0)</f>
        <v>0</v>
      </c>
      <c r="AJ84">
        <f>IF(first_ana_0923__242678[[#This Row],[gap]]=5, 1, 0)</f>
        <v>0</v>
      </c>
      <c r="AK84">
        <f>IF(first_ana_0923__242678[[#This Row],[gap]]=6, 1, 0)</f>
        <v>0</v>
      </c>
      <c r="AL84">
        <f>IF(first_ana_0923__242678[[#This Row],[gap]]=7, 1, 0)</f>
        <v>0</v>
      </c>
      <c r="AM84">
        <f>IF(first_ana_0923__242678[[#This Row],[gap]]=8, 1, 0)</f>
        <v>0</v>
      </c>
      <c r="AN84">
        <f>IF(first_ana_0923__242678[[#This Row],[gap]]=9, 1, 0)</f>
        <v>0</v>
      </c>
    </row>
    <row r="85" spans="1:40">
      <c r="A85">
        <v>2006</v>
      </c>
      <c r="B85">
        <v>37</v>
      </c>
      <c r="C85" t="s">
        <v>76</v>
      </c>
      <c r="D85" t="s">
        <v>77</v>
      </c>
      <c r="E85">
        <v>86.7</v>
      </c>
      <c r="F85">
        <v>101</v>
      </c>
      <c r="G85">
        <v>2.06</v>
      </c>
      <c r="H85">
        <v>2.19</v>
      </c>
      <c r="I85">
        <v>0</v>
      </c>
      <c r="J85">
        <v>0</v>
      </c>
      <c r="K85" s="5">
        <v>2718</v>
      </c>
      <c r="L85" s="5">
        <v>6972.5</v>
      </c>
      <c r="M85" s="5">
        <v>0.4</v>
      </c>
      <c r="N85" s="5">
        <v>0.5</v>
      </c>
      <c r="O85" s="5">
        <v>2.68</v>
      </c>
      <c r="P85">
        <v>3.58</v>
      </c>
      <c r="Q85" s="4">
        <v>788.4</v>
      </c>
      <c r="S85">
        <f>first_ana_0923__242678[[#This Row],[year]]-first_ana_0923__242678[[#This Row],[start]]</f>
        <v>2006</v>
      </c>
      <c r="T85">
        <f>IF(first_ana_0923__242678[[#This Row],[gap]]=-11, 1, 0)</f>
        <v>0</v>
      </c>
      <c r="U85">
        <f>IF(first_ana_0923__242678[[#This Row],[gap]]=-10, 1, 0)</f>
        <v>0</v>
      </c>
      <c r="V85">
        <f>IF(first_ana_0923__242678[[#This Row],[gap]]=-9, 1, 0)</f>
        <v>0</v>
      </c>
      <c r="W85">
        <f>IF(first_ana_0923__242678[[#This Row],[gap]]=-8, 1, 0)</f>
        <v>0</v>
      </c>
      <c r="X85">
        <f>IF(first_ana_0923__242678[[#This Row],[gap]]=-7, 1, 0)</f>
        <v>0</v>
      </c>
      <c r="Y85">
        <f>IF(first_ana_0923__242678[[#This Row],[gap]]=-6, 1, 0)</f>
        <v>0</v>
      </c>
      <c r="Z85">
        <f>IF(first_ana_0923__242678[[#This Row],[gap]]=-5, 1, 0)</f>
        <v>0</v>
      </c>
      <c r="AA85">
        <f>IF(first_ana_0923__242678[[#This Row],[gap]]=-4, 1, 0)</f>
        <v>0</v>
      </c>
      <c r="AB85">
        <f>IF(first_ana_0923__242678[[#This Row],[gap]]=-3, 1, 0)</f>
        <v>0</v>
      </c>
      <c r="AC85">
        <f>IF(first_ana_0923__242678[[#This Row],[gap]]=-2, 1, 0)</f>
        <v>0</v>
      </c>
      <c r="AD85">
        <f>IF(first_ana_0923__242678[[#This Row],[gap]]=-1, 1, 0)</f>
        <v>0</v>
      </c>
      <c r="AE85">
        <f>IF(first_ana_0923__242678[[#This Row],[gap]]=0, 1, 0)</f>
        <v>0</v>
      </c>
      <c r="AF85">
        <f>IF(first_ana_0923__242678[[#This Row],[gap]]=1, 1, 0)</f>
        <v>0</v>
      </c>
      <c r="AG85">
        <f>IF(first_ana_0923__242678[[#This Row],[gap]]=2, 1, 0)</f>
        <v>0</v>
      </c>
      <c r="AH85">
        <f>IF(first_ana_0923__242678[[#This Row],[gap]]=3, 1, 0)</f>
        <v>0</v>
      </c>
      <c r="AI85">
        <f>IF(first_ana_0923__242678[[#This Row],[gap]]=4, 1, 0)</f>
        <v>0</v>
      </c>
      <c r="AJ85">
        <f>IF(first_ana_0923__242678[[#This Row],[gap]]=5, 1, 0)</f>
        <v>0</v>
      </c>
      <c r="AK85">
        <f>IF(first_ana_0923__242678[[#This Row],[gap]]=6, 1, 0)</f>
        <v>0</v>
      </c>
      <c r="AL85">
        <f>IF(first_ana_0923__242678[[#This Row],[gap]]=7, 1, 0)</f>
        <v>0</v>
      </c>
      <c r="AM85">
        <f>IF(first_ana_0923__242678[[#This Row],[gap]]=8, 1, 0)</f>
        <v>0</v>
      </c>
      <c r="AN85">
        <f>IF(first_ana_0923__242678[[#This Row],[gap]]=9, 1, 0)</f>
        <v>0</v>
      </c>
    </row>
    <row r="86" spans="1:40">
      <c r="A86">
        <v>2006</v>
      </c>
      <c r="B86">
        <v>38</v>
      </c>
      <c r="C86" t="s">
        <v>78</v>
      </c>
      <c r="D86" t="s">
        <v>79</v>
      </c>
      <c r="E86">
        <v>170</v>
      </c>
      <c r="F86">
        <v>146</v>
      </c>
      <c r="G86">
        <v>1.46</v>
      </c>
      <c r="H86">
        <v>1.75</v>
      </c>
      <c r="I86">
        <v>0</v>
      </c>
      <c r="J86">
        <v>0</v>
      </c>
      <c r="K86" s="5">
        <v>2487</v>
      </c>
      <c r="L86" s="5">
        <v>10184.700000000001</v>
      </c>
      <c r="M86" s="5">
        <v>0.34</v>
      </c>
      <c r="N86" s="5">
        <v>0.41</v>
      </c>
      <c r="O86" s="5">
        <v>3.56</v>
      </c>
      <c r="P86">
        <v>4.3100000000000005</v>
      </c>
      <c r="Q86" s="4">
        <v>806.6</v>
      </c>
      <c r="S86">
        <f>first_ana_0923__242678[[#This Row],[year]]-first_ana_0923__242678[[#This Row],[start]]</f>
        <v>2006</v>
      </c>
      <c r="T86">
        <f>IF(first_ana_0923__242678[[#This Row],[gap]]=-11, 1, 0)</f>
        <v>0</v>
      </c>
      <c r="U86">
        <f>IF(first_ana_0923__242678[[#This Row],[gap]]=-10, 1, 0)</f>
        <v>0</v>
      </c>
      <c r="V86">
        <f>IF(first_ana_0923__242678[[#This Row],[gap]]=-9, 1, 0)</f>
        <v>0</v>
      </c>
      <c r="W86">
        <f>IF(first_ana_0923__242678[[#This Row],[gap]]=-8, 1, 0)</f>
        <v>0</v>
      </c>
      <c r="X86">
        <f>IF(first_ana_0923__242678[[#This Row],[gap]]=-7, 1, 0)</f>
        <v>0</v>
      </c>
      <c r="Y86">
        <f>IF(first_ana_0923__242678[[#This Row],[gap]]=-6, 1, 0)</f>
        <v>0</v>
      </c>
      <c r="Z86">
        <f>IF(first_ana_0923__242678[[#This Row],[gap]]=-5, 1, 0)</f>
        <v>0</v>
      </c>
      <c r="AA86">
        <f>IF(first_ana_0923__242678[[#This Row],[gap]]=-4, 1, 0)</f>
        <v>0</v>
      </c>
      <c r="AB86">
        <f>IF(first_ana_0923__242678[[#This Row],[gap]]=-3, 1, 0)</f>
        <v>0</v>
      </c>
      <c r="AC86">
        <f>IF(first_ana_0923__242678[[#This Row],[gap]]=-2, 1, 0)</f>
        <v>0</v>
      </c>
      <c r="AD86">
        <f>IF(first_ana_0923__242678[[#This Row],[gap]]=-1, 1, 0)</f>
        <v>0</v>
      </c>
      <c r="AE86">
        <f>IF(first_ana_0923__242678[[#This Row],[gap]]=0, 1, 0)</f>
        <v>0</v>
      </c>
      <c r="AF86">
        <f>IF(first_ana_0923__242678[[#This Row],[gap]]=1, 1, 0)</f>
        <v>0</v>
      </c>
      <c r="AG86">
        <f>IF(first_ana_0923__242678[[#This Row],[gap]]=2, 1, 0)</f>
        <v>0</v>
      </c>
      <c r="AH86">
        <f>IF(first_ana_0923__242678[[#This Row],[gap]]=3, 1, 0)</f>
        <v>0</v>
      </c>
      <c r="AI86">
        <f>IF(first_ana_0923__242678[[#This Row],[gap]]=4, 1, 0)</f>
        <v>0</v>
      </c>
      <c r="AJ86">
        <f>IF(first_ana_0923__242678[[#This Row],[gap]]=5, 1, 0)</f>
        <v>0</v>
      </c>
      <c r="AK86">
        <f>IF(first_ana_0923__242678[[#This Row],[gap]]=6, 1, 0)</f>
        <v>0</v>
      </c>
      <c r="AL86">
        <f>IF(first_ana_0923__242678[[#This Row],[gap]]=7, 1, 0)</f>
        <v>0</v>
      </c>
      <c r="AM86">
        <f>IF(first_ana_0923__242678[[#This Row],[gap]]=8, 1, 0)</f>
        <v>0</v>
      </c>
      <c r="AN86">
        <f>IF(first_ana_0923__242678[[#This Row],[gap]]=9, 1, 0)</f>
        <v>0</v>
      </c>
    </row>
    <row r="87" spans="1:40">
      <c r="A87">
        <v>2006</v>
      </c>
      <c r="B87">
        <v>39</v>
      </c>
      <c r="C87" t="s">
        <v>80</v>
      </c>
      <c r="D87" t="s">
        <v>81</v>
      </c>
      <c r="E87">
        <v>75.8</v>
      </c>
      <c r="F87">
        <v>79</v>
      </c>
      <c r="G87">
        <v>1.35</v>
      </c>
      <c r="H87">
        <v>1.79</v>
      </c>
      <c r="I87">
        <v>0</v>
      </c>
      <c r="J87">
        <v>0</v>
      </c>
      <c r="K87" s="5">
        <v>2170</v>
      </c>
      <c r="L87" s="5">
        <v>8887.7000000000007</v>
      </c>
      <c r="M87" s="5">
        <v>0.38</v>
      </c>
      <c r="N87" s="5">
        <v>0.38</v>
      </c>
      <c r="O87" s="5">
        <v>3.8</v>
      </c>
      <c r="P87">
        <v>4.5599999999999996</v>
      </c>
      <c r="Q87" s="4">
        <v>1042.0999999999999</v>
      </c>
      <c r="S87">
        <f>first_ana_0923__242678[[#This Row],[year]]-first_ana_0923__242678[[#This Row],[start]]</f>
        <v>2006</v>
      </c>
      <c r="T87">
        <f>IF(first_ana_0923__242678[[#This Row],[gap]]=-11, 1, 0)</f>
        <v>0</v>
      </c>
      <c r="U87">
        <f>IF(first_ana_0923__242678[[#This Row],[gap]]=-10, 1, 0)</f>
        <v>0</v>
      </c>
      <c r="V87">
        <f>IF(first_ana_0923__242678[[#This Row],[gap]]=-9, 1, 0)</f>
        <v>0</v>
      </c>
      <c r="W87">
        <f>IF(first_ana_0923__242678[[#This Row],[gap]]=-8, 1, 0)</f>
        <v>0</v>
      </c>
      <c r="X87">
        <f>IF(first_ana_0923__242678[[#This Row],[gap]]=-7, 1, 0)</f>
        <v>0</v>
      </c>
      <c r="Y87">
        <f>IF(first_ana_0923__242678[[#This Row],[gap]]=-6, 1, 0)</f>
        <v>0</v>
      </c>
      <c r="Z87">
        <f>IF(first_ana_0923__242678[[#This Row],[gap]]=-5, 1, 0)</f>
        <v>0</v>
      </c>
      <c r="AA87">
        <f>IF(first_ana_0923__242678[[#This Row],[gap]]=-4, 1, 0)</f>
        <v>0</v>
      </c>
      <c r="AB87">
        <f>IF(first_ana_0923__242678[[#This Row],[gap]]=-3, 1, 0)</f>
        <v>0</v>
      </c>
      <c r="AC87">
        <f>IF(first_ana_0923__242678[[#This Row],[gap]]=-2, 1, 0)</f>
        <v>0</v>
      </c>
      <c r="AD87">
        <f>IF(first_ana_0923__242678[[#This Row],[gap]]=-1, 1, 0)</f>
        <v>0</v>
      </c>
      <c r="AE87">
        <f>IF(first_ana_0923__242678[[#This Row],[gap]]=0, 1, 0)</f>
        <v>0</v>
      </c>
      <c r="AF87">
        <f>IF(first_ana_0923__242678[[#This Row],[gap]]=1, 1, 0)</f>
        <v>0</v>
      </c>
      <c r="AG87">
        <f>IF(first_ana_0923__242678[[#This Row],[gap]]=2, 1, 0)</f>
        <v>0</v>
      </c>
      <c r="AH87">
        <f>IF(first_ana_0923__242678[[#This Row],[gap]]=3, 1, 0)</f>
        <v>0</v>
      </c>
      <c r="AI87">
        <f>IF(first_ana_0923__242678[[#This Row],[gap]]=4, 1, 0)</f>
        <v>0</v>
      </c>
      <c r="AJ87">
        <f>IF(first_ana_0923__242678[[#This Row],[gap]]=5, 1, 0)</f>
        <v>0</v>
      </c>
      <c r="AK87">
        <f>IF(first_ana_0923__242678[[#This Row],[gap]]=6, 1, 0)</f>
        <v>0</v>
      </c>
      <c r="AL87">
        <f>IF(first_ana_0923__242678[[#This Row],[gap]]=7, 1, 0)</f>
        <v>0</v>
      </c>
      <c r="AM87">
        <f>IF(first_ana_0923__242678[[#This Row],[gap]]=8, 1, 0)</f>
        <v>0</v>
      </c>
      <c r="AN87">
        <f>IF(first_ana_0923__242678[[#This Row],[gap]]=9, 1, 0)</f>
        <v>0</v>
      </c>
    </row>
    <row r="88" spans="1:40">
      <c r="A88">
        <v>2006</v>
      </c>
      <c r="B88">
        <v>40</v>
      </c>
      <c r="C88" t="s">
        <v>82</v>
      </c>
      <c r="D88" t="s">
        <v>83</v>
      </c>
      <c r="E88">
        <v>121.7</v>
      </c>
      <c r="F88">
        <v>505</v>
      </c>
      <c r="G88">
        <v>2.1800000000000002</v>
      </c>
      <c r="H88">
        <v>2.12</v>
      </c>
      <c r="I88">
        <v>0</v>
      </c>
      <c r="J88">
        <v>1</v>
      </c>
      <c r="K88" s="5">
        <v>2665</v>
      </c>
      <c r="L88" s="5">
        <v>11990.5</v>
      </c>
      <c r="M88" s="5">
        <v>0.63</v>
      </c>
      <c r="N88" s="5">
        <v>0.46</v>
      </c>
      <c r="O88" s="5">
        <v>3.76</v>
      </c>
      <c r="P88">
        <v>4.8499999999999996</v>
      </c>
      <c r="Q88" s="4">
        <v>727.6</v>
      </c>
      <c r="R88">
        <v>2011</v>
      </c>
      <c r="S88">
        <f>first_ana_0923__242678[[#This Row],[year]]-first_ana_0923__242678[[#This Row],[start]]</f>
        <v>-5</v>
      </c>
      <c r="T88">
        <f>IF(first_ana_0923__242678[[#This Row],[gap]]=-11, 1, 0)</f>
        <v>0</v>
      </c>
      <c r="U88">
        <f>IF(first_ana_0923__242678[[#This Row],[gap]]=-10, 1, 0)</f>
        <v>0</v>
      </c>
      <c r="V88">
        <f>IF(first_ana_0923__242678[[#This Row],[gap]]=-9, 1, 0)</f>
        <v>0</v>
      </c>
      <c r="W88">
        <f>IF(first_ana_0923__242678[[#This Row],[gap]]=-8, 1, 0)</f>
        <v>0</v>
      </c>
      <c r="X88">
        <f>IF(first_ana_0923__242678[[#This Row],[gap]]=-7, 1, 0)</f>
        <v>0</v>
      </c>
      <c r="Y88">
        <f>IF(first_ana_0923__242678[[#This Row],[gap]]=-6, 1, 0)</f>
        <v>0</v>
      </c>
      <c r="Z88">
        <f>IF(first_ana_0923__242678[[#This Row],[gap]]=-5, 1, 0)</f>
        <v>1</v>
      </c>
      <c r="AA88">
        <f>IF(first_ana_0923__242678[[#This Row],[gap]]=-4, 1, 0)</f>
        <v>0</v>
      </c>
      <c r="AB88">
        <f>IF(first_ana_0923__242678[[#This Row],[gap]]=-3, 1, 0)</f>
        <v>0</v>
      </c>
      <c r="AC88">
        <f>IF(first_ana_0923__242678[[#This Row],[gap]]=-2, 1, 0)</f>
        <v>0</v>
      </c>
      <c r="AD88">
        <f>IF(first_ana_0923__242678[[#This Row],[gap]]=-1, 1, 0)</f>
        <v>0</v>
      </c>
      <c r="AE88">
        <f>IF(first_ana_0923__242678[[#This Row],[gap]]=0, 1, 0)</f>
        <v>0</v>
      </c>
      <c r="AF88">
        <f>IF(first_ana_0923__242678[[#This Row],[gap]]=1, 1, 0)</f>
        <v>0</v>
      </c>
      <c r="AG88">
        <f>IF(first_ana_0923__242678[[#This Row],[gap]]=2, 1, 0)</f>
        <v>0</v>
      </c>
      <c r="AH88">
        <f>IF(first_ana_0923__242678[[#This Row],[gap]]=3, 1, 0)</f>
        <v>0</v>
      </c>
      <c r="AI88">
        <f>IF(first_ana_0923__242678[[#This Row],[gap]]=4, 1, 0)</f>
        <v>0</v>
      </c>
      <c r="AJ88">
        <f>IF(first_ana_0923__242678[[#This Row],[gap]]=5, 1, 0)</f>
        <v>0</v>
      </c>
      <c r="AK88">
        <f>IF(first_ana_0923__242678[[#This Row],[gap]]=6, 1, 0)</f>
        <v>0</v>
      </c>
      <c r="AL88">
        <f>IF(first_ana_0923__242678[[#This Row],[gap]]=7, 1, 0)</f>
        <v>0</v>
      </c>
      <c r="AM88">
        <f>IF(first_ana_0923__242678[[#This Row],[gap]]=8, 1, 0)</f>
        <v>0</v>
      </c>
      <c r="AN88">
        <f>IF(first_ana_0923__242678[[#This Row],[gap]]=9, 1, 0)</f>
        <v>0</v>
      </c>
    </row>
    <row r="89" spans="1:40">
      <c r="A89">
        <v>2006</v>
      </c>
      <c r="B89">
        <v>41</v>
      </c>
      <c r="C89" t="s">
        <v>84</v>
      </c>
      <c r="D89" t="s">
        <v>85</v>
      </c>
      <c r="E89">
        <v>81.8</v>
      </c>
      <c r="F89">
        <v>86</v>
      </c>
      <c r="G89">
        <v>2.0299999999999998</v>
      </c>
      <c r="H89">
        <v>2.34</v>
      </c>
      <c r="I89">
        <v>0</v>
      </c>
      <c r="J89">
        <v>1</v>
      </c>
      <c r="K89" s="5">
        <v>2475</v>
      </c>
      <c r="L89" s="5">
        <v>14768.3</v>
      </c>
      <c r="M89" s="5">
        <v>0.23</v>
      </c>
      <c r="N89" s="5">
        <v>0.35</v>
      </c>
      <c r="O89" s="5">
        <v>3.59</v>
      </c>
      <c r="P89">
        <v>4.17</v>
      </c>
      <c r="Q89" s="4">
        <v>871.9</v>
      </c>
      <c r="R89">
        <v>2011</v>
      </c>
      <c r="S89">
        <f>first_ana_0923__242678[[#This Row],[year]]-first_ana_0923__242678[[#This Row],[start]]</f>
        <v>-5</v>
      </c>
      <c r="T89">
        <f>IF(first_ana_0923__242678[[#This Row],[gap]]=-11, 1, 0)</f>
        <v>0</v>
      </c>
      <c r="U89">
        <f>IF(first_ana_0923__242678[[#This Row],[gap]]=-10, 1, 0)</f>
        <v>0</v>
      </c>
      <c r="V89">
        <f>IF(first_ana_0923__242678[[#This Row],[gap]]=-9, 1, 0)</f>
        <v>0</v>
      </c>
      <c r="W89">
        <f>IF(first_ana_0923__242678[[#This Row],[gap]]=-8, 1, 0)</f>
        <v>0</v>
      </c>
      <c r="X89">
        <f>IF(first_ana_0923__242678[[#This Row],[gap]]=-7, 1, 0)</f>
        <v>0</v>
      </c>
      <c r="Y89">
        <f>IF(first_ana_0923__242678[[#This Row],[gap]]=-6, 1, 0)</f>
        <v>0</v>
      </c>
      <c r="Z89">
        <f>IF(first_ana_0923__242678[[#This Row],[gap]]=-5, 1, 0)</f>
        <v>1</v>
      </c>
      <c r="AA89">
        <f>IF(first_ana_0923__242678[[#This Row],[gap]]=-4, 1, 0)</f>
        <v>0</v>
      </c>
      <c r="AB89">
        <f>IF(first_ana_0923__242678[[#This Row],[gap]]=-3, 1, 0)</f>
        <v>0</v>
      </c>
      <c r="AC89">
        <f>IF(first_ana_0923__242678[[#This Row],[gap]]=-2, 1, 0)</f>
        <v>0</v>
      </c>
      <c r="AD89">
        <f>IF(first_ana_0923__242678[[#This Row],[gap]]=-1, 1, 0)</f>
        <v>0</v>
      </c>
      <c r="AE89">
        <f>IF(first_ana_0923__242678[[#This Row],[gap]]=0, 1, 0)</f>
        <v>0</v>
      </c>
      <c r="AF89">
        <f>IF(first_ana_0923__242678[[#This Row],[gap]]=1, 1, 0)</f>
        <v>0</v>
      </c>
      <c r="AG89">
        <f>IF(first_ana_0923__242678[[#This Row],[gap]]=2, 1, 0)</f>
        <v>0</v>
      </c>
      <c r="AH89">
        <f>IF(first_ana_0923__242678[[#This Row],[gap]]=3, 1, 0)</f>
        <v>0</v>
      </c>
      <c r="AI89">
        <f>IF(first_ana_0923__242678[[#This Row],[gap]]=4, 1, 0)</f>
        <v>0</v>
      </c>
      <c r="AJ89">
        <f>IF(first_ana_0923__242678[[#This Row],[gap]]=5, 1, 0)</f>
        <v>0</v>
      </c>
      <c r="AK89">
        <f>IF(first_ana_0923__242678[[#This Row],[gap]]=6, 1, 0)</f>
        <v>0</v>
      </c>
      <c r="AL89">
        <f>IF(first_ana_0923__242678[[#This Row],[gap]]=7, 1, 0)</f>
        <v>0</v>
      </c>
      <c r="AM89">
        <f>IF(first_ana_0923__242678[[#This Row],[gap]]=8, 1, 0)</f>
        <v>0</v>
      </c>
      <c r="AN89">
        <f>IF(first_ana_0923__242678[[#This Row],[gap]]=9, 1, 0)</f>
        <v>0</v>
      </c>
    </row>
    <row r="90" spans="1:40">
      <c r="A90">
        <v>2006</v>
      </c>
      <c r="B90">
        <v>42</v>
      </c>
      <c r="C90" t="s">
        <v>86</v>
      </c>
      <c r="D90" t="s">
        <v>87</v>
      </c>
      <c r="E90">
        <v>46.2</v>
      </c>
      <c r="F90">
        <v>147</v>
      </c>
      <c r="G90">
        <v>1.79</v>
      </c>
      <c r="H90">
        <v>2.44</v>
      </c>
      <c r="I90">
        <v>0</v>
      </c>
      <c r="J90">
        <v>0</v>
      </c>
      <c r="K90" s="5">
        <v>2159</v>
      </c>
      <c r="L90" s="5">
        <v>12227.1</v>
      </c>
      <c r="M90" s="5">
        <v>0.61</v>
      </c>
      <c r="N90" s="5">
        <v>0.34</v>
      </c>
      <c r="O90" s="5">
        <v>2.93</v>
      </c>
      <c r="P90">
        <v>3.88</v>
      </c>
      <c r="Q90" s="4">
        <v>918.5</v>
      </c>
      <c r="S90">
        <f>first_ana_0923__242678[[#This Row],[year]]-first_ana_0923__242678[[#This Row],[start]]</f>
        <v>2006</v>
      </c>
      <c r="T90">
        <f>IF(first_ana_0923__242678[[#This Row],[gap]]=-11, 1, 0)</f>
        <v>0</v>
      </c>
      <c r="U90">
        <f>IF(first_ana_0923__242678[[#This Row],[gap]]=-10, 1, 0)</f>
        <v>0</v>
      </c>
      <c r="V90">
        <f>IF(first_ana_0923__242678[[#This Row],[gap]]=-9, 1, 0)</f>
        <v>0</v>
      </c>
      <c r="W90">
        <f>IF(first_ana_0923__242678[[#This Row],[gap]]=-8, 1, 0)</f>
        <v>0</v>
      </c>
      <c r="X90">
        <f>IF(first_ana_0923__242678[[#This Row],[gap]]=-7, 1, 0)</f>
        <v>0</v>
      </c>
      <c r="Y90">
        <f>IF(first_ana_0923__242678[[#This Row],[gap]]=-6, 1, 0)</f>
        <v>0</v>
      </c>
      <c r="Z90">
        <f>IF(first_ana_0923__242678[[#This Row],[gap]]=-5, 1, 0)</f>
        <v>0</v>
      </c>
      <c r="AA90">
        <f>IF(first_ana_0923__242678[[#This Row],[gap]]=-4, 1, 0)</f>
        <v>0</v>
      </c>
      <c r="AB90">
        <f>IF(first_ana_0923__242678[[#This Row],[gap]]=-3, 1, 0)</f>
        <v>0</v>
      </c>
      <c r="AC90">
        <f>IF(first_ana_0923__242678[[#This Row],[gap]]=-2, 1, 0)</f>
        <v>0</v>
      </c>
      <c r="AD90">
        <f>IF(first_ana_0923__242678[[#This Row],[gap]]=-1, 1, 0)</f>
        <v>0</v>
      </c>
      <c r="AE90">
        <f>IF(first_ana_0923__242678[[#This Row],[gap]]=0, 1, 0)</f>
        <v>0</v>
      </c>
      <c r="AF90">
        <f>IF(first_ana_0923__242678[[#This Row],[gap]]=1, 1, 0)</f>
        <v>0</v>
      </c>
      <c r="AG90">
        <f>IF(first_ana_0923__242678[[#This Row],[gap]]=2, 1, 0)</f>
        <v>0</v>
      </c>
      <c r="AH90">
        <f>IF(first_ana_0923__242678[[#This Row],[gap]]=3, 1, 0)</f>
        <v>0</v>
      </c>
      <c r="AI90">
        <f>IF(first_ana_0923__242678[[#This Row],[gap]]=4, 1, 0)</f>
        <v>0</v>
      </c>
      <c r="AJ90">
        <f>IF(first_ana_0923__242678[[#This Row],[gap]]=5, 1, 0)</f>
        <v>0</v>
      </c>
      <c r="AK90">
        <f>IF(first_ana_0923__242678[[#This Row],[gap]]=6, 1, 0)</f>
        <v>0</v>
      </c>
      <c r="AL90">
        <f>IF(first_ana_0923__242678[[#This Row],[gap]]=7, 1, 0)</f>
        <v>0</v>
      </c>
      <c r="AM90">
        <f>IF(first_ana_0923__242678[[#This Row],[gap]]=8, 1, 0)</f>
        <v>0</v>
      </c>
      <c r="AN90">
        <f>IF(first_ana_0923__242678[[#This Row],[gap]]=9, 1, 0)</f>
        <v>0</v>
      </c>
    </row>
    <row r="91" spans="1:40">
      <c r="A91">
        <v>2006</v>
      </c>
      <c r="B91">
        <v>43</v>
      </c>
      <c r="C91" t="s">
        <v>88</v>
      </c>
      <c r="D91" t="s">
        <v>89</v>
      </c>
      <c r="E91">
        <v>134.80000000000001</v>
      </c>
      <c r="F91">
        <v>184</v>
      </c>
      <c r="G91">
        <v>1.75</v>
      </c>
      <c r="H91">
        <v>1.98</v>
      </c>
      <c r="I91">
        <v>0</v>
      </c>
      <c r="J91">
        <v>1</v>
      </c>
      <c r="K91" s="5">
        <v>2398</v>
      </c>
      <c r="L91" s="5">
        <v>16232.3</v>
      </c>
      <c r="M91" s="5">
        <v>0.54</v>
      </c>
      <c r="N91" s="5">
        <v>0.16</v>
      </c>
      <c r="O91" s="5">
        <v>3</v>
      </c>
      <c r="P91">
        <v>3.7</v>
      </c>
      <c r="Q91" s="4">
        <v>810.1</v>
      </c>
      <c r="R91">
        <v>2011</v>
      </c>
      <c r="S91">
        <f>first_ana_0923__242678[[#This Row],[year]]-first_ana_0923__242678[[#This Row],[start]]</f>
        <v>-5</v>
      </c>
      <c r="T91">
        <f>IF(first_ana_0923__242678[[#This Row],[gap]]=-11, 1, 0)</f>
        <v>0</v>
      </c>
      <c r="U91">
        <f>IF(first_ana_0923__242678[[#This Row],[gap]]=-10, 1, 0)</f>
        <v>0</v>
      </c>
      <c r="V91">
        <f>IF(first_ana_0923__242678[[#This Row],[gap]]=-9, 1, 0)</f>
        <v>0</v>
      </c>
      <c r="W91">
        <f>IF(first_ana_0923__242678[[#This Row],[gap]]=-8, 1, 0)</f>
        <v>0</v>
      </c>
      <c r="X91">
        <f>IF(first_ana_0923__242678[[#This Row],[gap]]=-7, 1, 0)</f>
        <v>0</v>
      </c>
      <c r="Y91">
        <f>IF(first_ana_0923__242678[[#This Row],[gap]]=-6, 1, 0)</f>
        <v>0</v>
      </c>
      <c r="Z91">
        <f>IF(first_ana_0923__242678[[#This Row],[gap]]=-5, 1, 0)</f>
        <v>1</v>
      </c>
      <c r="AA91">
        <f>IF(first_ana_0923__242678[[#This Row],[gap]]=-4, 1, 0)</f>
        <v>0</v>
      </c>
      <c r="AB91">
        <f>IF(first_ana_0923__242678[[#This Row],[gap]]=-3, 1, 0)</f>
        <v>0</v>
      </c>
      <c r="AC91">
        <f>IF(first_ana_0923__242678[[#This Row],[gap]]=-2, 1, 0)</f>
        <v>0</v>
      </c>
      <c r="AD91">
        <f>IF(first_ana_0923__242678[[#This Row],[gap]]=-1, 1, 0)</f>
        <v>0</v>
      </c>
      <c r="AE91">
        <f>IF(first_ana_0923__242678[[#This Row],[gap]]=0, 1, 0)</f>
        <v>0</v>
      </c>
      <c r="AF91">
        <f>IF(first_ana_0923__242678[[#This Row],[gap]]=1, 1, 0)</f>
        <v>0</v>
      </c>
      <c r="AG91">
        <f>IF(first_ana_0923__242678[[#This Row],[gap]]=2, 1, 0)</f>
        <v>0</v>
      </c>
      <c r="AH91">
        <f>IF(first_ana_0923__242678[[#This Row],[gap]]=3, 1, 0)</f>
        <v>0</v>
      </c>
      <c r="AI91">
        <f>IF(first_ana_0923__242678[[#This Row],[gap]]=4, 1, 0)</f>
        <v>0</v>
      </c>
      <c r="AJ91">
        <f>IF(first_ana_0923__242678[[#This Row],[gap]]=5, 1, 0)</f>
        <v>0</v>
      </c>
      <c r="AK91">
        <f>IF(first_ana_0923__242678[[#This Row],[gap]]=6, 1, 0)</f>
        <v>0</v>
      </c>
      <c r="AL91">
        <f>IF(first_ana_0923__242678[[#This Row],[gap]]=7, 1, 0)</f>
        <v>0</v>
      </c>
      <c r="AM91">
        <f>IF(first_ana_0923__242678[[#This Row],[gap]]=8, 1, 0)</f>
        <v>0</v>
      </c>
      <c r="AN91">
        <f>IF(first_ana_0923__242678[[#This Row],[gap]]=9, 1, 0)</f>
        <v>0</v>
      </c>
    </row>
    <row r="92" spans="1:40">
      <c r="A92">
        <v>2006</v>
      </c>
      <c r="B92">
        <v>44</v>
      </c>
      <c r="C92" t="s">
        <v>90</v>
      </c>
      <c r="D92" t="s">
        <v>141</v>
      </c>
      <c r="E92">
        <v>133.30000000000001</v>
      </c>
      <c r="F92">
        <v>121</v>
      </c>
      <c r="G92">
        <v>1.89</v>
      </c>
      <c r="H92">
        <v>2.0099999999999998</v>
      </c>
      <c r="I92">
        <v>0</v>
      </c>
      <c r="J92">
        <v>0</v>
      </c>
      <c r="K92" s="5">
        <v>2594</v>
      </c>
      <c r="L92" s="5">
        <v>11508.7</v>
      </c>
      <c r="M92" s="5">
        <v>0.41</v>
      </c>
      <c r="N92" s="5">
        <v>0.41</v>
      </c>
      <c r="O92" s="5">
        <v>3.48</v>
      </c>
      <c r="P92">
        <v>4.3</v>
      </c>
      <c r="Q92" s="4">
        <v>894.9</v>
      </c>
      <c r="S92">
        <f>first_ana_0923__242678[[#This Row],[year]]-first_ana_0923__242678[[#This Row],[start]]</f>
        <v>2006</v>
      </c>
      <c r="T92">
        <f>IF(first_ana_0923__242678[[#This Row],[gap]]=-11, 1, 0)</f>
        <v>0</v>
      </c>
      <c r="U92">
        <f>IF(first_ana_0923__242678[[#This Row],[gap]]=-10, 1, 0)</f>
        <v>0</v>
      </c>
      <c r="V92">
        <f>IF(first_ana_0923__242678[[#This Row],[gap]]=-9, 1, 0)</f>
        <v>0</v>
      </c>
      <c r="W92">
        <f>IF(first_ana_0923__242678[[#This Row],[gap]]=-8, 1, 0)</f>
        <v>0</v>
      </c>
      <c r="X92">
        <f>IF(first_ana_0923__242678[[#This Row],[gap]]=-7, 1, 0)</f>
        <v>0</v>
      </c>
      <c r="Y92">
        <f>IF(first_ana_0923__242678[[#This Row],[gap]]=-6, 1, 0)</f>
        <v>0</v>
      </c>
      <c r="Z92">
        <f>IF(first_ana_0923__242678[[#This Row],[gap]]=-5, 1, 0)</f>
        <v>0</v>
      </c>
      <c r="AA92">
        <f>IF(first_ana_0923__242678[[#This Row],[gap]]=-4, 1, 0)</f>
        <v>0</v>
      </c>
      <c r="AB92">
        <f>IF(first_ana_0923__242678[[#This Row],[gap]]=-3, 1, 0)</f>
        <v>0</v>
      </c>
      <c r="AC92">
        <f>IF(first_ana_0923__242678[[#This Row],[gap]]=-2, 1, 0)</f>
        <v>0</v>
      </c>
      <c r="AD92">
        <f>IF(first_ana_0923__242678[[#This Row],[gap]]=-1, 1, 0)</f>
        <v>0</v>
      </c>
      <c r="AE92">
        <f>IF(first_ana_0923__242678[[#This Row],[gap]]=0, 1, 0)</f>
        <v>0</v>
      </c>
      <c r="AF92">
        <f>IF(first_ana_0923__242678[[#This Row],[gap]]=1, 1, 0)</f>
        <v>0</v>
      </c>
      <c r="AG92">
        <f>IF(first_ana_0923__242678[[#This Row],[gap]]=2, 1, 0)</f>
        <v>0</v>
      </c>
      <c r="AH92">
        <f>IF(first_ana_0923__242678[[#This Row],[gap]]=3, 1, 0)</f>
        <v>0</v>
      </c>
      <c r="AI92">
        <f>IF(first_ana_0923__242678[[#This Row],[gap]]=4, 1, 0)</f>
        <v>0</v>
      </c>
      <c r="AJ92">
        <f>IF(first_ana_0923__242678[[#This Row],[gap]]=5, 1, 0)</f>
        <v>0</v>
      </c>
      <c r="AK92">
        <f>IF(first_ana_0923__242678[[#This Row],[gap]]=6, 1, 0)</f>
        <v>0</v>
      </c>
      <c r="AL92">
        <f>IF(first_ana_0923__242678[[#This Row],[gap]]=7, 1, 0)</f>
        <v>0</v>
      </c>
      <c r="AM92">
        <f>IF(first_ana_0923__242678[[#This Row],[gap]]=8, 1, 0)</f>
        <v>0</v>
      </c>
      <c r="AN92">
        <f>IF(first_ana_0923__242678[[#This Row],[gap]]=9, 1, 0)</f>
        <v>0</v>
      </c>
    </row>
    <row r="93" spans="1:40">
      <c r="A93">
        <v>2006</v>
      </c>
      <c r="B93">
        <v>45</v>
      </c>
      <c r="C93" t="s">
        <v>91</v>
      </c>
      <c r="D93" t="s">
        <v>92</v>
      </c>
      <c r="E93">
        <v>118.4</v>
      </c>
      <c r="F93">
        <v>115</v>
      </c>
      <c r="G93">
        <v>2</v>
      </c>
      <c r="H93">
        <v>2.3199999999999998</v>
      </c>
      <c r="I93">
        <v>0</v>
      </c>
      <c r="J93">
        <v>0</v>
      </c>
      <c r="K93" s="5">
        <v>2150</v>
      </c>
      <c r="L93" s="5">
        <v>13836.6</v>
      </c>
      <c r="M93" s="5">
        <v>0.61</v>
      </c>
      <c r="N93" s="5">
        <v>0.26</v>
      </c>
      <c r="O93" s="5">
        <v>3.14</v>
      </c>
      <c r="P93">
        <v>4.01</v>
      </c>
      <c r="Q93" s="4">
        <v>936.1</v>
      </c>
      <c r="S93">
        <f>first_ana_0923__242678[[#This Row],[year]]-first_ana_0923__242678[[#This Row],[start]]</f>
        <v>2006</v>
      </c>
      <c r="T93">
        <f>IF(first_ana_0923__242678[[#This Row],[gap]]=-11, 1, 0)</f>
        <v>0</v>
      </c>
      <c r="U93">
        <f>IF(first_ana_0923__242678[[#This Row],[gap]]=-10, 1, 0)</f>
        <v>0</v>
      </c>
      <c r="V93">
        <f>IF(first_ana_0923__242678[[#This Row],[gap]]=-9, 1, 0)</f>
        <v>0</v>
      </c>
      <c r="W93">
        <f>IF(first_ana_0923__242678[[#This Row],[gap]]=-8, 1, 0)</f>
        <v>0</v>
      </c>
      <c r="X93">
        <f>IF(first_ana_0923__242678[[#This Row],[gap]]=-7, 1, 0)</f>
        <v>0</v>
      </c>
      <c r="Y93">
        <f>IF(first_ana_0923__242678[[#This Row],[gap]]=-6, 1, 0)</f>
        <v>0</v>
      </c>
      <c r="Z93">
        <f>IF(first_ana_0923__242678[[#This Row],[gap]]=-5, 1, 0)</f>
        <v>0</v>
      </c>
      <c r="AA93">
        <f>IF(first_ana_0923__242678[[#This Row],[gap]]=-4, 1, 0)</f>
        <v>0</v>
      </c>
      <c r="AB93">
        <f>IF(first_ana_0923__242678[[#This Row],[gap]]=-3, 1, 0)</f>
        <v>0</v>
      </c>
      <c r="AC93">
        <f>IF(first_ana_0923__242678[[#This Row],[gap]]=-2, 1, 0)</f>
        <v>0</v>
      </c>
      <c r="AD93">
        <f>IF(first_ana_0923__242678[[#This Row],[gap]]=-1, 1, 0)</f>
        <v>0</v>
      </c>
      <c r="AE93">
        <f>IF(first_ana_0923__242678[[#This Row],[gap]]=0, 1, 0)</f>
        <v>0</v>
      </c>
      <c r="AF93">
        <f>IF(first_ana_0923__242678[[#This Row],[gap]]=1, 1, 0)</f>
        <v>0</v>
      </c>
      <c r="AG93">
        <f>IF(first_ana_0923__242678[[#This Row],[gap]]=2, 1, 0)</f>
        <v>0</v>
      </c>
      <c r="AH93">
        <f>IF(first_ana_0923__242678[[#This Row],[gap]]=3, 1, 0)</f>
        <v>0</v>
      </c>
      <c r="AI93">
        <f>IF(first_ana_0923__242678[[#This Row],[gap]]=4, 1, 0)</f>
        <v>0</v>
      </c>
      <c r="AJ93">
        <f>IF(first_ana_0923__242678[[#This Row],[gap]]=5, 1, 0)</f>
        <v>0</v>
      </c>
      <c r="AK93">
        <f>IF(first_ana_0923__242678[[#This Row],[gap]]=6, 1, 0)</f>
        <v>0</v>
      </c>
      <c r="AL93">
        <f>IF(first_ana_0923__242678[[#This Row],[gap]]=7, 1, 0)</f>
        <v>0</v>
      </c>
      <c r="AM93">
        <f>IF(first_ana_0923__242678[[#This Row],[gap]]=8, 1, 0)</f>
        <v>0</v>
      </c>
      <c r="AN93">
        <f>IF(first_ana_0923__242678[[#This Row],[gap]]=9, 1, 0)</f>
        <v>0</v>
      </c>
    </row>
    <row r="94" spans="1:40">
      <c r="A94">
        <v>2006</v>
      </c>
      <c r="B94">
        <v>46</v>
      </c>
      <c r="C94" t="s">
        <v>93</v>
      </c>
      <c r="D94" t="s">
        <v>94</v>
      </c>
      <c r="E94">
        <v>94.5</v>
      </c>
      <c r="F94">
        <v>174</v>
      </c>
      <c r="G94">
        <v>1.84</v>
      </c>
      <c r="H94">
        <v>2.21</v>
      </c>
      <c r="I94">
        <v>0</v>
      </c>
      <c r="J94">
        <v>0</v>
      </c>
      <c r="K94" s="5">
        <v>2283</v>
      </c>
      <c r="L94" s="5">
        <v>14117.6</v>
      </c>
      <c r="M94" s="5">
        <v>0.34</v>
      </c>
      <c r="N94" s="5">
        <v>0.28999999999999998</v>
      </c>
      <c r="O94" s="5">
        <v>2.87</v>
      </c>
      <c r="P94">
        <v>3.5</v>
      </c>
      <c r="Q94" s="4">
        <v>937.1</v>
      </c>
      <c r="S94">
        <f>first_ana_0923__242678[[#This Row],[year]]-first_ana_0923__242678[[#This Row],[start]]</f>
        <v>2006</v>
      </c>
      <c r="T94">
        <f>IF(first_ana_0923__242678[[#This Row],[gap]]=-11, 1, 0)</f>
        <v>0</v>
      </c>
      <c r="U94">
        <f>IF(first_ana_0923__242678[[#This Row],[gap]]=-10, 1, 0)</f>
        <v>0</v>
      </c>
      <c r="V94">
        <f>IF(first_ana_0923__242678[[#This Row],[gap]]=-9, 1, 0)</f>
        <v>0</v>
      </c>
      <c r="W94">
        <f>IF(first_ana_0923__242678[[#This Row],[gap]]=-8, 1, 0)</f>
        <v>0</v>
      </c>
      <c r="X94">
        <f>IF(first_ana_0923__242678[[#This Row],[gap]]=-7, 1, 0)</f>
        <v>0</v>
      </c>
      <c r="Y94">
        <f>IF(first_ana_0923__242678[[#This Row],[gap]]=-6, 1, 0)</f>
        <v>0</v>
      </c>
      <c r="Z94">
        <f>IF(first_ana_0923__242678[[#This Row],[gap]]=-5, 1, 0)</f>
        <v>0</v>
      </c>
      <c r="AA94">
        <f>IF(first_ana_0923__242678[[#This Row],[gap]]=-4, 1, 0)</f>
        <v>0</v>
      </c>
      <c r="AB94">
        <f>IF(first_ana_0923__242678[[#This Row],[gap]]=-3, 1, 0)</f>
        <v>0</v>
      </c>
      <c r="AC94">
        <f>IF(first_ana_0923__242678[[#This Row],[gap]]=-2, 1, 0)</f>
        <v>0</v>
      </c>
      <c r="AD94">
        <f>IF(first_ana_0923__242678[[#This Row],[gap]]=-1, 1, 0)</f>
        <v>0</v>
      </c>
      <c r="AE94">
        <f>IF(first_ana_0923__242678[[#This Row],[gap]]=0, 1, 0)</f>
        <v>0</v>
      </c>
      <c r="AF94">
        <f>IF(first_ana_0923__242678[[#This Row],[gap]]=1, 1, 0)</f>
        <v>0</v>
      </c>
      <c r="AG94">
        <f>IF(first_ana_0923__242678[[#This Row],[gap]]=2, 1, 0)</f>
        <v>0</v>
      </c>
      <c r="AH94">
        <f>IF(first_ana_0923__242678[[#This Row],[gap]]=3, 1, 0)</f>
        <v>0</v>
      </c>
      <c r="AI94">
        <f>IF(first_ana_0923__242678[[#This Row],[gap]]=4, 1, 0)</f>
        <v>0</v>
      </c>
      <c r="AJ94">
        <f>IF(first_ana_0923__242678[[#This Row],[gap]]=5, 1, 0)</f>
        <v>0</v>
      </c>
      <c r="AK94">
        <f>IF(first_ana_0923__242678[[#This Row],[gap]]=6, 1, 0)</f>
        <v>0</v>
      </c>
      <c r="AL94">
        <f>IF(first_ana_0923__242678[[#This Row],[gap]]=7, 1, 0)</f>
        <v>0</v>
      </c>
      <c r="AM94">
        <f>IF(first_ana_0923__242678[[#This Row],[gap]]=8, 1, 0)</f>
        <v>0</v>
      </c>
      <c r="AN94">
        <f>IF(first_ana_0923__242678[[#This Row],[gap]]=9, 1, 0)</f>
        <v>0</v>
      </c>
    </row>
    <row r="95" spans="1:40">
      <c r="A95">
        <v>2006</v>
      </c>
      <c r="B95">
        <v>47</v>
      </c>
      <c r="C95" t="s">
        <v>95</v>
      </c>
      <c r="D95" t="s">
        <v>96</v>
      </c>
      <c r="E95">
        <v>57.3</v>
      </c>
      <c r="F95">
        <v>137</v>
      </c>
      <c r="G95">
        <v>1.92</v>
      </c>
      <c r="H95">
        <v>1.97</v>
      </c>
      <c r="I95">
        <v>0</v>
      </c>
      <c r="J95">
        <v>0</v>
      </c>
      <c r="K95" s="5">
        <v>2089</v>
      </c>
      <c r="L95" s="5">
        <v>16365.5</v>
      </c>
      <c r="M95" s="5">
        <v>0.51</v>
      </c>
      <c r="N95" s="5">
        <v>0.15</v>
      </c>
      <c r="O95" s="5">
        <v>3.58</v>
      </c>
      <c r="P95">
        <v>4.24</v>
      </c>
      <c r="Q95" s="4">
        <v>841.7</v>
      </c>
      <c r="S95">
        <f>first_ana_0923__242678[[#This Row],[year]]-first_ana_0923__242678[[#This Row],[start]]</f>
        <v>2006</v>
      </c>
      <c r="T95">
        <f>IF(first_ana_0923__242678[[#This Row],[gap]]=-11, 1, 0)</f>
        <v>0</v>
      </c>
      <c r="U95">
        <f>IF(first_ana_0923__242678[[#This Row],[gap]]=-10, 1, 0)</f>
        <v>0</v>
      </c>
      <c r="V95">
        <f>IF(first_ana_0923__242678[[#This Row],[gap]]=-9, 1, 0)</f>
        <v>0</v>
      </c>
      <c r="W95">
        <f>IF(first_ana_0923__242678[[#This Row],[gap]]=-8, 1, 0)</f>
        <v>0</v>
      </c>
      <c r="X95">
        <f>IF(first_ana_0923__242678[[#This Row],[gap]]=-7, 1, 0)</f>
        <v>0</v>
      </c>
      <c r="Y95">
        <f>IF(first_ana_0923__242678[[#This Row],[gap]]=-6, 1, 0)</f>
        <v>0</v>
      </c>
      <c r="Z95">
        <f>IF(first_ana_0923__242678[[#This Row],[gap]]=-5, 1, 0)</f>
        <v>0</v>
      </c>
      <c r="AA95">
        <f>IF(first_ana_0923__242678[[#This Row],[gap]]=-4, 1, 0)</f>
        <v>0</v>
      </c>
      <c r="AB95">
        <f>IF(first_ana_0923__242678[[#This Row],[gap]]=-3, 1, 0)</f>
        <v>0</v>
      </c>
      <c r="AC95">
        <f>IF(first_ana_0923__242678[[#This Row],[gap]]=-2, 1, 0)</f>
        <v>0</v>
      </c>
      <c r="AD95">
        <f>IF(first_ana_0923__242678[[#This Row],[gap]]=-1, 1, 0)</f>
        <v>0</v>
      </c>
      <c r="AE95">
        <f>IF(first_ana_0923__242678[[#This Row],[gap]]=0, 1, 0)</f>
        <v>0</v>
      </c>
      <c r="AF95">
        <f>IF(first_ana_0923__242678[[#This Row],[gap]]=1, 1, 0)</f>
        <v>0</v>
      </c>
      <c r="AG95">
        <f>IF(first_ana_0923__242678[[#This Row],[gap]]=2, 1, 0)</f>
        <v>0</v>
      </c>
      <c r="AH95">
        <f>IF(first_ana_0923__242678[[#This Row],[gap]]=3, 1, 0)</f>
        <v>0</v>
      </c>
      <c r="AI95">
        <f>IF(first_ana_0923__242678[[#This Row],[gap]]=4, 1, 0)</f>
        <v>0</v>
      </c>
      <c r="AJ95">
        <f>IF(first_ana_0923__242678[[#This Row],[gap]]=5, 1, 0)</f>
        <v>0</v>
      </c>
      <c r="AK95">
        <f>IF(first_ana_0923__242678[[#This Row],[gap]]=6, 1, 0)</f>
        <v>0</v>
      </c>
      <c r="AL95">
        <f>IF(first_ana_0923__242678[[#This Row],[gap]]=7, 1, 0)</f>
        <v>0</v>
      </c>
      <c r="AM95">
        <f>IF(first_ana_0923__242678[[#This Row],[gap]]=8, 1, 0)</f>
        <v>0</v>
      </c>
      <c r="AN95">
        <f>IF(first_ana_0923__242678[[#This Row],[gap]]=9, 1, 0)</f>
        <v>0</v>
      </c>
    </row>
    <row r="96" spans="1:40">
      <c r="A96">
        <v>2007</v>
      </c>
      <c r="B96">
        <v>1</v>
      </c>
      <c r="C96" t="s">
        <v>4</v>
      </c>
      <c r="D96" t="s">
        <v>5</v>
      </c>
      <c r="E96">
        <v>543.5</v>
      </c>
      <c r="F96">
        <v>557</v>
      </c>
      <c r="G96">
        <v>0.92</v>
      </c>
      <c r="H96">
        <v>1.29</v>
      </c>
      <c r="I96">
        <v>0</v>
      </c>
      <c r="J96">
        <v>1</v>
      </c>
      <c r="K96" s="5">
        <v>2408</v>
      </c>
      <c r="L96" s="4">
        <v>196758.5</v>
      </c>
      <c r="M96" s="4">
        <v>0.65</v>
      </c>
      <c r="N96" s="4">
        <v>0.38</v>
      </c>
      <c r="O96" s="4">
        <v>3.3</v>
      </c>
      <c r="P96">
        <v>4.33</v>
      </c>
      <c r="Q96" s="5">
        <v>980.2</v>
      </c>
      <c r="R96">
        <v>2016</v>
      </c>
      <c r="S96">
        <f>first_ana_0923__242678[[#This Row],[year]]-first_ana_0923__242678[[#This Row],[start]]</f>
        <v>-9</v>
      </c>
      <c r="T96">
        <f>IF(first_ana_0923__242678[[#This Row],[gap]]=-11, 1, 0)</f>
        <v>0</v>
      </c>
      <c r="U96">
        <f>IF(first_ana_0923__242678[[#This Row],[gap]]=-10, 1, 0)</f>
        <v>0</v>
      </c>
      <c r="V96">
        <f>IF(first_ana_0923__242678[[#This Row],[gap]]=-9, 1, 0)</f>
        <v>1</v>
      </c>
      <c r="W96">
        <f>IF(first_ana_0923__242678[[#This Row],[gap]]=-8, 1, 0)</f>
        <v>0</v>
      </c>
      <c r="X96">
        <f>IF(first_ana_0923__242678[[#This Row],[gap]]=-7, 1, 0)</f>
        <v>0</v>
      </c>
      <c r="Y96">
        <f>IF(first_ana_0923__242678[[#This Row],[gap]]=-6, 1, 0)</f>
        <v>0</v>
      </c>
      <c r="Z96">
        <f>IF(first_ana_0923__242678[[#This Row],[gap]]=-5, 1, 0)</f>
        <v>0</v>
      </c>
      <c r="AA96">
        <f>IF(first_ana_0923__242678[[#This Row],[gap]]=-4, 1, 0)</f>
        <v>0</v>
      </c>
      <c r="AB96">
        <f>IF(first_ana_0923__242678[[#This Row],[gap]]=-3, 1, 0)</f>
        <v>0</v>
      </c>
      <c r="AC96">
        <f>IF(first_ana_0923__242678[[#This Row],[gap]]=-2, 1, 0)</f>
        <v>0</v>
      </c>
      <c r="AD96">
        <f>IF(first_ana_0923__242678[[#This Row],[gap]]=-1, 1, 0)</f>
        <v>0</v>
      </c>
      <c r="AE96">
        <f>IF(first_ana_0923__242678[[#This Row],[gap]]=0, 1, 0)</f>
        <v>0</v>
      </c>
      <c r="AF96">
        <f>IF(first_ana_0923__242678[[#This Row],[gap]]=1, 1, 0)</f>
        <v>0</v>
      </c>
      <c r="AG96">
        <f>IF(first_ana_0923__242678[[#This Row],[gap]]=2, 1, 0)</f>
        <v>0</v>
      </c>
      <c r="AH96">
        <f>IF(first_ana_0923__242678[[#This Row],[gap]]=3, 1, 0)</f>
        <v>0</v>
      </c>
      <c r="AI96">
        <f>IF(first_ana_0923__242678[[#This Row],[gap]]=4, 1, 0)</f>
        <v>0</v>
      </c>
      <c r="AJ96">
        <f>IF(first_ana_0923__242678[[#This Row],[gap]]=5, 1, 0)</f>
        <v>0</v>
      </c>
      <c r="AK96">
        <f>IF(first_ana_0923__242678[[#This Row],[gap]]=6, 1, 0)</f>
        <v>0</v>
      </c>
      <c r="AL96">
        <f>IF(first_ana_0923__242678[[#This Row],[gap]]=7, 1, 0)</f>
        <v>0</v>
      </c>
      <c r="AM96">
        <f>IF(first_ana_0923__242678[[#This Row],[gap]]=8, 1, 0)</f>
        <v>0</v>
      </c>
      <c r="AN96">
        <f>IF(first_ana_0923__242678[[#This Row],[gap]]=9, 1, 0)</f>
        <v>0</v>
      </c>
    </row>
    <row r="97" spans="1:40">
      <c r="A97">
        <v>2007</v>
      </c>
      <c r="B97">
        <v>2</v>
      </c>
      <c r="C97" t="s">
        <v>6</v>
      </c>
      <c r="D97" t="s">
        <v>7</v>
      </c>
      <c r="E97">
        <v>99.7</v>
      </c>
      <c r="F97">
        <v>141</v>
      </c>
      <c r="G97">
        <v>1.47</v>
      </c>
      <c r="H97">
        <v>2.2000000000000002</v>
      </c>
      <c r="I97">
        <v>0</v>
      </c>
      <c r="J97">
        <v>1</v>
      </c>
      <c r="K97" s="5">
        <v>2433</v>
      </c>
      <c r="L97" s="4">
        <v>25671</v>
      </c>
      <c r="M97" s="4">
        <v>0.64</v>
      </c>
      <c r="N97" s="4">
        <v>0.43</v>
      </c>
      <c r="O97" s="4">
        <v>2.63</v>
      </c>
      <c r="P97">
        <v>3.7</v>
      </c>
      <c r="Q97" s="5">
        <v>969.5</v>
      </c>
      <c r="R97">
        <v>2010</v>
      </c>
      <c r="S97">
        <f>first_ana_0923__242678[[#This Row],[year]]-first_ana_0923__242678[[#This Row],[start]]</f>
        <v>-3</v>
      </c>
      <c r="T97">
        <f>IF(first_ana_0923__242678[[#This Row],[gap]]=-11, 1, 0)</f>
        <v>0</v>
      </c>
      <c r="U97">
        <f>IF(first_ana_0923__242678[[#This Row],[gap]]=-10, 1, 0)</f>
        <v>0</v>
      </c>
      <c r="V97">
        <f>IF(first_ana_0923__242678[[#This Row],[gap]]=-9, 1, 0)</f>
        <v>0</v>
      </c>
      <c r="W97">
        <f>IF(first_ana_0923__242678[[#This Row],[gap]]=-8, 1, 0)</f>
        <v>0</v>
      </c>
      <c r="X97">
        <f>IF(first_ana_0923__242678[[#This Row],[gap]]=-7, 1, 0)</f>
        <v>0</v>
      </c>
      <c r="Y97">
        <f>IF(first_ana_0923__242678[[#This Row],[gap]]=-6, 1, 0)</f>
        <v>0</v>
      </c>
      <c r="Z97">
        <f>IF(first_ana_0923__242678[[#This Row],[gap]]=-5, 1, 0)</f>
        <v>0</v>
      </c>
      <c r="AA97">
        <f>IF(first_ana_0923__242678[[#This Row],[gap]]=-4, 1, 0)</f>
        <v>0</v>
      </c>
      <c r="AB97">
        <f>IF(first_ana_0923__242678[[#This Row],[gap]]=-3, 1, 0)</f>
        <v>1</v>
      </c>
      <c r="AC97">
        <f>IF(first_ana_0923__242678[[#This Row],[gap]]=-2, 1, 0)</f>
        <v>0</v>
      </c>
      <c r="AD97">
        <f>IF(first_ana_0923__242678[[#This Row],[gap]]=-1, 1, 0)</f>
        <v>0</v>
      </c>
      <c r="AE97">
        <f>IF(first_ana_0923__242678[[#This Row],[gap]]=0, 1, 0)</f>
        <v>0</v>
      </c>
      <c r="AF97">
        <f>IF(first_ana_0923__242678[[#This Row],[gap]]=1, 1, 0)</f>
        <v>0</v>
      </c>
      <c r="AG97">
        <f>IF(first_ana_0923__242678[[#This Row],[gap]]=2, 1, 0)</f>
        <v>0</v>
      </c>
      <c r="AH97">
        <f>IF(first_ana_0923__242678[[#This Row],[gap]]=3, 1, 0)</f>
        <v>0</v>
      </c>
      <c r="AI97">
        <f>IF(first_ana_0923__242678[[#This Row],[gap]]=4, 1, 0)</f>
        <v>0</v>
      </c>
      <c r="AJ97">
        <f>IF(first_ana_0923__242678[[#This Row],[gap]]=5, 1, 0)</f>
        <v>0</v>
      </c>
      <c r="AK97">
        <f>IF(first_ana_0923__242678[[#This Row],[gap]]=6, 1, 0)</f>
        <v>0</v>
      </c>
      <c r="AL97">
        <f>IF(first_ana_0923__242678[[#This Row],[gap]]=7, 1, 0)</f>
        <v>0</v>
      </c>
      <c r="AM97">
        <f>IF(first_ana_0923__242678[[#This Row],[gap]]=8, 1, 0)</f>
        <v>0</v>
      </c>
      <c r="AN97">
        <f>IF(first_ana_0923__242678[[#This Row],[gap]]=9, 1, 0)</f>
        <v>0</v>
      </c>
    </row>
    <row r="98" spans="1:40">
      <c r="A98">
        <v>2007</v>
      </c>
      <c r="B98">
        <v>3</v>
      </c>
      <c r="C98" t="s">
        <v>8</v>
      </c>
      <c r="D98" t="s">
        <v>9</v>
      </c>
      <c r="E98">
        <v>265.89999999999998</v>
      </c>
      <c r="F98">
        <v>136</v>
      </c>
      <c r="G98">
        <v>1.4</v>
      </c>
      <c r="H98">
        <v>1.91</v>
      </c>
      <c r="I98">
        <v>0</v>
      </c>
      <c r="J98">
        <v>0</v>
      </c>
      <c r="K98" s="5">
        <v>2383</v>
      </c>
      <c r="L98" s="4">
        <v>18029</v>
      </c>
      <c r="M98" s="4">
        <v>0.37</v>
      </c>
      <c r="N98" s="4">
        <v>0.37</v>
      </c>
      <c r="O98" s="4">
        <v>2.71</v>
      </c>
      <c r="P98">
        <v>3.45</v>
      </c>
      <c r="Q98" s="5">
        <v>946.5</v>
      </c>
      <c r="S98">
        <f>first_ana_0923__242678[[#This Row],[year]]-first_ana_0923__242678[[#This Row],[start]]</f>
        <v>2007</v>
      </c>
      <c r="T98">
        <f>IF(first_ana_0923__242678[[#This Row],[gap]]=-11, 1, 0)</f>
        <v>0</v>
      </c>
      <c r="U98">
        <f>IF(first_ana_0923__242678[[#This Row],[gap]]=-10, 1, 0)</f>
        <v>0</v>
      </c>
      <c r="V98">
        <f>IF(first_ana_0923__242678[[#This Row],[gap]]=-9, 1, 0)</f>
        <v>0</v>
      </c>
      <c r="W98">
        <f>IF(first_ana_0923__242678[[#This Row],[gap]]=-8, 1, 0)</f>
        <v>0</v>
      </c>
      <c r="X98">
        <f>IF(first_ana_0923__242678[[#This Row],[gap]]=-7, 1, 0)</f>
        <v>0</v>
      </c>
      <c r="Y98">
        <f>IF(first_ana_0923__242678[[#This Row],[gap]]=-6, 1, 0)</f>
        <v>0</v>
      </c>
      <c r="Z98">
        <f>IF(first_ana_0923__242678[[#This Row],[gap]]=-5, 1, 0)</f>
        <v>0</v>
      </c>
      <c r="AA98">
        <f>IF(first_ana_0923__242678[[#This Row],[gap]]=-4, 1, 0)</f>
        <v>0</v>
      </c>
      <c r="AB98">
        <f>IF(first_ana_0923__242678[[#This Row],[gap]]=-3, 1, 0)</f>
        <v>0</v>
      </c>
      <c r="AC98">
        <f>IF(first_ana_0923__242678[[#This Row],[gap]]=-2, 1, 0)</f>
        <v>0</v>
      </c>
      <c r="AD98">
        <f>IF(first_ana_0923__242678[[#This Row],[gap]]=-1, 1, 0)</f>
        <v>0</v>
      </c>
      <c r="AE98">
        <f>IF(first_ana_0923__242678[[#This Row],[gap]]=0, 1, 0)</f>
        <v>0</v>
      </c>
      <c r="AF98">
        <f>IF(first_ana_0923__242678[[#This Row],[gap]]=1, 1, 0)</f>
        <v>0</v>
      </c>
      <c r="AG98">
        <f>IF(first_ana_0923__242678[[#This Row],[gap]]=2, 1, 0)</f>
        <v>0</v>
      </c>
      <c r="AH98">
        <f>IF(first_ana_0923__242678[[#This Row],[gap]]=3, 1, 0)</f>
        <v>0</v>
      </c>
      <c r="AI98">
        <f>IF(first_ana_0923__242678[[#This Row],[gap]]=4, 1, 0)</f>
        <v>0</v>
      </c>
      <c r="AJ98">
        <f>IF(first_ana_0923__242678[[#This Row],[gap]]=5, 1, 0)</f>
        <v>0</v>
      </c>
      <c r="AK98">
        <f>IF(first_ana_0923__242678[[#This Row],[gap]]=6, 1, 0)</f>
        <v>0</v>
      </c>
      <c r="AL98">
        <f>IF(first_ana_0923__242678[[#This Row],[gap]]=7, 1, 0)</f>
        <v>0</v>
      </c>
      <c r="AM98">
        <f>IF(first_ana_0923__242678[[#This Row],[gap]]=8, 1, 0)</f>
        <v>0</v>
      </c>
      <c r="AN98">
        <f>IF(first_ana_0923__242678[[#This Row],[gap]]=9, 1, 0)</f>
        <v>0</v>
      </c>
    </row>
    <row r="99" spans="1:40">
      <c r="A99">
        <v>2007</v>
      </c>
      <c r="B99">
        <v>4</v>
      </c>
      <c r="C99" t="s">
        <v>10</v>
      </c>
      <c r="D99" t="s">
        <v>11</v>
      </c>
      <c r="E99">
        <v>133.30000000000001</v>
      </c>
      <c r="F99">
        <v>235</v>
      </c>
      <c r="G99">
        <v>2.14</v>
      </c>
      <c r="H99">
        <v>2.37</v>
      </c>
      <c r="I99">
        <v>0</v>
      </c>
      <c r="J99">
        <v>0</v>
      </c>
      <c r="K99" s="5">
        <v>2580</v>
      </c>
      <c r="L99" s="4">
        <v>17609.7</v>
      </c>
      <c r="M99" s="4">
        <v>0.6</v>
      </c>
      <c r="N99" s="4">
        <v>0.17</v>
      </c>
      <c r="O99" s="4">
        <v>2.94</v>
      </c>
      <c r="P99">
        <v>3.71</v>
      </c>
      <c r="Q99" s="5">
        <v>715.7</v>
      </c>
      <c r="S99">
        <f>first_ana_0923__242678[[#This Row],[year]]-first_ana_0923__242678[[#This Row],[start]]</f>
        <v>2007</v>
      </c>
      <c r="T99">
        <f>IF(first_ana_0923__242678[[#This Row],[gap]]=-11, 1, 0)</f>
        <v>0</v>
      </c>
      <c r="U99">
        <f>IF(first_ana_0923__242678[[#This Row],[gap]]=-10, 1, 0)</f>
        <v>0</v>
      </c>
      <c r="V99">
        <f>IF(first_ana_0923__242678[[#This Row],[gap]]=-9, 1, 0)</f>
        <v>0</v>
      </c>
      <c r="W99">
        <f>IF(first_ana_0923__242678[[#This Row],[gap]]=-8, 1, 0)</f>
        <v>0</v>
      </c>
      <c r="X99">
        <f>IF(first_ana_0923__242678[[#This Row],[gap]]=-7, 1, 0)</f>
        <v>0</v>
      </c>
      <c r="Y99">
        <f>IF(first_ana_0923__242678[[#This Row],[gap]]=-6, 1, 0)</f>
        <v>0</v>
      </c>
      <c r="Z99">
        <f>IF(first_ana_0923__242678[[#This Row],[gap]]=-5, 1, 0)</f>
        <v>0</v>
      </c>
      <c r="AA99">
        <f>IF(first_ana_0923__242678[[#This Row],[gap]]=-4, 1, 0)</f>
        <v>0</v>
      </c>
      <c r="AB99">
        <f>IF(first_ana_0923__242678[[#This Row],[gap]]=-3, 1, 0)</f>
        <v>0</v>
      </c>
      <c r="AC99">
        <f>IF(first_ana_0923__242678[[#This Row],[gap]]=-2, 1, 0)</f>
        <v>0</v>
      </c>
      <c r="AD99">
        <f>IF(first_ana_0923__242678[[#This Row],[gap]]=-1, 1, 0)</f>
        <v>0</v>
      </c>
      <c r="AE99">
        <f>IF(first_ana_0923__242678[[#This Row],[gap]]=0, 1, 0)</f>
        <v>0</v>
      </c>
      <c r="AF99">
        <f>IF(first_ana_0923__242678[[#This Row],[gap]]=1, 1, 0)</f>
        <v>0</v>
      </c>
      <c r="AG99">
        <f>IF(first_ana_0923__242678[[#This Row],[gap]]=2, 1, 0)</f>
        <v>0</v>
      </c>
      <c r="AH99">
        <f>IF(first_ana_0923__242678[[#This Row],[gap]]=3, 1, 0)</f>
        <v>0</v>
      </c>
      <c r="AI99">
        <f>IF(first_ana_0923__242678[[#This Row],[gap]]=4, 1, 0)</f>
        <v>0</v>
      </c>
      <c r="AJ99">
        <f>IF(first_ana_0923__242678[[#This Row],[gap]]=5, 1, 0)</f>
        <v>0</v>
      </c>
      <c r="AK99">
        <f>IF(first_ana_0923__242678[[#This Row],[gap]]=6, 1, 0)</f>
        <v>0</v>
      </c>
      <c r="AL99">
        <f>IF(first_ana_0923__242678[[#This Row],[gap]]=7, 1, 0)</f>
        <v>0</v>
      </c>
      <c r="AM99">
        <f>IF(first_ana_0923__242678[[#This Row],[gap]]=8, 1, 0)</f>
        <v>0</v>
      </c>
      <c r="AN99">
        <f>IF(first_ana_0923__242678[[#This Row],[gap]]=9, 1, 0)</f>
        <v>0</v>
      </c>
    </row>
    <row r="100" spans="1:40">
      <c r="A100">
        <v>2007</v>
      </c>
      <c r="B100">
        <v>5</v>
      </c>
      <c r="C100" t="s">
        <v>12</v>
      </c>
      <c r="D100" t="s">
        <v>13</v>
      </c>
      <c r="E100">
        <v>189.8</v>
      </c>
      <c r="F100">
        <v>112</v>
      </c>
      <c r="G100">
        <v>1.18</v>
      </c>
      <c r="H100">
        <v>1.79</v>
      </c>
      <c r="I100">
        <v>0</v>
      </c>
      <c r="J100">
        <v>0</v>
      </c>
      <c r="K100" s="5">
        <v>2483</v>
      </c>
      <c r="L100" s="4">
        <v>21013.9</v>
      </c>
      <c r="M100" s="4">
        <v>0.45</v>
      </c>
      <c r="N100" s="4">
        <v>0.54</v>
      </c>
      <c r="O100" s="4">
        <v>2.5</v>
      </c>
      <c r="P100">
        <v>3.49</v>
      </c>
      <c r="Q100" s="5">
        <v>1027.9000000000001</v>
      </c>
      <c r="S100">
        <f>first_ana_0923__242678[[#This Row],[year]]-first_ana_0923__242678[[#This Row],[start]]</f>
        <v>2007</v>
      </c>
      <c r="T100">
        <f>IF(first_ana_0923__242678[[#This Row],[gap]]=-11, 1, 0)</f>
        <v>0</v>
      </c>
      <c r="U100">
        <f>IF(first_ana_0923__242678[[#This Row],[gap]]=-10, 1, 0)</f>
        <v>0</v>
      </c>
      <c r="V100">
        <f>IF(first_ana_0923__242678[[#This Row],[gap]]=-9, 1, 0)</f>
        <v>0</v>
      </c>
      <c r="W100">
        <f>IF(first_ana_0923__242678[[#This Row],[gap]]=-8, 1, 0)</f>
        <v>0</v>
      </c>
      <c r="X100">
        <f>IF(first_ana_0923__242678[[#This Row],[gap]]=-7, 1, 0)</f>
        <v>0</v>
      </c>
      <c r="Y100">
        <f>IF(first_ana_0923__242678[[#This Row],[gap]]=-6, 1, 0)</f>
        <v>0</v>
      </c>
      <c r="Z100">
        <f>IF(first_ana_0923__242678[[#This Row],[gap]]=-5, 1, 0)</f>
        <v>0</v>
      </c>
      <c r="AA100">
        <f>IF(first_ana_0923__242678[[#This Row],[gap]]=-4, 1, 0)</f>
        <v>0</v>
      </c>
      <c r="AB100">
        <f>IF(first_ana_0923__242678[[#This Row],[gap]]=-3, 1, 0)</f>
        <v>0</v>
      </c>
      <c r="AC100">
        <f>IF(first_ana_0923__242678[[#This Row],[gap]]=-2, 1, 0)</f>
        <v>0</v>
      </c>
      <c r="AD100">
        <f>IF(first_ana_0923__242678[[#This Row],[gap]]=-1, 1, 0)</f>
        <v>0</v>
      </c>
      <c r="AE100">
        <f>IF(first_ana_0923__242678[[#This Row],[gap]]=0, 1, 0)</f>
        <v>0</v>
      </c>
      <c r="AF100">
        <f>IF(first_ana_0923__242678[[#This Row],[gap]]=1, 1, 0)</f>
        <v>0</v>
      </c>
      <c r="AG100">
        <f>IF(first_ana_0923__242678[[#This Row],[gap]]=2, 1, 0)</f>
        <v>0</v>
      </c>
      <c r="AH100">
        <f>IF(first_ana_0923__242678[[#This Row],[gap]]=3, 1, 0)</f>
        <v>0</v>
      </c>
      <c r="AI100">
        <f>IF(first_ana_0923__242678[[#This Row],[gap]]=4, 1, 0)</f>
        <v>0</v>
      </c>
      <c r="AJ100">
        <f>IF(first_ana_0923__242678[[#This Row],[gap]]=5, 1, 0)</f>
        <v>0</v>
      </c>
      <c r="AK100">
        <f>IF(first_ana_0923__242678[[#This Row],[gap]]=6, 1, 0)</f>
        <v>0</v>
      </c>
      <c r="AL100">
        <f>IF(first_ana_0923__242678[[#This Row],[gap]]=7, 1, 0)</f>
        <v>0</v>
      </c>
      <c r="AM100">
        <f>IF(first_ana_0923__242678[[#This Row],[gap]]=8, 1, 0)</f>
        <v>0</v>
      </c>
      <c r="AN100">
        <f>IF(first_ana_0923__242678[[#This Row],[gap]]=9, 1, 0)</f>
        <v>0</v>
      </c>
    </row>
    <row r="101" spans="1:40">
      <c r="A101">
        <v>2007</v>
      </c>
      <c r="B101">
        <v>6</v>
      </c>
      <c r="C101" t="s">
        <v>14</v>
      </c>
      <c r="D101" t="s">
        <v>15</v>
      </c>
      <c r="E101">
        <v>137.6</v>
      </c>
      <c r="F101">
        <v>120</v>
      </c>
      <c r="G101">
        <v>1.22</v>
      </c>
      <c r="H101">
        <v>1.66</v>
      </c>
      <c r="I101">
        <v>0</v>
      </c>
      <c r="J101">
        <v>0</v>
      </c>
      <c r="K101" s="5">
        <v>2541</v>
      </c>
      <c r="L101" s="4">
        <v>20140.7</v>
      </c>
      <c r="M101" s="4">
        <v>0.33</v>
      </c>
      <c r="N101" s="4">
        <v>0.25</v>
      </c>
      <c r="O101" s="4">
        <v>2</v>
      </c>
      <c r="P101">
        <v>2.58</v>
      </c>
      <c r="Q101" s="5">
        <v>858.4</v>
      </c>
      <c r="S101">
        <f>first_ana_0923__242678[[#This Row],[year]]-first_ana_0923__242678[[#This Row],[start]]</f>
        <v>2007</v>
      </c>
      <c r="T101">
        <f>IF(first_ana_0923__242678[[#This Row],[gap]]=-11, 1, 0)</f>
        <v>0</v>
      </c>
      <c r="U101">
        <f>IF(first_ana_0923__242678[[#This Row],[gap]]=-10, 1, 0)</f>
        <v>0</v>
      </c>
      <c r="V101">
        <f>IF(first_ana_0923__242678[[#This Row],[gap]]=-9, 1, 0)</f>
        <v>0</v>
      </c>
      <c r="W101">
        <f>IF(first_ana_0923__242678[[#This Row],[gap]]=-8, 1, 0)</f>
        <v>0</v>
      </c>
      <c r="X101">
        <f>IF(first_ana_0923__242678[[#This Row],[gap]]=-7, 1, 0)</f>
        <v>0</v>
      </c>
      <c r="Y101">
        <f>IF(first_ana_0923__242678[[#This Row],[gap]]=-6, 1, 0)</f>
        <v>0</v>
      </c>
      <c r="Z101">
        <f>IF(first_ana_0923__242678[[#This Row],[gap]]=-5, 1, 0)</f>
        <v>0</v>
      </c>
      <c r="AA101">
        <f>IF(first_ana_0923__242678[[#This Row],[gap]]=-4, 1, 0)</f>
        <v>0</v>
      </c>
      <c r="AB101">
        <f>IF(first_ana_0923__242678[[#This Row],[gap]]=-3, 1, 0)</f>
        <v>0</v>
      </c>
      <c r="AC101">
        <f>IF(first_ana_0923__242678[[#This Row],[gap]]=-2, 1, 0)</f>
        <v>0</v>
      </c>
      <c r="AD101">
        <f>IF(first_ana_0923__242678[[#This Row],[gap]]=-1, 1, 0)</f>
        <v>0</v>
      </c>
      <c r="AE101">
        <f>IF(first_ana_0923__242678[[#This Row],[gap]]=0, 1, 0)</f>
        <v>0</v>
      </c>
      <c r="AF101">
        <f>IF(first_ana_0923__242678[[#This Row],[gap]]=1, 1, 0)</f>
        <v>0</v>
      </c>
      <c r="AG101">
        <f>IF(first_ana_0923__242678[[#This Row],[gap]]=2, 1, 0)</f>
        <v>0</v>
      </c>
      <c r="AH101">
        <f>IF(first_ana_0923__242678[[#This Row],[gap]]=3, 1, 0)</f>
        <v>0</v>
      </c>
      <c r="AI101">
        <f>IF(first_ana_0923__242678[[#This Row],[gap]]=4, 1, 0)</f>
        <v>0</v>
      </c>
      <c r="AJ101">
        <f>IF(first_ana_0923__242678[[#This Row],[gap]]=5, 1, 0)</f>
        <v>0</v>
      </c>
      <c r="AK101">
        <f>IF(first_ana_0923__242678[[#This Row],[gap]]=6, 1, 0)</f>
        <v>0</v>
      </c>
      <c r="AL101">
        <f>IF(first_ana_0923__242678[[#This Row],[gap]]=7, 1, 0)</f>
        <v>0</v>
      </c>
      <c r="AM101">
        <f>IF(first_ana_0923__242678[[#This Row],[gap]]=8, 1, 0)</f>
        <v>0</v>
      </c>
      <c r="AN101">
        <f>IF(first_ana_0923__242678[[#This Row],[gap]]=9, 1, 0)</f>
        <v>0</v>
      </c>
    </row>
    <row r="102" spans="1:40">
      <c r="A102">
        <v>2007</v>
      </c>
      <c r="B102">
        <v>7</v>
      </c>
      <c r="C102" t="s">
        <v>16</v>
      </c>
      <c r="D102" t="s">
        <v>17</v>
      </c>
      <c r="E102">
        <v>334.4</v>
      </c>
      <c r="F102">
        <v>207</v>
      </c>
      <c r="G102">
        <v>1.32</v>
      </c>
      <c r="H102">
        <v>1.75</v>
      </c>
      <c r="I102">
        <v>0</v>
      </c>
      <c r="J102">
        <v>0</v>
      </c>
      <c r="K102" s="5">
        <v>2847</v>
      </c>
      <c r="L102" s="4">
        <v>14537</v>
      </c>
      <c r="M102" s="4">
        <v>0.39</v>
      </c>
      <c r="N102" s="4">
        <v>0.24</v>
      </c>
      <c r="O102" s="4">
        <v>2.71</v>
      </c>
      <c r="P102">
        <v>3.34</v>
      </c>
      <c r="Q102" s="5">
        <v>792.8</v>
      </c>
      <c r="S102">
        <f>first_ana_0923__242678[[#This Row],[year]]-first_ana_0923__242678[[#This Row],[start]]</f>
        <v>2007</v>
      </c>
      <c r="T102">
        <f>IF(first_ana_0923__242678[[#This Row],[gap]]=-11, 1, 0)</f>
        <v>0</v>
      </c>
      <c r="U102">
        <f>IF(first_ana_0923__242678[[#This Row],[gap]]=-10, 1, 0)</f>
        <v>0</v>
      </c>
      <c r="V102">
        <f>IF(first_ana_0923__242678[[#This Row],[gap]]=-9, 1, 0)</f>
        <v>0</v>
      </c>
      <c r="W102">
        <f>IF(first_ana_0923__242678[[#This Row],[gap]]=-8, 1, 0)</f>
        <v>0</v>
      </c>
      <c r="X102">
        <f>IF(first_ana_0923__242678[[#This Row],[gap]]=-7, 1, 0)</f>
        <v>0</v>
      </c>
      <c r="Y102">
        <f>IF(first_ana_0923__242678[[#This Row],[gap]]=-6, 1, 0)</f>
        <v>0</v>
      </c>
      <c r="Z102">
        <f>IF(first_ana_0923__242678[[#This Row],[gap]]=-5, 1, 0)</f>
        <v>0</v>
      </c>
      <c r="AA102">
        <f>IF(first_ana_0923__242678[[#This Row],[gap]]=-4, 1, 0)</f>
        <v>0</v>
      </c>
      <c r="AB102">
        <f>IF(first_ana_0923__242678[[#This Row],[gap]]=-3, 1, 0)</f>
        <v>0</v>
      </c>
      <c r="AC102">
        <f>IF(first_ana_0923__242678[[#This Row],[gap]]=-2, 1, 0)</f>
        <v>0</v>
      </c>
      <c r="AD102">
        <f>IF(first_ana_0923__242678[[#This Row],[gap]]=-1, 1, 0)</f>
        <v>0</v>
      </c>
      <c r="AE102">
        <f>IF(first_ana_0923__242678[[#This Row],[gap]]=0, 1, 0)</f>
        <v>0</v>
      </c>
      <c r="AF102">
        <f>IF(first_ana_0923__242678[[#This Row],[gap]]=1, 1, 0)</f>
        <v>0</v>
      </c>
      <c r="AG102">
        <f>IF(first_ana_0923__242678[[#This Row],[gap]]=2, 1, 0)</f>
        <v>0</v>
      </c>
      <c r="AH102">
        <f>IF(first_ana_0923__242678[[#This Row],[gap]]=3, 1, 0)</f>
        <v>0</v>
      </c>
      <c r="AI102">
        <f>IF(first_ana_0923__242678[[#This Row],[gap]]=4, 1, 0)</f>
        <v>0</v>
      </c>
      <c r="AJ102">
        <f>IF(first_ana_0923__242678[[#This Row],[gap]]=5, 1, 0)</f>
        <v>0</v>
      </c>
      <c r="AK102">
        <f>IF(first_ana_0923__242678[[#This Row],[gap]]=6, 1, 0)</f>
        <v>0</v>
      </c>
      <c r="AL102">
        <f>IF(first_ana_0923__242678[[#This Row],[gap]]=7, 1, 0)</f>
        <v>0</v>
      </c>
      <c r="AM102">
        <f>IF(first_ana_0923__242678[[#This Row],[gap]]=8, 1, 0)</f>
        <v>0</v>
      </c>
      <c r="AN102">
        <f>IF(first_ana_0923__242678[[#This Row],[gap]]=9, 1, 0)</f>
        <v>0</v>
      </c>
    </row>
    <row r="103" spans="1:40">
      <c r="A103">
        <v>2007</v>
      </c>
      <c r="B103">
        <v>8</v>
      </c>
      <c r="C103" t="s">
        <v>18</v>
      </c>
      <c r="D103" t="s">
        <v>19</v>
      </c>
      <c r="E103">
        <v>171.1</v>
      </c>
      <c r="F103">
        <v>297</v>
      </c>
      <c r="G103">
        <v>1.78</v>
      </c>
      <c r="H103">
        <v>1.86</v>
      </c>
      <c r="I103">
        <v>0</v>
      </c>
      <c r="J103">
        <v>0</v>
      </c>
      <c r="K103" s="5">
        <v>3007</v>
      </c>
      <c r="L103" s="4">
        <v>15390.2</v>
      </c>
      <c r="M103" s="4">
        <v>0.3</v>
      </c>
      <c r="N103" s="4">
        <v>0.17</v>
      </c>
      <c r="O103" s="4">
        <v>2.19</v>
      </c>
      <c r="P103">
        <v>2.66</v>
      </c>
      <c r="Q103" s="5">
        <v>684.4</v>
      </c>
      <c r="S103">
        <f>first_ana_0923__242678[[#This Row],[year]]-first_ana_0923__242678[[#This Row],[start]]</f>
        <v>2007</v>
      </c>
      <c r="T103">
        <f>IF(first_ana_0923__242678[[#This Row],[gap]]=-11, 1, 0)</f>
        <v>0</v>
      </c>
      <c r="U103">
        <f>IF(first_ana_0923__242678[[#This Row],[gap]]=-10, 1, 0)</f>
        <v>0</v>
      </c>
      <c r="V103">
        <f>IF(first_ana_0923__242678[[#This Row],[gap]]=-9, 1, 0)</f>
        <v>0</v>
      </c>
      <c r="W103">
        <f>IF(first_ana_0923__242678[[#This Row],[gap]]=-8, 1, 0)</f>
        <v>0</v>
      </c>
      <c r="X103">
        <f>IF(first_ana_0923__242678[[#This Row],[gap]]=-7, 1, 0)</f>
        <v>0</v>
      </c>
      <c r="Y103">
        <f>IF(first_ana_0923__242678[[#This Row],[gap]]=-6, 1, 0)</f>
        <v>0</v>
      </c>
      <c r="Z103">
        <f>IF(first_ana_0923__242678[[#This Row],[gap]]=-5, 1, 0)</f>
        <v>0</v>
      </c>
      <c r="AA103">
        <f>IF(first_ana_0923__242678[[#This Row],[gap]]=-4, 1, 0)</f>
        <v>0</v>
      </c>
      <c r="AB103">
        <f>IF(first_ana_0923__242678[[#This Row],[gap]]=-3, 1, 0)</f>
        <v>0</v>
      </c>
      <c r="AC103">
        <f>IF(first_ana_0923__242678[[#This Row],[gap]]=-2, 1, 0)</f>
        <v>0</v>
      </c>
      <c r="AD103">
        <f>IF(first_ana_0923__242678[[#This Row],[gap]]=-1, 1, 0)</f>
        <v>0</v>
      </c>
      <c r="AE103">
        <f>IF(first_ana_0923__242678[[#This Row],[gap]]=0, 1, 0)</f>
        <v>0</v>
      </c>
      <c r="AF103">
        <f>IF(first_ana_0923__242678[[#This Row],[gap]]=1, 1, 0)</f>
        <v>0</v>
      </c>
      <c r="AG103">
        <f>IF(first_ana_0923__242678[[#This Row],[gap]]=2, 1, 0)</f>
        <v>0</v>
      </c>
      <c r="AH103">
        <f>IF(first_ana_0923__242678[[#This Row],[gap]]=3, 1, 0)</f>
        <v>0</v>
      </c>
      <c r="AI103">
        <f>IF(first_ana_0923__242678[[#This Row],[gap]]=4, 1, 0)</f>
        <v>0</v>
      </c>
      <c r="AJ103">
        <f>IF(first_ana_0923__242678[[#This Row],[gap]]=5, 1, 0)</f>
        <v>0</v>
      </c>
      <c r="AK103">
        <f>IF(first_ana_0923__242678[[#This Row],[gap]]=6, 1, 0)</f>
        <v>0</v>
      </c>
      <c r="AL103">
        <f>IF(first_ana_0923__242678[[#This Row],[gap]]=7, 1, 0)</f>
        <v>0</v>
      </c>
      <c r="AM103">
        <f>IF(first_ana_0923__242678[[#This Row],[gap]]=8, 1, 0)</f>
        <v>0</v>
      </c>
      <c r="AN103">
        <f>IF(first_ana_0923__242678[[#This Row],[gap]]=9, 1, 0)</f>
        <v>0</v>
      </c>
    </row>
    <row r="104" spans="1:40">
      <c r="A104">
        <v>2007</v>
      </c>
      <c r="B104">
        <v>9</v>
      </c>
      <c r="C104" t="s">
        <v>20</v>
      </c>
      <c r="D104" t="s">
        <v>21</v>
      </c>
      <c r="E104">
        <v>140.19999999999999</v>
      </c>
      <c r="F104">
        <v>201</v>
      </c>
      <c r="G104">
        <v>1.82</v>
      </c>
      <c r="H104">
        <v>1.82</v>
      </c>
      <c r="I104">
        <v>0</v>
      </c>
      <c r="J104">
        <v>0</v>
      </c>
      <c r="K104" s="5">
        <v>3105</v>
      </c>
      <c r="L104" s="4">
        <v>18049.3</v>
      </c>
      <c r="M104" s="4">
        <v>0.45</v>
      </c>
      <c r="N104" s="4">
        <v>0.3</v>
      </c>
      <c r="O104" s="4">
        <v>3.23</v>
      </c>
      <c r="P104">
        <v>3.98</v>
      </c>
      <c r="Q104" s="5">
        <v>723.6</v>
      </c>
      <c r="S104">
        <f>first_ana_0923__242678[[#This Row],[year]]-first_ana_0923__242678[[#This Row],[start]]</f>
        <v>2007</v>
      </c>
      <c r="T104">
        <f>IF(first_ana_0923__242678[[#This Row],[gap]]=-11, 1, 0)</f>
        <v>0</v>
      </c>
      <c r="U104">
        <f>IF(first_ana_0923__242678[[#This Row],[gap]]=-10, 1, 0)</f>
        <v>0</v>
      </c>
      <c r="V104">
        <f>IF(first_ana_0923__242678[[#This Row],[gap]]=-9, 1, 0)</f>
        <v>0</v>
      </c>
      <c r="W104">
        <f>IF(first_ana_0923__242678[[#This Row],[gap]]=-8, 1, 0)</f>
        <v>0</v>
      </c>
      <c r="X104">
        <f>IF(first_ana_0923__242678[[#This Row],[gap]]=-7, 1, 0)</f>
        <v>0</v>
      </c>
      <c r="Y104">
        <f>IF(first_ana_0923__242678[[#This Row],[gap]]=-6, 1, 0)</f>
        <v>0</v>
      </c>
      <c r="Z104">
        <f>IF(first_ana_0923__242678[[#This Row],[gap]]=-5, 1, 0)</f>
        <v>0</v>
      </c>
      <c r="AA104">
        <f>IF(first_ana_0923__242678[[#This Row],[gap]]=-4, 1, 0)</f>
        <v>0</v>
      </c>
      <c r="AB104">
        <f>IF(first_ana_0923__242678[[#This Row],[gap]]=-3, 1, 0)</f>
        <v>0</v>
      </c>
      <c r="AC104">
        <f>IF(first_ana_0923__242678[[#This Row],[gap]]=-2, 1, 0)</f>
        <v>0</v>
      </c>
      <c r="AD104">
        <f>IF(first_ana_0923__242678[[#This Row],[gap]]=-1, 1, 0)</f>
        <v>0</v>
      </c>
      <c r="AE104">
        <f>IF(first_ana_0923__242678[[#This Row],[gap]]=0, 1, 0)</f>
        <v>0</v>
      </c>
      <c r="AF104">
        <f>IF(first_ana_0923__242678[[#This Row],[gap]]=1, 1, 0)</f>
        <v>0</v>
      </c>
      <c r="AG104">
        <f>IF(first_ana_0923__242678[[#This Row],[gap]]=2, 1, 0)</f>
        <v>0</v>
      </c>
      <c r="AH104">
        <f>IF(first_ana_0923__242678[[#This Row],[gap]]=3, 1, 0)</f>
        <v>0</v>
      </c>
      <c r="AI104">
        <f>IF(first_ana_0923__242678[[#This Row],[gap]]=4, 1, 0)</f>
        <v>0</v>
      </c>
      <c r="AJ104">
        <f>IF(first_ana_0923__242678[[#This Row],[gap]]=5, 1, 0)</f>
        <v>0</v>
      </c>
      <c r="AK104">
        <f>IF(first_ana_0923__242678[[#This Row],[gap]]=6, 1, 0)</f>
        <v>0</v>
      </c>
      <c r="AL104">
        <f>IF(first_ana_0923__242678[[#This Row],[gap]]=7, 1, 0)</f>
        <v>0</v>
      </c>
      <c r="AM104">
        <f>IF(first_ana_0923__242678[[#This Row],[gap]]=8, 1, 0)</f>
        <v>0</v>
      </c>
      <c r="AN104">
        <f>IF(first_ana_0923__242678[[#This Row],[gap]]=9, 1, 0)</f>
        <v>0</v>
      </c>
    </row>
    <row r="105" spans="1:40">
      <c r="A105">
        <v>2007</v>
      </c>
      <c r="B105">
        <v>10</v>
      </c>
      <c r="C105" t="s">
        <v>22</v>
      </c>
      <c r="D105" t="s">
        <v>23</v>
      </c>
      <c r="E105">
        <v>162.6</v>
      </c>
      <c r="F105">
        <v>202</v>
      </c>
      <c r="G105">
        <v>1.44</v>
      </c>
      <c r="H105">
        <v>1.58</v>
      </c>
      <c r="I105">
        <v>0</v>
      </c>
      <c r="J105">
        <v>0</v>
      </c>
      <c r="K105" s="5">
        <v>2880</v>
      </c>
      <c r="L105" s="4">
        <v>12378.7</v>
      </c>
      <c r="M105" s="4">
        <v>0.69</v>
      </c>
      <c r="N105" s="4">
        <v>0.64</v>
      </c>
      <c r="O105" s="4">
        <v>3.47</v>
      </c>
      <c r="P105">
        <v>4.8000000000000007</v>
      </c>
      <c r="Q105" s="5">
        <v>747.2</v>
      </c>
      <c r="S105">
        <f>first_ana_0923__242678[[#This Row],[year]]-first_ana_0923__242678[[#This Row],[start]]</f>
        <v>2007</v>
      </c>
      <c r="T105">
        <f>IF(first_ana_0923__242678[[#This Row],[gap]]=-11, 1, 0)</f>
        <v>0</v>
      </c>
      <c r="U105">
        <f>IF(first_ana_0923__242678[[#This Row],[gap]]=-10, 1, 0)</f>
        <v>0</v>
      </c>
      <c r="V105">
        <f>IF(first_ana_0923__242678[[#This Row],[gap]]=-9, 1, 0)</f>
        <v>0</v>
      </c>
      <c r="W105">
        <f>IF(first_ana_0923__242678[[#This Row],[gap]]=-8, 1, 0)</f>
        <v>0</v>
      </c>
      <c r="X105">
        <f>IF(first_ana_0923__242678[[#This Row],[gap]]=-7, 1, 0)</f>
        <v>0</v>
      </c>
      <c r="Y105">
        <f>IF(first_ana_0923__242678[[#This Row],[gap]]=-6, 1, 0)</f>
        <v>0</v>
      </c>
      <c r="Z105">
        <f>IF(first_ana_0923__242678[[#This Row],[gap]]=-5, 1, 0)</f>
        <v>0</v>
      </c>
      <c r="AA105">
        <f>IF(first_ana_0923__242678[[#This Row],[gap]]=-4, 1, 0)</f>
        <v>0</v>
      </c>
      <c r="AB105">
        <f>IF(first_ana_0923__242678[[#This Row],[gap]]=-3, 1, 0)</f>
        <v>0</v>
      </c>
      <c r="AC105">
        <f>IF(first_ana_0923__242678[[#This Row],[gap]]=-2, 1, 0)</f>
        <v>0</v>
      </c>
      <c r="AD105">
        <f>IF(first_ana_0923__242678[[#This Row],[gap]]=-1, 1, 0)</f>
        <v>0</v>
      </c>
      <c r="AE105">
        <f>IF(first_ana_0923__242678[[#This Row],[gap]]=0, 1, 0)</f>
        <v>0</v>
      </c>
      <c r="AF105">
        <f>IF(first_ana_0923__242678[[#This Row],[gap]]=1, 1, 0)</f>
        <v>0</v>
      </c>
      <c r="AG105">
        <f>IF(first_ana_0923__242678[[#This Row],[gap]]=2, 1, 0)</f>
        <v>0</v>
      </c>
      <c r="AH105">
        <f>IF(first_ana_0923__242678[[#This Row],[gap]]=3, 1, 0)</f>
        <v>0</v>
      </c>
      <c r="AI105">
        <f>IF(first_ana_0923__242678[[#This Row],[gap]]=4, 1, 0)</f>
        <v>0</v>
      </c>
      <c r="AJ105">
        <f>IF(first_ana_0923__242678[[#This Row],[gap]]=5, 1, 0)</f>
        <v>0</v>
      </c>
      <c r="AK105">
        <f>IF(first_ana_0923__242678[[#This Row],[gap]]=6, 1, 0)</f>
        <v>0</v>
      </c>
      <c r="AL105">
        <f>IF(first_ana_0923__242678[[#This Row],[gap]]=7, 1, 0)</f>
        <v>0</v>
      </c>
      <c r="AM105">
        <f>IF(first_ana_0923__242678[[#This Row],[gap]]=8, 1, 0)</f>
        <v>0</v>
      </c>
      <c r="AN105">
        <f>IF(first_ana_0923__242678[[#This Row],[gap]]=9, 1, 0)</f>
        <v>0</v>
      </c>
    </row>
    <row r="106" spans="1:40">
      <c r="A106">
        <v>2007</v>
      </c>
      <c r="B106">
        <v>11</v>
      </c>
      <c r="C106" t="s">
        <v>24</v>
      </c>
      <c r="D106" t="s">
        <v>25</v>
      </c>
      <c r="E106">
        <v>138.5</v>
      </c>
      <c r="F106">
        <v>709</v>
      </c>
      <c r="G106">
        <v>2.39</v>
      </c>
      <c r="H106">
        <v>2.27</v>
      </c>
      <c r="I106">
        <v>0</v>
      </c>
      <c r="J106">
        <v>0</v>
      </c>
      <c r="K106" s="5">
        <v>2973</v>
      </c>
      <c r="L106" s="4">
        <v>10470.1</v>
      </c>
      <c r="M106" s="4">
        <v>0.39</v>
      </c>
      <c r="N106" s="4">
        <v>0.21</v>
      </c>
      <c r="O106" s="4">
        <v>1.58</v>
      </c>
      <c r="P106">
        <v>2.1800000000000002</v>
      </c>
      <c r="Q106" s="5">
        <v>506.4</v>
      </c>
      <c r="S106">
        <f>first_ana_0923__242678[[#This Row],[year]]-first_ana_0923__242678[[#This Row],[start]]</f>
        <v>2007</v>
      </c>
      <c r="T106">
        <f>IF(first_ana_0923__242678[[#This Row],[gap]]=-11, 1, 0)</f>
        <v>0</v>
      </c>
      <c r="U106">
        <f>IF(first_ana_0923__242678[[#This Row],[gap]]=-10, 1, 0)</f>
        <v>0</v>
      </c>
      <c r="V106">
        <f>IF(first_ana_0923__242678[[#This Row],[gap]]=-9, 1, 0)</f>
        <v>0</v>
      </c>
      <c r="W106">
        <f>IF(first_ana_0923__242678[[#This Row],[gap]]=-8, 1, 0)</f>
        <v>0</v>
      </c>
      <c r="X106">
        <f>IF(first_ana_0923__242678[[#This Row],[gap]]=-7, 1, 0)</f>
        <v>0</v>
      </c>
      <c r="Y106">
        <f>IF(first_ana_0923__242678[[#This Row],[gap]]=-6, 1, 0)</f>
        <v>0</v>
      </c>
      <c r="Z106">
        <f>IF(first_ana_0923__242678[[#This Row],[gap]]=-5, 1, 0)</f>
        <v>0</v>
      </c>
      <c r="AA106">
        <f>IF(first_ana_0923__242678[[#This Row],[gap]]=-4, 1, 0)</f>
        <v>0</v>
      </c>
      <c r="AB106">
        <f>IF(first_ana_0923__242678[[#This Row],[gap]]=-3, 1, 0)</f>
        <v>0</v>
      </c>
      <c r="AC106">
        <f>IF(first_ana_0923__242678[[#This Row],[gap]]=-2, 1, 0)</f>
        <v>0</v>
      </c>
      <c r="AD106">
        <f>IF(first_ana_0923__242678[[#This Row],[gap]]=-1, 1, 0)</f>
        <v>0</v>
      </c>
      <c r="AE106">
        <f>IF(first_ana_0923__242678[[#This Row],[gap]]=0, 1, 0)</f>
        <v>0</v>
      </c>
      <c r="AF106">
        <f>IF(first_ana_0923__242678[[#This Row],[gap]]=1, 1, 0)</f>
        <v>0</v>
      </c>
      <c r="AG106">
        <f>IF(first_ana_0923__242678[[#This Row],[gap]]=2, 1, 0)</f>
        <v>0</v>
      </c>
      <c r="AH106">
        <f>IF(first_ana_0923__242678[[#This Row],[gap]]=3, 1, 0)</f>
        <v>0</v>
      </c>
      <c r="AI106">
        <f>IF(first_ana_0923__242678[[#This Row],[gap]]=4, 1, 0)</f>
        <v>0</v>
      </c>
      <c r="AJ106">
        <f>IF(first_ana_0923__242678[[#This Row],[gap]]=5, 1, 0)</f>
        <v>0</v>
      </c>
      <c r="AK106">
        <f>IF(first_ana_0923__242678[[#This Row],[gap]]=6, 1, 0)</f>
        <v>0</v>
      </c>
      <c r="AL106">
        <f>IF(first_ana_0923__242678[[#This Row],[gap]]=7, 1, 0)</f>
        <v>0</v>
      </c>
      <c r="AM106">
        <f>IF(first_ana_0923__242678[[#This Row],[gap]]=8, 1, 0)</f>
        <v>0</v>
      </c>
      <c r="AN106">
        <f>IF(first_ana_0923__242678[[#This Row],[gap]]=9, 1, 0)</f>
        <v>0</v>
      </c>
    </row>
    <row r="107" spans="1:40">
      <c r="A107">
        <v>2007</v>
      </c>
      <c r="B107">
        <v>12</v>
      </c>
      <c r="C107" t="s">
        <v>26</v>
      </c>
      <c r="D107" t="s">
        <v>27</v>
      </c>
      <c r="E107">
        <v>127.4</v>
      </c>
      <c r="F107">
        <v>610</v>
      </c>
      <c r="G107">
        <v>2.74</v>
      </c>
      <c r="H107">
        <v>2.42</v>
      </c>
      <c r="I107">
        <v>0</v>
      </c>
      <c r="J107">
        <v>0</v>
      </c>
      <c r="K107" s="5">
        <v>3010</v>
      </c>
      <c r="L107" s="4">
        <v>15966.9</v>
      </c>
      <c r="M107" s="4">
        <v>0.43</v>
      </c>
      <c r="N107" s="4">
        <v>0.23</v>
      </c>
      <c r="O107" s="4">
        <v>1.82</v>
      </c>
      <c r="P107">
        <v>2.48</v>
      </c>
      <c r="Q107" s="5">
        <v>541.5</v>
      </c>
      <c r="S107">
        <f>first_ana_0923__242678[[#This Row],[year]]-first_ana_0923__242678[[#This Row],[start]]</f>
        <v>2007</v>
      </c>
      <c r="T107">
        <f>IF(first_ana_0923__242678[[#This Row],[gap]]=-11, 1, 0)</f>
        <v>0</v>
      </c>
      <c r="U107">
        <f>IF(first_ana_0923__242678[[#This Row],[gap]]=-10, 1, 0)</f>
        <v>0</v>
      </c>
      <c r="V107">
        <f>IF(first_ana_0923__242678[[#This Row],[gap]]=-9, 1, 0)</f>
        <v>0</v>
      </c>
      <c r="W107">
        <f>IF(first_ana_0923__242678[[#This Row],[gap]]=-8, 1, 0)</f>
        <v>0</v>
      </c>
      <c r="X107">
        <f>IF(first_ana_0923__242678[[#This Row],[gap]]=-7, 1, 0)</f>
        <v>0</v>
      </c>
      <c r="Y107">
        <f>IF(first_ana_0923__242678[[#This Row],[gap]]=-6, 1, 0)</f>
        <v>0</v>
      </c>
      <c r="Z107">
        <f>IF(first_ana_0923__242678[[#This Row],[gap]]=-5, 1, 0)</f>
        <v>0</v>
      </c>
      <c r="AA107">
        <f>IF(first_ana_0923__242678[[#This Row],[gap]]=-4, 1, 0)</f>
        <v>0</v>
      </c>
      <c r="AB107">
        <f>IF(first_ana_0923__242678[[#This Row],[gap]]=-3, 1, 0)</f>
        <v>0</v>
      </c>
      <c r="AC107">
        <f>IF(first_ana_0923__242678[[#This Row],[gap]]=-2, 1, 0)</f>
        <v>0</v>
      </c>
      <c r="AD107">
        <f>IF(first_ana_0923__242678[[#This Row],[gap]]=-1, 1, 0)</f>
        <v>0</v>
      </c>
      <c r="AE107">
        <f>IF(first_ana_0923__242678[[#This Row],[gap]]=0, 1, 0)</f>
        <v>0</v>
      </c>
      <c r="AF107">
        <f>IF(first_ana_0923__242678[[#This Row],[gap]]=1, 1, 0)</f>
        <v>0</v>
      </c>
      <c r="AG107">
        <f>IF(first_ana_0923__242678[[#This Row],[gap]]=2, 1, 0)</f>
        <v>0</v>
      </c>
      <c r="AH107">
        <f>IF(first_ana_0923__242678[[#This Row],[gap]]=3, 1, 0)</f>
        <v>0</v>
      </c>
      <c r="AI107">
        <f>IF(first_ana_0923__242678[[#This Row],[gap]]=4, 1, 0)</f>
        <v>0</v>
      </c>
      <c r="AJ107">
        <f>IF(first_ana_0923__242678[[#This Row],[gap]]=5, 1, 0)</f>
        <v>0</v>
      </c>
      <c r="AK107">
        <f>IF(first_ana_0923__242678[[#This Row],[gap]]=6, 1, 0)</f>
        <v>0</v>
      </c>
      <c r="AL107">
        <f>IF(first_ana_0923__242678[[#This Row],[gap]]=7, 1, 0)</f>
        <v>0</v>
      </c>
      <c r="AM107">
        <f>IF(first_ana_0923__242678[[#This Row],[gap]]=8, 1, 0)</f>
        <v>0</v>
      </c>
      <c r="AN107">
        <f>IF(first_ana_0923__242678[[#This Row],[gap]]=9, 1, 0)</f>
        <v>0</v>
      </c>
    </row>
    <row r="108" spans="1:40">
      <c r="A108">
        <v>2007</v>
      </c>
      <c r="B108">
        <v>13</v>
      </c>
      <c r="C108" t="s">
        <v>28</v>
      </c>
      <c r="D108" t="s">
        <v>29</v>
      </c>
      <c r="E108">
        <v>49</v>
      </c>
      <c r="F108">
        <v>1276</v>
      </c>
      <c r="G108">
        <v>3.47</v>
      </c>
      <c r="H108">
        <v>2.73</v>
      </c>
      <c r="I108">
        <v>0</v>
      </c>
      <c r="J108">
        <v>0</v>
      </c>
      <c r="K108" s="5">
        <v>4540</v>
      </c>
      <c r="L108" s="4">
        <v>5905.1</v>
      </c>
      <c r="M108" s="4">
        <v>1.03</v>
      </c>
      <c r="N108" s="4">
        <v>0.44</v>
      </c>
      <c r="O108" s="4">
        <v>3.57</v>
      </c>
      <c r="P108">
        <v>5.04</v>
      </c>
      <c r="Q108" s="5">
        <v>887.9</v>
      </c>
      <c r="S108">
        <f>first_ana_0923__242678[[#This Row],[year]]-first_ana_0923__242678[[#This Row],[start]]</f>
        <v>2007</v>
      </c>
      <c r="T108">
        <f>IF(first_ana_0923__242678[[#This Row],[gap]]=-11, 1, 0)</f>
        <v>0</v>
      </c>
      <c r="U108">
        <f>IF(first_ana_0923__242678[[#This Row],[gap]]=-10, 1, 0)</f>
        <v>0</v>
      </c>
      <c r="V108">
        <f>IF(first_ana_0923__242678[[#This Row],[gap]]=-9, 1, 0)</f>
        <v>0</v>
      </c>
      <c r="W108">
        <f>IF(first_ana_0923__242678[[#This Row],[gap]]=-8, 1, 0)</f>
        <v>0</v>
      </c>
      <c r="X108">
        <f>IF(first_ana_0923__242678[[#This Row],[gap]]=-7, 1, 0)</f>
        <v>0</v>
      </c>
      <c r="Y108">
        <f>IF(first_ana_0923__242678[[#This Row],[gap]]=-6, 1, 0)</f>
        <v>0</v>
      </c>
      <c r="Z108">
        <f>IF(first_ana_0923__242678[[#This Row],[gap]]=-5, 1, 0)</f>
        <v>0</v>
      </c>
      <c r="AA108">
        <f>IF(first_ana_0923__242678[[#This Row],[gap]]=-4, 1, 0)</f>
        <v>0</v>
      </c>
      <c r="AB108">
        <f>IF(first_ana_0923__242678[[#This Row],[gap]]=-3, 1, 0)</f>
        <v>0</v>
      </c>
      <c r="AC108">
        <f>IF(first_ana_0923__242678[[#This Row],[gap]]=-2, 1, 0)</f>
        <v>0</v>
      </c>
      <c r="AD108">
        <f>IF(first_ana_0923__242678[[#This Row],[gap]]=-1, 1, 0)</f>
        <v>0</v>
      </c>
      <c r="AE108">
        <f>IF(first_ana_0923__242678[[#This Row],[gap]]=0, 1, 0)</f>
        <v>0</v>
      </c>
      <c r="AF108">
        <f>IF(first_ana_0923__242678[[#This Row],[gap]]=1, 1, 0)</f>
        <v>0</v>
      </c>
      <c r="AG108">
        <f>IF(first_ana_0923__242678[[#This Row],[gap]]=2, 1, 0)</f>
        <v>0</v>
      </c>
      <c r="AH108">
        <f>IF(first_ana_0923__242678[[#This Row],[gap]]=3, 1, 0)</f>
        <v>0</v>
      </c>
      <c r="AI108">
        <f>IF(first_ana_0923__242678[[#This Row],[gap]]=4, 1, 0)</f>
        <v>0</v>
      </c>
      <c r="AJ108">
        <f>IF(first_ana_0923__242678[[#This Row],[gap]]=5, 1, 0)</f>
        <v>0</v>
      </c>
      <c r="AK108">
        <f>IF(first_ana_0923__242678[[#This Row],[gap]]=6, 1, 0)</f>
        <v>0</v>
      </c>
      <c r="AL108">
        <f>IF(first_ana_0923__242678[[#This Row],[gap]]=7, 1, 0)</f>
        <v>0</v>
      </c>
      <c r="AM108">
        <f>IF(first_ana_0923__242678[[#This Row],[gap]]=8, 1, 0)</f>
        <v>0</v>
      </c>
      <c r="AN108">
        <f>IF(first_ana_0923__242678[[#This Row],[gap]]=9, 1, 0)</f>
        <v>0</v>
      </c>
    </row>
    <row r="109" spans="1:40">
      <c r="A109">
        <v>2007</v>
      </c>
      <c r="B109">
        <v>14</v>
      </c>
      <c r="C109" t="s">
        <v>30</v>
      </c>
      <c r="D109" t="s">
        <v>31</v>
      </c>
      <c r="E109">
        <v>60.7</v>
      </c>
      <c r="F109">
        <v>888</v>
      </c>
      <c r="G109">
        <v>2.73</v>
      </c>
      <c r="H109">
        <v>2.36</v>
      </c>
      <c r="I109">
        <v>0</v>
      </c>
      <c r="J109">
        <v>0</v>
      </c>
      <c r="K109" s="5">
        <v>3284</v>
      </c>
      <c r="L109" s="4">
        <v>7041.5</v>
      </c>
      <c r="M109" s="4">
        <v>0.3</v>
      </c>
      <c r="N109" s="4">
        <v>0.25</v>
      </c>
      <c r="O109" s="4">
        <v>1.36</v>
      </c>
      <c r="P109">
        <v>1.9100000000000001</v>
      </c>
      <c r="Q109" s="5">
        <v>535.70000000000005</v>
      </c>
      <c r="S109">
        <f>first_ana_0923__242678[[#This Row],[year]]-first_ana_0923__242678[[#This Row],[start]]</f>
        <v>2007</v>
      </c>
      <c r="T109">
        <f>IF(first_ana_0923__242678[[#This Row],[gap]]=-11, 1, 0)</f>
        <v>0</v>
      </c>
      <c r="U109">
        <f>IF(first_ana_0923__242678[[#This Row],[gap]]=-10, 1, 0)</f>
        <v>0</v>
      </c>
      <c r="V109">
        <f>IF(first_ana_0923__242678[[#This Row],[gap]]=-9, 1, 0)</f>
        <v>0</v>
      </c>
      <c r="W109">
        <f>IF(first_ana_0923__242678[[#This Row],[gap]]=-8, 1, 0)</f>
        <v>0</v>
      </c>
      <c r="X109">
        <f>IF(first_ana_0923__242678[[#This Row],[gap]]=-7, 1, 0)</f>
        <v>0</v>
      </c>
      <c r="Y109">
        <f>IF(first_ana_0923__242678[[#This Row],[gap]]=-6, 1, 0)</f>
        <v>0</v>
      </c>
      <c r="Z109">
        <f>IF(first_ana_0923__242678[[#This Row],[gap]]=-5, 1, 0)</f>
        <v>0</v>
      </c>
      <c r="AA109">
        <f>IF(first_ana_0923__242678[[#This Row],[gap]]=-4, 1, 0)</f>
        <v>0</v>
      </c>
      <c r="AB109">
        <f>IF(first_ana_0923__242678[[#This Row],[gap]]=-3, 1, 0)</f>
        <v>0</v>
      </c>
      <c r="AC109">
        <f>IF(first_ana_0923__242678[[#This Row],[gap]]=-2, 1, 0)</f>
        <v>0</v>
      </c>
      <c r="AD109">
        <f>IF(first_ana_0923__242678[[#This Row],[gap]]=-1, 1, 0)</f>
        <v>0</v>
      </c>
      <c r="AE109">
        <f>IF(first_ana_0923__242678[[#This Row],[gap]]=0, 1, 0)</f>
        <v>0</v>
      </c>
      <c r="AF109">
        <f>IF(first_ana_0923__242678[[#This Row],[gap]]=1, 1, 0)</f>
        <v>0</v>
      </c>
      <c r="AG109">
        <f>IF(first_ana_0923__242678[[#This Row],[gap]]=2, 1, 0)</f>
        <v>0</v>
      </c>
      <c r="AH109">
        <f>IF(first_ana_0923__242678[[#This Row],[gap]]=3, 1, 0)</f>
        <v>0</v>
      </c>
      <c r="AI109">
        <f>IF(first_ana_0923__242678[[#This Row],[gap]]=4, 1, 0)</f>
        <v>0</v>
      </c>
      <c r="AJ109">
        <f>IF(first_ana_0923__242678[[#This Row],[gap]]=5, 1, 0)</f>
        <v>0</v>
      </c>
      <c r="AK109">
        <f>IF(first_ana_0923__242678[[#This Row],[gap]]=6, 1, 0)</f>
        <v>0</v>
      </c>
      <c r="AL109">
        <f>IF(first_ana_0923__242678[[#This Row],[gap]]=7, 1, 0)</f>
        <v>0</v>
      </c>
      <c r="AM109">
        <f>IF(first_ana_0923__242678[[#This Row],[gap]]=8, 1, 0)</f>
        <v>0</v>
      </c>
      <c r="AN109">
        <f>IF(first_ana_0923__242678[[#This Row],[gap]]=9, 1, 0)</f>
        <v>0</v>
      </c>
    </row>
    <row r="110" spans="1:40">
      <c r="A110">
        <v>2007</v>
      </c>
      <c r="B110">
        <v>15</v>
      </c>
      <c r="C110" t="s">
        <v>32</v>
      </c>
      <c r="D110" t="s">
        <v>33</v>
      </c>
      <c r="E110">
        <v>347.1</v>
      </c>
      <c r="F110">
        <v>240</v>
      </c>
      <c r="G110">
        <v>1.07</v>
      </c>
      <c r="H110">
        <v>1.35</v>
      </c>
      <c r="I110">
        <v>0</v>
      </c>
      <c r="J110">
        <v>1</v>
      </c>
      <c r="K110" s="5">
        <v>2724</v>
      </c>
      <c r="L110" s="4">
        <v>16559</v>
      </c>
      <c r="M110" s="4">
        <v>0.71</v>
      </c>
      <c r="N110" s="4">
        <v>0.25</v>
      </c>
      <c r="O110" s="4">
        <v>3.29</v>
      </c>
      <c r="P110">
        <v>4.25</v>
      </c>
      <c r="Q110" s="5">
        <v>1012.5</v>
      </c>
      <c r="R110">
        <v>2015</v>
      </c>
      <c r="S110">
        <f>first_ana_0923__242678[[#This Row],[year]]-first_ana_0923__242678[[#This Row],[start]]</f>
        <v>-8</v>
      </c>
      <c r="T110">
        <f>IF(first_ana_0923__242678[[#This Row],[gap]]=-11, 1, 0)</f>
        <v>0</v>
      </c>
      <c r="U110">
        <f>IF(first_ana_0923__242678[[#This Row],[gap]]=-10, 1, 0)</f>
        <v>0</v>
      </c>
      <c r="V110">
        <f>IF(first_ana_0923__242678[[#This Row],[gap]]=-9, 1, 0)</f>
        <v>0</v>
      </c>
      <c r="W110">
        <f>IF(first_ana_0923__242678[[#This Row],[gap]]=-8, 1, 0)</f>
        <v>1</v>
      </c>
      <c r="X110">
        <f>IF(first_ana_0923__242678[[#This Row],[gap]]=-7, 1, 0)</f>
        <v>0</v>
      </c>
      <c r="Y110">
        <f>IF(first_ana_0923__242678[[#This Row],[gap]]=-6, 1, 0)</f>
        <v>0</v>
      </c>
      <c r="Z110">
        <f>IF(first_ana_0923__242678[[#This Row],[gap]]=-5, 1, 0)</f>
        <v>0</v>
      </c>
      <c r="AA110">
        <f>IF(first_ana_0923__242678[[#This Row],[gap]]=-4, 1, 0)</f>
        <v>0</v>
      </c>
      <c r="AB110">
        <f>IF(first_ana_0923__242678[[#This Row],[gap]]=-3, 1, 0)</f>
        <v>0</v>
      </c>
      <c r="AC110">
        <f>IF(first_ana_0923__242678[[#This Row],[gap]]=-2, 1, 0)</f>
        <v>0</v>
      </c>
      <c r="AD110">
        <f>IF(first_ana_0923__242678[[#This Row],[gap]]=-1, 1, 0)</f>
        <v>0</v>
      </c>
      <c r="AE110">
        <f>IF(first_ana_0923__242678[[#This Row],[gap]]=0, 1, 0)</f>
        <v>0</v>
      </c>
      <c r="AF110">
        <f>IF(first_ana_0923__242678[[#This Row],[gap]]=1, 1, 0)</f>
        <v>0</v>
      </c>
      <c r="AG110">
        <f>IF(first_ana_0923__242678[[#This Row],[gap]]=2, 1, 0)</f>
        <v>0</v>
      </c>
      <c r="AH110">
        <f>IF(first_ana_0923__242678[[#This Row],[gap]]=3, 1, 0)</f>
        <v>0</v>
      </c>
      <c r="AI110">
        <f>IF(first_ana_0923__242678[[#This Row],[gap]]=4, 1, 0)</f>
        <v>0</v>
      </c>
      <c r="AJ110">
        <f>IF(first_ana_0923__242678[[#This Row],[gap]]=5, 1, 0)</f>
        <v>0</v>
      </c>
      <c r="AK110">
        <f>IF(first_ana_0923__242678[[#This Row],[gap]]=6, 1, 0)</f>
        <v>0</v>
      </c>
      <c r="AL110">
        <f>IF(first_ana_0923__242678[[#This Row],[gap]]=7, 1, 0)</f>
        <v>0</v>
      </c>
      <c r="AM110">
        <f>IF(first_ana_0923__242678[[#This Row],[gap]]=8, 1, 0)</f>
        <v>0</v>
      </c>
      <c r="AN110">
        <f>IF(first_ana_0923__242678[[#This Row],[gap]]=9, 1, 0)</f>
        <v>0</v>
      </c>
    </row>
    <row r="111" spans="1:40">
      <c r="A111">
        <v>2007</v>
      </c>
      <c r="B111">
        <v>16</v>
      </c>
      <c r="C111" t="s">
        <v>34</v>
      </c>
      <c r="D111" t="s">
        <v>35</v>
      </c>
      <c r="E111">
        <v>133.4</v>
      </c>
      <c r="F111">
        <v>111</v>
      </c>
      <c r="G111">
        <v>1.27</v>
      </c>
      <c r="H111">
        <v>1.43</v>
      </c>
      <c r="I111">
        <v>0</v>
      </c>
      <c r="J111">
        <v>1</v>
      </c>
      <c r="K111" s="5">
        <v>3088</v>
      </c>
      <c r="L111" s="4">
        <v>15055.4</v>
      </c>
      <c r="M111" s="4">
        <v>0.45</v>
      </c>
      <c r="N111" s="4">
        <v>0.36</v>
      </c>
      <c r="O111" s="4">
        <v>3.07</v>
      </c>
      <c r="P111">
        <v>3.88</v>
      </c>
      <c r="Q111" s="5">
        <v>883.5</v>
      </c>
      <c r="R111">
        <v>2015</v>
      </c>
      <c r="S111">
        <f>first_ana_0923__242678[[#This Row],[year]]-first_ana_0923__242678[[#This Row],[start]]</f>
        <v>-8</v>
      </c>
      <c r="T111">
        <f>IF(first_ana_0923__242678[[#This Row],[gap]]=-11, 1, 0)</f>
        <v>0</v>
      </c>
      <c r="U111">
        <f>IF(first_ana_0923__242678[[#This Row],[gap]]=-10, 1, 0)</f>
        <v>0</v>
      </c>
      <c r="V111">
        <f>IF(first_ana_0923__242678[[#This Row],[gap]]=-9, 1, 0)</f>
        <v>0</v>
      </c>
      <c r="W111">
        <f>IF(first_ana_0923__242678[[#This Row],[gap]]=-8, 1, 0)</f>
        <v>1</v>
      </c>
      <c r="X111">
        <f>IF(first_ana_0923__242678[[#This Row],[gap]]=-7, 1, 0)</f>
        <v>0</v>
      </c>
      <c r="Y111">
        <f>IF(first_ana_0923__242678[[#This Row],[gap]]=-6, 1, 0)</f>
        <v>0</v>
      </c>
      <c r="Z111">
        <f>IF(first_ana_0923__242678[[#This Row],[gap]]=-5, 1, 0)</f>
        <v>0</v>
      </c>
      <c r="AA111">
        <f>IF(first_ana_0923__242678[[#This Row],[gap]]=-4, 1, 0)</f>
        <v>0</v>
      </c>
      <c r="AB111">
        <f>IF(first_ana_0923__242678[[#This Row],[gap]]=-3, 1, 0)</f>
        <v>0</v>
      </c>
      <c r="AC111">
        <f>IF(first_ana_0923__242678[[#This Row],[gap]]=-2, 1, 0)</f>
        <v>0</v>
      </c>
      <c r="AD111">
        <f>IF(first_ana_0923__242678[[#This Row],[gap]]=-1, 1, 0)</f>
        <v>0</v>
      </c>
      <c r="AE111">
        <f>IF(first_ana_0923__242678[[#This Row],[gap]]=0, 1, 0)</f>
        <v>0</v>
      </c>
      <c r="AF111">
        <f>IF(first_ana_0923__242678[[#This Row],[gap]]=1, 1, 0)</f>
        <v>0</v>
      </c>
      <c r="AG111">
        <f>IF(first_ana_0923__242678[[#This Row],[gap]]=2, 1, 0)</f>
        <v>0</v>
      </c>
      <c r="AH111">
        <f>IF(first_ana_0923__242678[[#This Row],[gap]]=3, 1, 0)</f>
        <v>0</v>
      </c>
      <c r="AI111">
        <f>IF(first_ana_0923__242678[[#This Row],[gap]]=4, 1, 0)</f>
        <v>0</v>
      </c>
      <c r="AJ111">
        <f>IF(first_ana_0923__242678[[#This Row],[gap]]=5, 1, 0)</f>
        <v>0</v>
      </c>
      <c r="AK111">
        <f>IF(first_ana_0923__242678[[#This Row],[gap]]=6, 1, 0)</f>
        <v>0</v>
      </c>
      <c r="AL111">
        <f>IF(first_ana_0923__242678[[#This Row],[gap]]=7, 1, 0)</f>
        <v>0</v>
      </c>
      <c r="AM111">
        <f>IF(first_ana_0923__242678[[#This Row],[gap]]=8, 1, 0)</f>
        <v>0</v>
      </c>
      <c r="AN111">
        <f>IF(first_ana_0923__242678[[#This Row],[gap]]=9, 1, 0)</f>
        <v>0</v>
      </c>
    </row>
    <row r="112" spans="1:40">
      <c r="A112">
        <v>2007</v>
      </c>
      <c r="B112">
        <v>17</v>
      </c>
      <c r="C112" t="s">
        <v>36</v>
      </c>
      <c r="D112" t="s">
        <v>37</v>
      </c>
      <c r="E112">
        <v>66.900000000000006</v>
      </c>
      <c r="F112">
        <v>117</v>
      </c>
      <c r="G112">
        <v>1.58</v>
      </c>
      <c r="H112">
        <v>1.76</v>
      </c>
      <c r="I112">
        <v>0</v>
      </c>
      <c r="J112">
        <v>1</v>
      </c>
      <c r="K112" s="5">
        <v>2945</v>
      </c>
      <c r="L112" s="4">
        <v>13901.2</v>
      </c>
      <c r="M112" s="4">
        <v>0.94</v>
      </c>
      <c r="N112" s="4">
        <v>0.43</v>
      </c>
      <c r="O112" s="4">
        <v>3.25</v>
      </c>
      <c r="P112">
        <v>4.62</v>
      </c>
      <c r="Q112" s="5">
        <v>946.3</v>
      </c>
      <c r="R112">
        <v>2015</v>
      </c>
      <c r="S112">
        <f>first_ana_0923__242678[[#This Row],[year]]-first_ana_0923__242678[[#This Row],[start]]</f>
        <v>-8</v>
      </c>
      <c r="T112">
        <f>IF(first_ana_0923__242678[[#This Row],[gap]]=-11, 1, 0)</f>
        <v>0</v>
      </c>
      <c r="U112">
        <f>IF(first_ana_0923__242678[[#This Row],[gap]]=-10, 1, 0)</f>
        <v>0</v>
      </c>
      <c r="V112">
        <f>IF(first_ana_0923__242678[[#This Row],[gap]]=-9, 1, 0)</f>
        <v>0</v>
      </c>
      <c r="W112">
        <f>IF(first_ana_0923__242678[[#This Row],[gap]]=-8, 1, 0)</f>
        <v>1</v>
      </c>
      <c r="X112">
        <f>IF(first_ana_0923__242678[[#This Row],[gap]]=-7, 1, 0)</f>
        <v>0</v>
      </c>
      <c r="Y112">
        <f>IF(first_ana_0923__242678[[#This Row],[gap]]=-6, 1, 0)</f>
        <v>0</v>
      </c>
      <c r="Z112">
        <f>IF(first_ana_0923__242678[[#This Row],[gap]]=-5, 1, 0)</f>
        <v>0</v>
      </c>
      <c r="AA112">
        <f>IF(first_ana_0923__242678[[#This Row],[gap]]=-4, 1, 0)</f>
        <v>0</v>
      </c>
      <c r="AB112">
        <f>IF(first_ana_0923__242678[[#This Row],[gap]]=-3, 1, 0)</f>
        <v>0</v>
      </c>
      <c r="AC112">
        <f>IF(first_ana_0923__242678[[#This Row],[gap]]=-2, 1, 0)</f>
        <v>0</v>
      </c>
      <c r="AD112">
        <f>IF(first_ana_0923__242678[[#This Row],[gap]]=-1, 1, 0)</f>
        <v>0</v>
      </c>
      <c r="AE112">
        <f>IF(first_ana_0923__242678[[#This Row],[gap]]=0, 1, 0)</f>
        <v>0</v>
      </c>
      <c r="AF112">
        <f>IF(first_ana_0923__242678[[#This Row],[gap]]=1, 1, 0)</f>
        <v>0</v>
      </c>
      <c r="AG112">
        <f>IF(first_ana_0923__242678[[#This Row],[gap]]=2, 1, 0)</f>
        <v>0</v>
      </c>
      <c r="AH112">
        <f>IF(first_ana_0923__242678[[#This Row],[gap]]=3, 1, 0)</f>
        <v>0</v>
      </c>
      <c r="AI112">
        <f>IF(first_ana_0923__242678[[#This Row],[gap]]=4, 1, 0)</f>
        <v>0</v>
      </c>
      <c r="AJ112">
        <f>IF(first_ana_0923__242678[[#This Row],[gap]]=5, 1, 0)</f>
        <v>0</v>
      </c>
      <c r="AK112">
        <f>IF(first_ana_0923__242678[[#This Row],[gap]]=6, 1, 0)</f>
        <v>0</v>
      </c>
      <c r="AL112">
        <f>IF(first_ana_0923__242678[[#This Row],[gap]]=7, 1, 0)</f>
        <v>0</v>
      </c>
      <c r="AM112">
        <f>IF(first_ana_0923__242678[[#This Row],[gap]]=8, 1, 0)</f>
        <v>0</v>
      </c>
      <c r="AN112">
        <f>IF(first_ana_0923__242678[[#This Row],[gap]]=9, 1, 0)</f>
        <v>0</v>
      </c>
    </row>
    <row r="113" spans="1:40">
      <c r="A113">
        <v>2007</v>
      </c>
      <c r="B113">
        <v>18</v>
      </c>
      <c r="C113" t="s">
        <v>38</v>
      </c>
      <c r="D113" t="s">
        <v>39</v>
      </c>
      <c r="E113">
        <v>108.6</v>
      </c>
      <c r="F113">
        <v>82</v>
      </c>
      <c r="G113">
        <v>1.18</v>
      </c>
      <c r="H113">
        <v>1.5</v>
      </c>
      <c r="I113">
        <v>0</v>
      </c>
      <c r="J113">
        <v>0</v>
      </c>
      <c r="K113" s="5">
        <v>2821</v>
      </c>
      <c r="L113" s="4">
        <v>11939.3</v>
      </c>
      <c r="M113" s="4">
        <v>0.49</v>
      </c>
      <c r="N113" s="4">
        <v>0.37</v>
      </c>
      <c r="O113" s="4">
        <v>2.94</v>
      </c>
      <c r="P113">
        <v>3.8</v>
      </c>
      <c r="Q113" s="5">
        <v>1003.9</v>
      </c>
      <c r="S113">
        <f>first_ana_0923__242678[[#This Row],[year]]-first_ana_0923__242678[[#This Row],[start]]</f>
        <v>2007</v>
      </c>
      <c r="T113">
        <f>IF(first_ana_0923__242678[[#This Row],[gap]]=-11, 1, 0)</f>
        <v>0</v>
      </c>
      <c r="U113">
        <f>IF(first_ana_0923__242678[[#This Row],[gap]]=-10, 1, 0)</f>
        <v>0</v>
      </c>
      <c r="V113">
        <f>IF(first_ana_0923__242678[[#This Row],[gap]]=-9, 1, 0)</f>
        <v>0</v>
      </c>
      <c r="W113">
        <f>IF(first_ana_0923__242678[[#This Row],[gap]]=-8, 1, 0)</f>
        <v>0</v>
      </c>
      <c r="X113">
        <f>IF(first_ana_0923__242678[[#This Row],[gap]]=-7, 1, 0)</f>
        <v>0</v>
      </c>
      <c r="Y113">
        <f>IF(first_ana_0923__242678[[#This Row],[gap]]=-6, 1, 0)</f>
        <v>0</v>
      </c>
      <c r="Z113">
        <f>IF(first_ana_0923__242678[[#This Row],[gap]]=-5, 1, 0)</f>
        <v>0</v>
      </c>
      <c r="AA113">
        <f>IF(first_ana_0923__242678[[#This Row],[gap]]=-4, 1, 0)</f>
        <v>0</v>
      </c>
      <c r="AB113">
        <f>IF(first_ana_0923__242678[[#This Row],[gap]]=-3, 1, 0)</f>
        <v>0</v>
      </c>
      <c r="AC113">
        <f>IF(first_ana_0923__242678[[#This Row],[gap]]=-2, 1, 0)</f>
        <v>0</v>
      </c>
      <c r="AD113">
        <f>IF(first_ana_0923__242678[[#This Row],[gap]]=-1, 1, 0)</f>
        <v>0</v>
      </c>
      <c r="AE113">
        <f>IF(first_ana_0923__242678[[#This Row],[gap]]=0, 1, 0)</f>
        <v>0</v>
      </c>
      <c r="AF113">
        <f>IF(first_ana_0923__242678[[#This Row],[gap]]=1, 1, 0)</f>
        <v>0</v>
      </c>
      <c r="AG113">
        <f>IF(first_ana_0923__242678[[#This Row],[gap]]=2, 1, 0)</f>
        <v>0</v>
      </c>
      <c r="AH113">
        <f>IF(first_ana_0923__242678[[#This Row],[gap]]=3, 1, 0)</f>
        <v>0</v>
      </c>
      <c r="AI113">
        <f>IF(first_ana_0923__242678[[#This Row],[gap]]=4, 1, 0)</f>
        <v>0</v>
      </c>
      <c r="AJ113">
        <f>IF(first_ana_0923__242678[[#This Row],[gap]]=5, 1, 0)</f>
        <v>0</v>
      </c>
      <c r="AK113">
        <f>IF(first_ana_0923__242678[[#This Row],[gap]]=6, 1, 0)</f>
        <v>0</v>
      </c>
      <c r="AL113">
        <f>IF(first_ana_0923__242678[[#This Row],[gap]]=7, 1, 0)</f>
        <v>0</v>
      </c>
      <c r="AM113">
        <f>IF(first_ana_0923__242678[[#This Row],[gap]]=8, 1, 0)</f>
        <v>0</v>
      </c>
      <c r="AN113">
        <f>IF(first_ana_0923__242678[[#This Row],[gap]]=9, 1, 0)</f>
        <v>0</v>
      </c>
    </row>
    <row r="114" spans="1:40">
      <c r="A114">
        <v>2007</v>
      </c>
      <c r="B114">
        <v>19</v>
      </c>
      <c r="C114" t="s">
        <v>40</v>
      </c>
      <c r="D114" t="s">
        <v>41</v>
      </c>
      <c r="E114">
        <v>142.69999999999999</v>
      </c>
      <c r="F114">
        <v>88</v>
      </c>
      <c r="G114">
        <v>1.57</v>
      </c>
      <c r="H114">
        <v>1.86</v>
      </c>
      <c r="I114">
        <v>0</v>
      </c>
      <c r="J114">
        <v>0</v>
      </c>
      <c r="K114" s="5">
        <v>2767</v>
      </c>
      <c r="L114" s="4">
        <v>6419.8</v>
      </c>
      <c r="M114" s="4">
        <v>1.03</v>
      </c>
      <c r="N114" s="4">
        <v>0.46</v>
      </c>
      <c r="O114" s="4">
        <v>2.74</v>
      </c>
      <c r="P114">
        <v>4.2300000000000004</v>
      </c>
      <c r="Q114" s="5">
        <v>932.3</v>
      </c>
      <c r="S114">
        <f>first_ana_0923__242678[[#This Row],[year]]-first_ana_0923__242678[[#This Row],[start]]</f>
        <v>2007</v>
      </c>
      <c r="T114">
        <f>IF(first_ana_0923__242678[[#This Row],[gap]]=-11, 1, 0)</f>
        <v>0</v>
      </c>
      <c r="U114">
        <f>IF(first_ana_0923__242678[[#This Row],[gap]]=-10, 1, 0)</f>
        <v>0</v>
      </c>
      <c r="V114">
        <f>IF(first_ana_0923__242678[[#This Row],[gap]]=-9, 1, 0)</f>
        <v>0</v>
      </c>
      <c r="W114">
        <f>IF(first_ana_0923__242678[[#This Row],[gap]]=-8, 1, 0)</f>
        <v>0</v>
      </c>
      <c r="X114">
        <f>IF(first_ana_0923__242678[[#This Row],[gap]]=-7, 1, 0)</f>
        <v>0</v>
      </c>
      <c r="Y114">
        <f>IF(first_ana_0923__242678[[#This Row],[gap]]=-6, 1, 0)</f>
        <v>0</v>
      </c>
      <c r="Z114">
        <f>IF(first_ana_0923__242678[[#This Row],[gap]]=-5, 1, 0)</f>
        <v>0</v>
      </c>
      <c r="AA114">
        <f>IF(first_ana_0923__242678[[#This Row],[gap]]=-4, 1, 0)</f>
        <v>0</v>
      </c>
      <c r="AB114">
        <f>IF(first_ana_0923__242678[[#This Row],[gap]]=-3, 1, 0)</f>
        <v>0</v>
      </c>
      <c r="AC114">
        <f>IF(first_ana_0923__242678[[#This Row],[gap]]=-2, 1, 0)</f>
        <v>0</v>
      </c>
      <c r="AD114">
        <f>IF(first_ana_0923__242678[[#This Row],[gap]]=-1, 1, 0)</f>
        <v>0</v>
      </c>
      <c r="AE114">
        <f>IF(first_ana_0923__242678[[#This Row],[gap]]=0, 1, 0)</f>
        <v>0</v>
      </c>
      <c r="AF114">
        <f>IF(first_ana_0923__242678[[#This Row],[gap]]=1, 1, 0)</f>
        <v>0</v>
      </c>
      <c r="AG114">
        <f>IF(first_ana_0923__242678[[#This Row],[gap]]=2, 1, 0)</f>
        <v>0</v>
      </c>
      <c r="AH114">
        <f>IF(first_ana_0923__242678[[#This Row],[gap]]=3, 1, 0)</f>
        <v>0</v>
      </c>
      <c r="AI114">
        <f>IF(first_ana_0923__242678[[#This Row],[gap]]=4, 1, 0)</f>
        <v>0</v>
      </c>
      <c r="AJ114">
        <f>IF(first_ana_0923__242678[[#This Row],[gap]]=5, 1, 0)</f>
        <v>0</v>
      </c>
      <c r="AK114">
        <f>IF(first_ana_0923__242678[[#This Row],[gap]]=6, 1, 0)</f>
        <v>0</v>
      </c>
      <c r="AL114">
        <f>IF(first_ana_0923__242678[[#This Row],[gap]]=7, 1, 0)</f>
        <v>0</v>
      </c>
      <c r="AM114">
        <f>IF(first_ana_0923__242678[[#This Row],[gap]]=8, 1, 0)</f>
        <v>0</v>
      </c>
      <c r="AN114">
        <f>IF(first_ana_0923__242678[[#This Row],[gap]]=9, 1, 0)</f>
        <v>0</v>
      </c>
    </row>
    <row r="115" spans="1:40">
      <c r="A115">
        <v>2007</v>
      </c>
      <c r="B115">
        <v>20</v>
      </c>
      <c r="C115" t="s">
        <v>42</v>
      </c>
      <c r="D115" t="s">
        <v>43</v>
      </c>
      <c r="E115">
        <v>311.3</v>
      </c>
      <c r="F115">
        <v>218</v>
      </c>
      <c r="G115">
        <v>1.37</v>
      </c>
      <c r="H115">
        <v>1.59</v>
      </c>
      <c r="I115">
        <v>0</v>
      </c>
      <c r="J115">
        <v>1</v>
      </c>
      <c r="K115" s="5">
        <v>2808</v>
      </c>
      <c r="L115" s="4">
        <v>8852.5</v>
      </c>
      <c r="M115" s="4">
        <v>0.32</v>
      </c>
      <c r="N115" s="4">
        <v>0.46</v>
      </c>
      <c r="O115" s="4">
        <v>2.84</v>
      </c>
      <c r="P115">
        <v>3.62</v>
      </c>
      <c r="Q115" s="5">
        <v>819.9</v>
      </c>
      <c r="R115">
        <v>2015</v>
      </c>
      <c r="S115">
        <f>first_ana_0923__242678[[#This Row],[year]]-first_ana_0923__242678[[#This Row],[start]]</f>
        <v>-8</v>
      </c>
      <c r="T115">
        <f>IF(first_ana_0923__242678[[#This Row],[gap]]=-11, 1, 0)</f>
        <v>0</v>
      </c>
      <c r="U115">
        <f>IF(first_ana_0923__242678[[#This Row],[gap]]=-10, 1, 0)</f>
        <v>0</v>
      </c>
      <c r="V115">
        <f>IF(first_ana_0923__242678[[#This Row],[gap]]=-9, 1, 0)</f>
        <v>0</v>
      </c>
      <c r="W115">
        <f>IF(first_ana_0923__242678[[#This Row],[gap]]=-8, 1, 0)</f>
        <v>1</v>
      </c>
      <c r="X115">
        <f>IF(first_ana_0923__242678[[#This Row],[gap]]=-7, 1, 0)</f>
        <v>0</v>
      </c>
      <c r="Y115">
        <f>IF(first_ana_0923__242678[[#This Row],[gap]]=-6, 1, 0)</f>
        <v>0</v>
      </c>
      <c r="Z115">
        <f>IF(first_ana_0923__242678[[#This Row],[gap]]=-5, 1, 0)</f>
        <v>0</v>
      </c>
      <c r="AA115">
        <f>IF(first_ana_0923__242678[[#This Row],[gap]]=-4, 1, 0)</f>
        <v>0</v>
      </c>
      <c r="AB115">
        <f>IF(first_ana_0923__242678[[#This Row],[gap]]=-3, 1, 0)</f>
        <v>0</v>
      </c>
      <c r="AC115">
        <f>IF(first_ana_0923__242678[[#This Row],[gap]]=-2, 1, 0)</f>
        <v>0</v>
      </c>
      <c r="AD115">
        <f>IF(first_ana_0923__242678[[#This Row],[gap]]=-1, 1, 0)</f>
        <v>0</v>
      </c>
      <c r="AE115">
        <f>IF(first_ana_0923__242678[[#This Row],[gap]]=0, 1, 0)</f>
        <v>0</v>
      </c>
      <c r="AF115">
        <f>IF(first_ana_0923__242678[[#This Row],[gap]]=1, 1, 0)</f>
        <v>0</v>
      </c>
      <c r="AG115">
        <f>IF(first_ana_0923__242678[[#This Row],[gap]]=2, 1, 0)</f>
        <v>0</v>
      </c>
      <c r="AH115">
        <f>IF(first_ana_0923__242678[[#This Row],[gap]]=3, 1, 0)</f>
        <v>0</v>
      </c>
      <c r="AI115">
        <f>IF(first_ana_0923__242678[[#This Row],[gap]]=4, 1, 0)</f>
        <v>0</v>
      </c>
      <c r="AJ115">
        <f>IF(first_ana_0923__242678[[#This Row],[gap]]=5, 1, 0)</f>
        <v>0</v>
      </c>
      <c r="AK115">
        <f>IF(first_ana_0923__242678[[#This Row],[gap]]=6, 1, 0)</f>
        <v>0</v>
      </c>
      <c r="AL115">
        <f>IF(first_ana_0923__242678[[#This Row],[gap]]=7, 1, 0)</f>
        <v>0</v>
      </c>
      <c r="AM115">
        <f>IF(first_ana_0923__242678[[#This Row],[gap]]=8, 1, 0)</f>
        <v>0</v>
      </c>
      <c r="AN115">
        <f>IF(first_ana_0923__242678[[#This Row],[gap]]=9, 1, 0)</f>
        <v>0</v>
      </c>
    </row>
    <row r="116" spans="1:40">
      <c r="A116">
        <v>2007</v>
      </c>
      <c r="B116">
        <v>21</v>
      </c>
      <c r="C116" t="s">
        <v>44</v>
      </c>
      <c r="D116" t="s">
        <v>45</v>
      </c>
      <c r="E116">
        <v>209.4</v>
      </c>
      <c r="F116">
        <v>210</v>
      </c>
      <c r="G116">
        <v>1.45</v>
      </c>
      <c r="H116">
        <v>1.63</v>
      </c>
      <c r="I116">
        <v>0</v>
      </c>
      <c r="J116">
        <v>0</v>
      </c>
      <c r="K116" s="5">
        <v>2770</v>
      </c>
      <c r="L116" s="4">
        <v>7507.1</v>
      </c>
      <c r="M116" s="4">
        <v>0.56999999999999995</v>
      </c>
      <c r="N116" s="4">
        <v>0.52</v>
      </c>
      <c r="O116" s="4">
        <v>1.95</v>
      </c>
      <c r="P116">
        <v>3.04</v>
      </c>
      <c r="Q116" s="5">
        <v>732</v>
      </c>
      <c r="S116">
        <f>first_ana_0923__242678[[#This Row],[year]]-first_ana_0923__242678[[#This Row],[start]]</f>
        <v>2007</v>
      </c>
      <c r="T116">
        <f>IF(first_ana_0923__242678[[#This Row],[gap]]=-11, 1, 0)</f>
        <v>0</v>
      </c>
      <c r="U116">
        <f>IF(first_ana_0923__242678[[#This Row],[gap]]=-10, 1, 0)</f>
        <v>0</v>
      </c>
      <c r="V116">
        <f>IF(first_ana_0923__242678[[#This Row],[gap]]=-9, 1, 0)</f>
        <v>0</v>
      </c>
      <c r="W116">
        <f>IF(first_ana_0923__242678[[#This Row],[gap]]=-8, 1, 0)</f>
        <v>0</v>
      </c>
      <c r="X116">
        <f>IF(first_ana_0923__242678[[#This Row],[gap]]=-7, 1, 0)</f>
        <v>0</v>
      </c>
      <c r="Y116">
        <f>IF(first_ana_0923__242678[[#This Row],[gap]]=-6, 1, 0)</f>
        <v>0</v>
      </c>
      <c r="Z116">
        <f>IF(first_ana_0923__242678[[#This Row],[gap]]=-5, 1, 0)</f>
        <v>0</v>
      </c>
      <c r="AA116">
        <f>IF(first_ana_0923__242678[[#This Row],[gap]]=-4, 1, 0)</f>
        <v>0</v>
      </c>
      <c r="AB116">
        <f>IF(first_ana_0923__242678[[#This Row],[gap]]=-3, 1, 0)</f>
        <v>0</v>
      </c>
      <c r="AC116">
        <f>IF(first_ana_0923__242678[[#This Row],[gap]]=-2, 1, 0)</f>
        <v>0</v>
      </c>
      <c r="AD116">
        <f>IF(first_ana_0923__242678[[#This Row],[gap]]=-1, 1, 0)</f>
        <v>0</v>
      </c>
      <c r="AE116">
        <f>IF(first_ana_0923__242678[[#This Row],[gap]]=0, 1, 0)</f>
        <v>0</v>
      </c>
      <c r="AF116">
        <f>IF(first_ana_0923__242678[[#This Row],[gap]]=1, 1, 0)</f>
        <v>0</v>
      </c>
      <c r="AG116">
        <f>IF(first_ana_0923__242678[[#This Row],[gap]]=2, 1, 0)</f>
        <v>0</v>
      </c>
      <c r="AH116">
        <f>IF(first_ana_0923__242678[[#This Row],[gap]]=3, 1, 0)</f>
        <v>0</v>
      </c>
      <c r="AI116">
        <f>IF(first_ana_0923__242678[[#This Row],[gap]]=4, 1, 0)</f>
        <v>0</v>
      </c>
      <c r="AJ116">
        <f>IF(first_ana_0923__242678[[#This Row],[gap]]=5, 1, 0)</f>
        <v>0</v>
      </c>
      <c r="AK116">
        <f>IF(first_ana_0923__242678[[#This Row],[gap]]=6, 1, 0)</f>
        <v>0</v>
      </c>
      <c r="AL116">
        <f>IF(first_ana_0923__242678[[#This Row],[gap]]=7, 1, 0)</f>
        <v>0</v>
      </c>
      <c r="AM116">
        <f>IF(first_ana_0923__242678[[#This Row],[gap]]=8, 1, 0)</f>
        <v>0</v>
      </c>
      <c r="AN116">
        <f>IF(first_ana_0923__242678[[#This Row],[gap]]=9, 1, 0)</f>
        <v>0</v>
      </c>
    </row>
    <row r="117" spans="1:40">
      <c r="A117">
        <v>2007</v>
      </c>
      <c r="B117">
        <v>22</v>
      </c>
      <c r="C117" t="s">
        <v>46</v>
      </c>
      <c r="D117" t="s">
        <v>47</v>
      </c>
      <c r="E117">
        <v>122.5</v>
      </c>
      <c r="F117">
        <v>380</v>
      </c>
      <c r="G117">
        <v>1.62</v>
      </c>
      <c r="H117">
        <v>1.67</v>
      </c>
      <c r="I117">
        <v>0</v>
      </c>
      <c r="J117">
        <v>0</v>
      </c>
      <c r="K117" s="5">
        <v>3384</v>
      </c>
      <c r="L117" s="4">
        <v>9580.5</v>
      </c>
      <c r="M117" s="4">
        <v>0.37</v>
      </c>
      <c r="N117" s="4">
        <v>0.18</v>
      </c>
      <c r="O117" s="4">
        <v>2.63</v>
      </c>
      <c r="P117">
        <v>3.1799999999999997</v>
      </c>
      <c r="Q117" s="5">
        <v>642.5</v>
      </c>
      <c r="S117">
        <f>first_ana_0923__242678[[#This Row],[year]]-first_ana_0923__242678[[#This Row],[start]]</f>
        <v>2007</v>
      </c>
      <c r="T117">
        <f>IF(first_ana_0923__242678[[#This Row],[gap]]=-11, 1, 0)</f>
        <v>0</v>
      </c>
      <c r="U117">
        <f>IF(first_ana_0923__242678[[#This Row],[gap]]=-10, 1, 0)</f>
        <v>0</v>
      </c>
      <c r="V117">
        <f>IF(first_ana_0923__242678[[#This Row],[gap]]=-9, 1, 0)</f>
        <v>0</v>
      </c>
      <c r="W117">
        <f>IF(first_ana_0923__242678[[#This Row],[gap]]=-8, 1, 0)</f>
        <v>0</v>
      </c>
      <c r="X117">
        <f>IF(first_ana_0923__242678[[#This Row],[gap]]=-7, 1, 0)</f>
        <v>0</v>
      </c>
      <c r="Y117">
        <f>IF(first_ana_0923__242678[[#This Row],[gap]]=-6, 1, 0)</f>
        <v>0</v>
      </c>
      <c r="Z117">
        <f>IF(first_ana_0923__242678[[#This Row],[gap]]=-5, 1, 0)</f>
        <v>0</v>
      </c>
      <c r="AA117">
        <f>IF(first_ana_0923__242678[[#This Row],[gap]]=-4, 1, 0)</f>
        <v>0</v>
      </c>
      <c r="AB117">
        <f>IF(first_ana_0923__242678[[#This Row],[gap]]=-3, 1, 0)</f>
        <v>0</v>
      </c>
      <c r="AC117">
        <f>IF(first_ana_0923__242678[[#This Row],[gap]]=-2, 1, 0)</f>
        <v>0</v>
      </c>
      <c r="AD117">
        <f>IF(first_ana_0923__242678[[#This Row],[gap]]=-1, 1, 0)</f>
        <v>0</v>
      </c>
      <c r="AE117">
        <f>IF(first_ana_0923__242678[[#This Row],[gap]]=0, 1, 0)</f>
        <v>0</v>
      </c>
      <c r="AF117">
        <f>IF(first_ana_0923__242678[[#This Row],[gap]]=1, 1, 0)</f>
        <v>0</v>
      </c>
      <c r="AG117">
        <f>IF(first_ana_0923__242678[[#This Row],[gap]]=2, 1, 0)</f>
        <v>0</v>
      </c>
      <c r="AH117">
        <f>IF(first_ana_0923__242678[[#This Row],[gap]]=3, 1, 0)</f>
        <v>0</v>
      </c>
      <c r="AI117">
        <f>IF(first_ana_0923__242678[[#This Row],[gap]]=4, 1, 0)</f>
        <v>0</v>
      </c>
      <c r="AJ117">
        <f>IF(first_ana_0923__242678[[#This Row],[gap]]=5, 1, 0)</f>
        <v>0</v>
      </c>
      <c r="AK117">
        <f>IF(first_ana_0923__242678[[#This Row],[gap]]=6, 1, 0)</f>
        <v>0</v>
      </c>
      <c r="AL117">
        <f>IF(first_ana_0923__242678[[#This Row],[gap]]=7, 1, 0)</f>
        <v>0</v>
      </c>
      <c r="AM117">
        <f>IF(first_ana_0923__242678[[#This Row],[gap]]=8, 1, 0)</f>
        <v>0</v>
      </c>
      <c r="AN117">
        <f>IF(first_ana_0923__242678[[#This Row],[gap]]=9, 1, 0)</f>
        <v>0</v>
      </c>
    </row>
    <row r="118" spans="1:40">
      <c r="A118">
        <v>2007</v>
      </c>
      <c r="B118">
        <v>23</v>
      </c>
      <c r="C118" t="s">
        <v>48</v>
      </c>
      <c r="D118" t="s">
        <v>49</v>
      </c>
      <c r="E118">
        <v>178.9</v>
      </c>
      <c r="F118">
        <v>736</v>
      </c>
      <c r="G118">
        <v>1.8</v>
      </c>
      <c r="H118">
        <v>1.52</v>
      </c>
      <c r="I118">
        <v>0</v>
      </c>
      <c r="J118">
        <v>0</v>
      </c>
      <c r="K118" s="5">
        <v>3588</v>
      </c>
      <c r="L118" s="4">
        <v>8970.4</v>
      </c>
      <c r="M118" s="4">
        <v>0.67</v>
      </c>
      <c r="N118" s="4">
        <v>0.37</v>
      </c>
      <c r="O118" s="4">
        <v>2.54</v>
      </c>
      <c r="P118">
        <v>3.58</v>
      </c>
      <c r="Q118" s="5">
        <v>660.7</v>
      </c>
      <c r="S118">
        <f>first_ana_0923__242678[[#This Row],[year]]-first_ana_0923__242678[[#This Row],[start]]</f>
        <v>2007</v>
      </c>
      <c r="T118">
        <f>IF(first_ana_0923__242678[[#This Row],[gap]]=-11, 1, 0)</f>
        <v>0</v>
      </c>
      <c r="U118">
        <f>IF(first_ana_0923__242678[[#This Row],[gap]]=-10, 1, 0)</f>
        <v>0</v>
      </c>
      <c r="V118">
        <f>IF(first_ana_0923__242678[[#This Row],[gap]]=-9, 1, 0)</f>
        <v>0</v>
      </c>
      <c r="W118">
        <f>IF(first_ana_0923__242678[[#This Row],[gap]]=-8, 1, 0)</f>
        <v>0</v>
      </c>
      <c r="X118">
        <f>IF(first_ana_0923__242678[[#This Row],[gap]]=-7, 1, 0)</f>
        <v>0</v>
      </c>
      <c r="Y118">
        <f>IF(first_ana_0923__242678[[#This Row],[gap]]=-6, 1, 0)</f>
        <v>0</v>
      </c>
      <c r="Z118">
        <f>IF(first_ana_0923__242678[[#This Row],[gap]]=-5, 1, 0)</f>
        <v>0</v>
      </c>
      <c r="AA118">
        <f>IF(first_ana_0923__242678[[#This Row],[gap]]=-4, 1, 0)</f>
        <v>0</v>
      </c>
      <c r="AB118">
        <f>IF(first_ana_0923__242678[[#This Row],[gap]]=-3, 1, 0)</f>
        <v>0</v>
      </c>
      <c r="AC118">
        <f>IF(first_ana_0923__242678[[#This Row],[gap]]=-2, 1, 0)</f>
        <v>0</v>
      </c>
      <c r="AD118">
        <f>IF(first_ana_0923__242678[[#This Row],[gap]]=-1, 1, 0)</f>
        <v>0</v>
      </c>
      <c r="AE118">
        <f>IF(first_ana_0923__242678[[#This Row],[gap]]=0, 1, 0)</f>
        <v>0</v>
      </c>
      <c r="AF118">
        <f>IF(first_ana_0923__242678[[#This Row],[gap]]=1, 1, 0)</f>
        <v>0</v>
      </c>
      <c r="AG118">
        <f>IF(first_ana_0923__242678[[#This Row],[gap]]=2, 1, 0)</f>
        <v>0</v>
      </c>
      <c r="AH118">
        <f>IF(first_ana_0923__242678[[#This Row],[gap]]=3, 1, 0)</f>
        <v>0</v>
      </c>
      <c r="AI118">
        <f>IF(first_ana_0923__242678[[#This Row],[gap]]=4, 1, 0)</f>
        <v>0</v>
      </c>
      <c r="AJ118">
        <f>IF(first_ana_0923__242678[[#This Row],[gap]]=5, 1, 0)</f>
        <v>0</v>
      </c>
      <c r="AK118">
        <f>IF(first_ana_0923__242678[[#This Row],[gap]]=6, 1, 0)</f>
        <v>0</v>
      </c>
      <c r="AL118">
        <f>IF(first_ana_0923__242678[[#This Row],[gap]]=7, 1, 0)</f>
        <v>0</v>
      </c>
      <c r="AM118">
        <f>IF(first_ana_0923__242678[[#This Row],[gap]]=8, 1, 0)</f>
        <v>0</v>
      </c>
      <c r="AN118">
        <f>IF(first_ana_0923__242678[[#This Row],[gap]]=9, 1, 0)</f>
        <v>0</v>
      </c>
    </row>
    <row r="119" spans="1:40">
      <c r="A119">
        <v>2007</v>
      </c>
      <c r="B119">
        <v>24</v>
      </c>
      <c r="C119" t="s">
        <v>50</v>
      </c>
      <c r="D119" t="s">
        <v>51</v>
      </c>
      <c r="E119">
        <v>147.80000000000001</v>
      </c>
      <c r="F119">
        <v>188</v>
      </c>
      <c r="G119">
        <v>1.78</v>
      </c>
      <c r="H119">
        <v>1.74</v>
      </c>
      <c r="I119">
        <v>0</v>
      </c>
      <c r="J119">
        <v>0</v>
      </c>
      <c r="K119" s="5">
        <v>3229</v>
      </c>
      <c r="L119" s="4">
        <v>10436</v>
      </c>
      <c r="M119" s="4">
        <v>0.43</v>
      </c>
      <c r="N119" s="4">
        <v>0.21</v>
      </c>
      <c r="O119" s="4">
        <v>2.61</v>
      </c>
      <c r="P119">
        <v>3.25</v>
      </c>
      <c r="Q119" s="5">
        <v>709.8</v>
      </c>
      <c r="S119">
        <f>first_ana_0923__242678[[#This Row],[year]]-first_ana_0923__242678[[#This Row],[start]]</f>
        <v>2007</v>
      </c>
      <c r="T119">
        <f>IF(first_ana_0923__242678[[#This Row],[gap]]=-11, 1, 0)</f>
        <v>0</v>
      </c>
      <c r="U119">
        <f>IF(first_ana_0923__242678[[#This Row],[gap]]=-10, 1, 0)</f>
        <v>0</v>
      </c>
      <c r="V119">
        <f>IF(first_ana_0923__242678[[#This Row],[gap]]=-9, 1, 0)</f>
        <v>0</v>
      </c>
      <c r="W119">
        <f>IF(first_ana_0923__242678[[#This Row],[gap]]=-8, 1, 0)</f>
        <v>0</v>
      </c>
      <c r="X119">
        <f>IF(first_ana_0923__242678[[#This Row],[gap]]=-7, 1, 0)</f>
        <v>0</v>
      </c>
      <c r="Y119">
        <f>IF(first_ana_0923__242678[[#This Row],[gap]]=-6, 1, 0)</f>
        <v>0</v>
      </c>
      <c r="Z119">
        <f>IF(first_ana_0923__242678[[#This Row],[gap]]=-5, 1, 0)</f>
        <v>0</v>
      </c>
      <c r="AA119">
        <f>IF(first_ana_0923__242678[[#This Row],[gap]]=-4, 1, 0)</f>
        <v>0</v>
      </c>
      <c r="AB119">
        <f>IF(first_ana_0923__242678[[#This Row],[gap]]=-3, 1, 0)</f>
        <v>0</v>
      </c>
      <c r="AC119">
        <f>IF(first_ana_0923__242678[[#This Row],[gap]]=-2, 1, 0)</f>
        <v>0</v>
      </c>
      <c r="AD119">
        <f>IF(first_ana_0923__242678[[#This Row],[gap]]=-1, 1, 0)</f>
        <v>0</v>
      </c>
      <c r="AE119">
        <f>IF(first_ana_0923__242678[[#This Row],[gap]]=0, 1, 0)</f>
        <v>0</v>
      </c>
      <c r="AF119">
        <f>IF(first_ana_0923__242678[[#This Row],[gap]]=1, 1, 0)</f>
        <v>0</v>
      </c>
      <c r="AG119">
        <f>IF(first_ana_0923__242678[[#This Row],[gap]]=2, 1, 0)</f>
        <v>0</v>
      </c>
      <c r="AH119">
        <f>IF(first_ana_0923__242678[[#This Row],[gap]]=3, 1, 0)</f>
        <v>0</v>
      </c>
      <c r="AI119">
        <f>IF(first_ana_0923__242678[[#This Row],[gap]]=4, 1, 0)</f>
        <v>0</v>
      </c>
      <c r="AJ119">
        <f>IF(first_ana_0923__242678[[#This Row],[gap]]=5, 1, 0)</f>
        <v>0</v>
      </c>
      <c r="AK119">
        <f>IF(first_ana_0923__242678[[#This Row],[gap]]=6, 1, 0)</f>
        <v>0</v>
      </c>
      <c r="AL119">
        <f>IF(first_ana_0923__242678[[#This Row],[gap]]=7, 1, 0)</f>
        <v>0</v>
      </c>
      <c r="AM119">
        <f>IF(first_ana_0923__242678[[#This Row],[gap]]=8, 1, 0)</f>
        <v>0</v>
      </c>
      <c r="AN119">
        <f>IF(first_ana_0923__242678[[#This Row],[gap]]=9, 1, 0)</f>
        <v>0</v>
      </c>
    </row>
    <row r="120" spans="1:40">
      <c r="A120">
        <v>2007</v>
      </c>
      <c r="B120">
        <v>25</v>
      </c>
      <c r="C120" t="s">
        <v>52</v>
      </c>
      <c r="D120" t="s">
        <v>53</v>
      </c>
      <c r="E120">
        <v>160.69999999999999</v>
      </c>
      <c r="F120">
        <v>140</v>
      </c>
      <c r="G120">
        <v>2.2000000000000002</v>
      </c>
      <c r="H120">
        <v>1.98</v>
      </c>
      <c r="I120">
        <v>0</v>
      </c>
      <c r="J120">
        <v>0</v>
      </c>
      <c r="K120" s="5">
        <v>3138</v>
      </c>
      <c r="L120" s="4">
        <v>12476.1</v>
      </c>
      <c r="M120" s="4">
        <v>0.5</v>
      </c>
      <c r="N120" s="4">
        <v>0.28999999999999998</v>
      </c>
      <c r="O120" s="4">
        <v>1.93</v>
      </c>
      <c r="P120">
        <v>2.7199999999999998</v>
      </c>
      <c r="Q120" s="5">
        <v>706.9</v>
      </c>
      <c r="S120">
        <f>first_ana_0923__242678[[#This Row],[year]]-first_ana_0923__242678[[#This Row],[start]]</f>
        <v>2007</v>
      </c>
      <c r="T120">
        <f>IF(first_ana_0923__242678[[#This Row],[gap]]=-11, 1, 0)</f>
        <v>0</v>
      </c>
      <c r="U120">
        <f>IF(first_ana_0923__242678[[#This Row],[gap]]=-10, 1, 0)</f>
        <v>0</v>
      </c>
      <c r="V120">
        <f>IF(first_ana_0923__242678[[#This Row],[gap]]=-9, 1, 0)</f>
        <v>0</v>
      </c>
      <c r="W120">
        <f>IF(first_ana_0923__242678[[#This Row],[gap]]=-8, 1, 0)</f>
        <v>0</v>
      </c>
      <c r="X120">
        <f>IF(first_ana_0923__242678[[#This Row],[gap]]=-7, 1, 0)</f>
        <v>0</v>
      </c>
      <c r="Y120">
        <f>IF(first_ana_0923__242678[[#This Row],[gap]]=-6, 1, 0)</f>
        <v>0</v>
      </c>
      <c r="Z120">
        <f>IF(first_ana_0923__242678[[#This Row],[gap]]=-5, 1, 0)</f>
        <v>0</v>
      </c>
      <c r="AA120">
        <f>IF(first_ana_0923__242678[[#This Row],[gap]]=-4, 1, 0)</f>
        <v>0</v>
      </c>
      <c r="AB120">
        <f>IF(first_ana_0923__242678[[#This Row],[gap]]=-3, 1, 0)</f>
        <v>0</v>
      </c>
      <c r="AC120">
        <f>IF(first_ana_0923__242678[[#This Row],[gap]]=-2, 1, 0)</f>
        <v>0</v>
      </c>
      <c r="AD120">
        <f>IF(first_ana_0923__242678[[#This Row],[gap]]=-1, 1, 0)</f>
        <v>0</v>
      </c>
      <c r="AE120">
        <f>IF(first_ana_0923__242678[[#This Row],[gap]]=0, 1, 0)</f>
        <v>0</v>
      </c>
      <c r="AF120">
        <f>IF(first_ana_0923__242678[[#This Row],[gap]]=1, 1, 0)</f>
        <v>0</v>
      </c>
      <c r="AG120">
        <f>IF(first_ana_0923__242678[[#This Row],[gap]]=2, 1, 0)</f>
        <v>0</v>
      </c>
      <c r="AH120">
        <f>IF(first_ana_0923__242678[[#This Row],[gap]]=3, 1, 0)</f>
        <v>0</v>
      </c>
      <c r="AI120">
        <f>IF(first_ana_0923__242678[[#This Row],[gap]]=4, 1, 0)</f>
        <v>0</v>
      </c>
      <c r="AJ120">
        <f>IF(first_ana_0923__242678[[#This Row],[gap]]=5, 1, 0)</f>
        <v>0</v>
      </c>
      <c r="AK120">
        <f>IF(first_ana_0923__242678[[#This Row],[gap]]=6, 1, 0)</f>
        <v>0</v>
      </c>
      <c r="AL120">
        <f>IF(first_ana_0923__242678[[#This Row],[gap]]=7, 1, 0)</f>
        <v>0</v>
      </c>
      <c r="AM120">
        <f>IF(first_ana_0923__242678[[#This Row],[gap]]=8, 1, 0)</f>
        <v>0</v>
      </c>
      <c r="AN120">
        <f>IF(first_ana_0923__242678[[#This Row],[gap]]=9, 1, 0)</f>
        <v>0</v>
      </c>
    </row>
    <row r="121" spans="1:40">
      <c r="A121">
        <v>2007</v>
      </c>
      <c r="B121">
        <v>26</v>
      </c>
      <c r="C121" t="s">
        <v>54</v>
      </c>
      <c r="D121" t="s">
        <v>55</v>
      </c>
      <c r="E121">
        <v>55.3</v>
      </c>
      <c r="F121">
        <v>264</v>
      </c>
      <c r="G121">
        <v>2.1800000000000002</v>
      </c>
      <c r="H121">
        <v>2.34</v>
      </c>
      <c r="I121">
        <v>0</v>
      </c>
      <c r="J121">
        <v>0</v>
      </c>
      <c r="K121" s="5">
        <v>2993</v>
      </c>
      <c r="L121" s="4">
        <v>8350</v>
      </c>
      <c r="M121" s="4">
        <v>1.18</v>
      </c>
      <c r="N121" s="4">
        <v>0.65</v>
      </c>
      <c r="O121" s="4">
        <v>2.5</v>
      </c>
      <c r="P121">
        <v>4.33</v>
      </c>
      <c r="Q121" s="5">
        <v>733.7</v>
      </c>
      <c r="S121">
        <f>first_ana_0923__242678[[#This Row],[year]]-first_ana_0923__242678[[#This Row],[start]]</f>
        <v>2007</v>
      </c>
      <c r="T121">
        <f>IF(first_ana_0923__242678[[#This Row],[gap]]=-11, 1, 0)</f>
        <v>0</v>
      </c>
      <c r="U121">
        <f>IF(first_ana_0923__242678[[#This Row],[gap]]=-10, 1, 0)</f>
        <v>0</v>
      </c>
      <c r="V121">
        <f>IF(first_ana_0923__242678[[#This Row],[gap]]=-9, 1, 0)</f>
        <v>0</v>
      </c>
      <c r="W121">
        <f>IF(first_ana_0923__242678[[#This Row],[gap]]=-8, 1, 0)</f>
        <v>0</v>
      </c>
      <c r="X121">
        <f>IF(first_ana_0923__242678[[#This Row],[gap]]=-7, 1, 0)</f>
        <v>0</v>
      </c>
      <c r="Y121">
        <f>IF(first_ana_0923__242678[[#This Row],[gap]]=-6, 1, 0)</f>
        <v>0</v>
      </c>
      <c r="Z121">
        <f>IF(first_ana_0923__242678[[#This Row],[gap]]=-5, 1, 0)</f>
        <v>0</v>
      </c>
      <c r="AA121">
        <f>IF(first_ana_0923__242678[[#This Row],[gap]]=-4, 1, 0)</f>
        <v>0</v>
      </c>
      <c r="AB121">
        <f>IF(first_ana_0923__242678[[#This Row],[gap]]=-3, 1, 0)</f>
        <v>0</v>
      </c>
      <c r="AC121">
        <f>IF(first_ana_0923__242678[[#This Row],[gap]]=-2, 1, 0)</f>
        <v>0</v>
      </c>
      <c r="AD121">
        <f>IF(first_ana_0923__242678[[#This Row],[gap]]=-1, 1, 0)</f>
        <v>0</v>
      </c>
      <c r="AE121">
        <f>IF(first_ana_0923__242678[[#This Row],[gap]]=0, 1, 0)</f>
        <v>0</v>
      </c>
      <c r="AF121">
        <f>IF(first_ana_0923__242678[[#This Row],[gap]]=1, 1, 0)</f>
        <v>0</v>
      </c>
      <c r="AG121">
        <f>IF(first_ana_0923__242678[[#This Row],[gap]]=2, 1, 0)</f>
        <v>0</v>
      </c>
      <c r="AH121">
        <f>IF(first_ana_0923__242678[[#This Row],[gap]]=3, 1, 0)</f>
        <v>0</v>
      </c>
      <c r="AI121">
        <f>IF(first_ana_0923__242678[[#This Row],[gap]]=4, 1, 0)</f>
        <v>0</v>
      </c>
      <c r="AJ121">
        <f>IF(first_ana_0923__242678[[#This Row],[gap]]=5, 1, 0)</f>
        <v>0</v>
      </c>
      <c r="AK121">
        <f>IF(first_ana_0923__242678[[#This Row],[gap]]=6, 1, 0)</f>
        <v>0</v>
      </c>
      <c r="AL121">
        <f>IF(first_ana_0923__242678[[#This Row],[gap]]=7, 1, 0)</f>
        <v>0</v>
      </c>
      <c r="AM121">
        <f>IF(first_ana_0923__242678[[#This Row],[gap]]=8, 1, 0)</f>
        <v>0</v>
      </c>
      <c r="AN121">
        <f>IF(first_ana_0923__242678[[#This Row],[gap]]=9, 1, 0)</f>
        <v>0</v>
      </c>
    </row>
    <row r="122" spans="1:40">
      <c r="A122">
        <v>2007</v>
      </c>
      <c r="B122">
        <v>27</v>
      </c>
      <c r="C122" t="s">
        <v>56</v>
      </c>
      <c r="D122" t="s">
        <v>57</v>
      </c>
      <c r="E122">
        <v>115.7</v>
      </c>
      <c r="F122">
        <v>881</v>
      </c>
      <c r="G122">
        <v>1.87</v>
      </c>
      <c r="H122">
        <v>1.93</v>
      </c>
      <c r="I122">
        <v>0</v>
      </c>
      <c r="J122">
        <v>0</v>
      </c>
      <c r="K122" s="5">
        <v>3107</v>
      </c>
      <c r="L122" s="4">
        <v>5162.6000000000004</v>
      </c>
      <c r="M122" s="4">
        <v>0.64</v>
      </c>
      <c r="N122" s="4">
        <v>0.41</v>
      </c>
      <c r="O122" s="4">
        <v>2.81</v>
      </c>
      <c r="P122">
        <v>3.8600000000000003</v>
      </c>
      <c r="Q122" s="5">
        <v>716.5</v>
      </c>
      <c r="S122">
        <f>first_ana_0923__242678[[#This Row],[year]]-first_ana_0923__242678[[#This Row],[start]]</f>
        <v>2007</v>
      </c>
      <c r="T122">
        <f>IF(first_ana_0923__242678[[#This Row],[gap]]=-11, 1, 0)</f>
        <v>0</v>
      </c>
      <c r="U122">
        <f>IF(first_ana_0923__242678[[#This Row],[gap]]=-10, 1, 0)</f>
        <v>0</v>
      </c>
      <c r="V122">
        <f>IF(first_ana_0923__242678[[#This Row],[gap]]=-9, 1, 0)</f>
        <v>0</v>
      </c>
      <c r="W122">
        <f>IF(first_ana_0923__242678[[#This Row],[gap]]=-8, 1, 0)</f>
        <v>0</v>
      </c>
      <c r="X122">
        <f>IF(first_ana_0923__242678[[#This Row],[gap]]=-7, 1, 0)</f>
        <v>0</v>
      </c>
      <c r="Y122">
        <f>IF(first_ana_0923__242678[[#This Row],[gap]]=-6, 1, 0)</f>
        <v>0</v>
      </c>
      <c r="Z122">
        <f>IF(first_ana_0923__242678[[#This Row],[gap]]=-5, 1, 0)</f>
        <v>0</v>
      </c>
      <c r="AA122">
        <f>IF(first_ana_0923__242678[[#This Row],[gap]]=-4, 1, 0)</f>
        <v>0</v>
      </c>
      <c r="AB122">
        <f>IF(first_ana_0923__242678[[#This Row],[gap]]=-3, 1, 0)</f>
        <v>0</v>
      </c>
      <c r="AC122">
        <f>IF(first_ana_0923__242678[[#This Row],[gap]]=-2, 1, 0)</f>
        <v>0</v>
      </c>
      <c r="AD122">
        <f>IF(first_ana_0923__242678[[#This Row],[gap]]=-1, 1, 0)</f>
        <v>0</v>
      </c>
      <c r="AE122">
        <f>IF(first_ana_0923__242678[[#This Row],[gap]]=0, 1, 0)</f>
        <v>0</v>
      </c>
      <c r="AF122">
        <f>IF(first_ana_0923__242678[[#This Row],[gap]]=1, 1, 0)</f>
        <v>0</v>
      </c>
      <c r="AG122">
        <f>IF(first_ana_0923__242678[[#This Row],[gap]]=2, 1, 0)</f>
        <v>0</v>
      </c>
      <c r="AH122">
        <f>IF(first_ana_0923__242678[[#This Row],[gap]]=3, 1, 0)</f>
        <v>0</v>
      </c>
      <c r="AI122">
        <f>IF(first_ana_0923__242678[[#This Row],[gap]]=4, 1, 0)</f>
        <v>0</v>
      </c>
      <c r="AJ122">
        <f>IF(first_ana_0923__242678[[#This Row],[gap]]=5, 1, 0)</f>
        <v>0</v>
      </c>
      <c r="AK122">
        <f>IF(first_ana_0923__242678[[#This Row],[gap]]=6, 1, 0)</f>
        <v>0</v>
      </c>
      <c r="AL122">
        <f>IF(first_ana_0923__242678[[#This Row],[gap]]=7, 1, 0)</f>
        <v>0</v>
      </c>
      <c r="AM122">
        <f>IF(first_ana_0923__242678[[#This Row],[gap]]=8, 1, 0)</f>
        <v>0</v>
      </c>
      <c r="AN122">
        <f>IF(first_ana_0923__242678[[#This Row],[gap]]=9, 1, 0)</f>
        <v>0</v>
      </c>
    </row>
    <row r="123" spans="1:40">
      <c r="A123">
        <v>2007</v>
      </c>
      <c r="B123">
        <v>28</v>
      </c>
      <c r="C123" t="s">
        <v>58</v>
      </c>
      <c r="D123" t="s">
        <v>59</v>
      </c>
      <c r="E123">
        <v>258.10000000000002</v>
      </c>
      <c r="F123">
        <v>559</v>
      </c>
      <c r="G123">
        <v>1.8</v>
      </c>
      <c r="H123">
        <v>1.82</v>
      </c>
      <c r="I123">
        <v>0</v>
      </c>
      <c r="J123">
        <v>0</v>
      </c>
      <c r="K123" s="5">
        <v>2823</v>
      </c>
      <c r="L123" s="4">
        <v>7362.6</v>
      </c>
      <c r="M123" s="4">
        <v>0.75</v>
      </c>
      <c r="N123" s="4">
        <v>0.38</v>
      </c>
      <c r="O123" s="4">
        <v>1.83</v>
      </c>
      <c r="P123">
        <v>2.96</v>
      </c>
      <c r="Q123" s="5">
        <v>755</v>
      </c>
      <c r="S123">
        <f>first_ana_0923__242678[[#This Row],[year]]-first_ana_0923__242678[[#This Row],[start]]</f>
        <v>2007</v>
      </c>
      <c r="T123">
        <f>IF(first_ana_0923__242678[[#This Row],[gap]]=-11, 1, 0)</f>
        <v>0</v>
      </c>
      <c r="U123">
        <f>IF(first_ana_0923__242678[[#This Row],[gap]]=-10, 1, 0)</f>
        <v>0</v>
      </c>
      <c r="V123">
        <f>IF(first_ana_0923__242678[[#This Row],[gap]]=-9, 1, 0)</f>
        <v>0</v>
      </c>
      <c r="W123">
        <f>IF(first_ana_0923__242678[[#This Row],[gap]]=-8, 1, 0)</f>
        <v>0</v>
      </c>
      <c r="X123">
        <f>IF(first_ana_0923__242678[[#This Row],[gap]]=-7, 1, 0)</f>
        <v>0</v>
      </c>
      <c r="Y123">
        <f>IF(first_ana_0923__242678[[#This Row],[gap]]=-6, 1, 0)</f>
        <v>0</v>
      </c>
      <c r="Z123">
        <f>IF(first_ana_0923__242678[[#This Row],[gap]]=-5, 1, 0)</f>
        <v>0</v>
      </c>
      <c r="AA123">
        <f>IF(first_ana_0923__242678[[#This Row],[gap]]=-4, 1, 0)</f>
        <v>0</v>
      </c>
      <c r="AB123">
        <f>IF(first_ana_0923__242678[[#This Row],[gap]]=-3, 1, 0)</f>
        <v>0</v>
      </c>
      <c r="AC123">
        <f>IF(first_ana_0923__242678[[#This Row],[gap]]=-2, 1, 0)</f>
        <v>0</v>
      </c>
      <c r="AD123">
        <f>IF(first_ana_0923__242678[[#This Row],[gap]]=-1, 1, 0)</f>
        <v>0</v>
      </c>
      <c r="AE123">
        <f>IF(first_ana_0923__242678[[#This Row],[gap]]=0, 1, 0)</f>
        <v>0</v>
      </c>
      <c r="AF123">
        <f>IF(first_ana_0923__242678[[#This Row],[gap]]=1, 1, 0)</f>
        <v>0</v>
      </c>
      <c r="AG123">
        <f>IF(first_ana_0923__242678[[#This Row],[gap]]=2, 1, 0)</f>
        <v>0</v>
      </c>
      <c r="AH123">
        <f>IF(first_ana_0923__242678[[#This Row],[gap]]=3, 1, 0)</f>
        <v>0</v>
      </c>
      <c r="AI123">
        <f>IF(first_ana_0923__242678[[#This Row],[gap]]=4, 1, 0)</f>
        <v>0</v>
      </c>
      <c r="AJ123">
        <f>IF(first_ana_0923__242678[[#This Row],[gap]]=5, 1, 0)</f>
        <v>0</v>
      </c>
      <c r="AK123">
        <f>IF(first_ana_0923__242678[[#This Row],[gap]]=6, 1, 0)</f>
        <v>0</v>
      </c>
      <c r="AL123">
        <f>IF(first_ana_0923__242678[[#This Row],[gap]]=7, 1, 0)</f>
        <v>0</v>
      </c>
      <c r="AM123">
        <f>IF(first_ana_0923__242678[[#This Row],[gap]]=8, 1, 0)</f>
        <v>0</v>
      </c>
      <c r="AN123">
        <f>IF(first_ana_0923__242678[[#This Row],[gap]]=9, 1, 0)</f>
        <v>0</v>
      </c>
    </row>
    <row r="124" spans="1:40">
      <c r="A124">
        <v>2007</v>
      </c>
      <c r="B124">
        <v>29</v>
      </c>
      <c r="C124" t="s">
        <v>60</v>
      </c>
      <c r="D124" t="s">
        <v>61</v>
      </c>
      <c r="E124">
        <v>18.2</v>
      </c>
      <c r="F124">
        <v>141</v>
      </c>
      <c r="G124">
        <v>1.93</v>
      </c>
      <c r="H124">
        <v>2.2799999999999998</v>
      </c>
      <c r="I124">
        <v>0</v>
      </c>
      <c r="J124">
        <v>0</v>
      </c>
      <c r="K124" s="5">
        <v>2681</v>
      </c>
      <c r="L124" s="4">
        <v>7517.1</v>
      </c>
      <c r="M124" s="4">
        <v>0.71</v>
      </c>
      <c r="N124" s="4">
        <v>0.43</v>
      </c>
      <c r="O124" s="4">
        <v>2.98</v>
      </c>
      <c r="P124">
        <v>4.12</v>
      </c>
      <c r="Q124" s="5">
        <v>676</v>
      </c>
      <c r="S124">
        <f>first_ana_0923__242678[[#This Row],[year]]-first_ana_0923__242678[[#This Row],[start]]</f>
        <v>2007</v>
      </c>
      <c r="T124">
        <f>IF(first_ana_0923__242678[[#This Row],[gap]]=-11, 1, 0)</f>
        <v>0</v>
      </c>
      <c r="U124">
        <f>IF(first_ana_0923__242678[[#This Row],[gap]]=-10, 1, 0)</f>
        <v>0</v>
      </c>
      <c r="V124">
        <f>IF(first_ana_0923__242678[[#This Row],[gap]]=-9, 1, 0)</f>
        <v>0</v>
      </c>
      <c r="W124">
        <f>IF(first_ana_0923__242678[[#This Row],[gap]]=-8, 1, 0)</f>
        <v>0</v>
      </c>
      <c r="X124">
        <f>IF(first_ana_0923__242678[[#This Row],[gap]]=-7, 1, 0)</f>
        <v>0</v>
      </c>
      <c r="Y124">
        <f>IF(first_ana_0923__242678[[#This Row],[gap]]=-6, 1, 0)</f>
        <v>0</v>
      </c>
      <c r="Z124">
        <f>IF(first_ana_0923__242678[[#This Row],[gap]]=-5, 1, 0)</f>
        <v>0</v>
      </c>
      <c r="AA124">
        <f>IF(first_ana_0923__242678[[#This Row],[gap]]=-4, 1, 0)</f>
        <v>0</v>
      </c>
      <c r="AB124">
        <f>IF(first_ana_0923__242678[[#This Row],[gap]]=-3, 1, 0)</f>
        <v>0</v>
      </c>
      <c r="AC124">
        <f>IF(first_ana_0923__242678[[#This Row],[gap]]=-2, 1, 0)</f>
        <v>0</v>
      </c>
      <c r="AD124">
        <f>IF(first_ana_0923__242678[[#This Row],[gap]]=-1, 1, 0)</f>
        <v>0</v>
      </c>
      <c r="AE124">
        <f>IF(first_ana_0923__242678[[#This Row],[gap]]=0, 1, 0)</f>
        <v>0</v>
      </c>
      <c r="AF124">
        <f>IF(first_ana_0923__242678[[#This Row],[gap]]=1, 1, 0)</f>
        <v>0</v>
      </c>
      <c r="AG124">
        <f>IF(first_ana_0923__242678[[#This Row],[gap]]=2, 1, 0)</f>
        <v>0</v>
      </c>
      <c r="AH124">
        <f>IF(first_ana_0923__242678[[#This Row],[gap]]=3, 1, 0)</f>
        <v>0</v>
      </c>
      <c r="AI124">
        <f>IF(first_ana_0923__242678[[#This Row],[gap]]=4, 1, 0)</f>
        <v>0</v>
      </c>
      <c r="AJ124">
        <f>IF(first_ana_0923__242678[[#This Row],[gap]]=5, 1, 0)</f>
        <v>0</v>
      </c>
      <c r="AK124">
        <f>IF(first_ana_0923__242678[[#This Row],[gap]]=6, 1, 0)</f>
        <v>0</v>
      </c>
      <c r="AL124">
        <f>IF(first_ana_0923__242678[[#This Row],[gap]]=7, 1, 0)</f>
        <v>0</v>
      </c>
      <c r="AM124">
        <f>IF(first_ana_0923__242678[[#This Row],[gap]]=8, 1, 0)</f>
        <v>0</v>
      </c>
      <c r="AN124">
        <f>IF(first_ana_0923__242678[[#This Row],[gap]]=9, 1, 0)</f>
        <v>0</v>
      </c>
    </row>
    <row r="125" spans="1:40">
      <c r="A125">
        <v>2007</v>
      </c>
      <c r="B125">
        <v>30</v>
      </c>
      <c r="C125" t="s">
        <v>62</v>
      </c>
      <c r="D125" t="s">
        <v>63</v>
      </c>
      <c r="E125">
        <v>61.1</v>
      </c>
      <c r="F125">
        <v>102</v>
      </c>
      <c r="G125">
        <v>1.25</v>
      </c>
      <c r="H125">
        <v>1.71</v>
      </c>
      <c r="I125">
        <v>0</v>
      </c>
      <c r="J125">
        <v>0</v>
      </c>
      <c r="K125" s="5">
        <v>2637</v>
      </c>
      <c r="L125" s="4">
        <v>9991.5</v>
      </c>
      <c r="M125" s="4">
        <v>0.28999999999999998</v>
      </c>
      <c r="N125" s="4">
        <v>0.2</v>
      </c>
      <c r="O125" s="4">
        <v>2.16</v>
      </c>
      <c r="P125">
        <v>2.6500000000000004</v>
      </c>
      <c r="Q125" s="5">
        <v>923.1</v>
      </c>
      <c r="S125">
        <f>first_ana_0923__242678[[#This Row],[year]]-first_ana_0923__242678[[#This Row],[start]]</f>
        <v>2007</v>
      </c>
      <c r="T125">
        <f>IF(first_ana_0923__242678[[#This Row],[gap]]=-11, 1, 0)</f>
        <v>0</v>
      </c>
      <c r="U125">
        <f>IF(first_ana_0923__242678[[#This Row],[gap]]=-10, 1, 0)</f>
        <v>0</v>
      </c>
      <c r="V125">
        <f>IF(first_ana_0923__242678[[#This Row],[gap]]=-9, 1, 0)</f>
        <v>0</v>
      </c>
      <c r="W125">
        <f>IF(first_ana_0923__242678[[#This Row],[gap]]=-8, 1, 0)</f>
        <v>0</v>
      </c>
      <c r="X125">
        <f>IF(first_ana_0923__242678[[#This Row],[gap]]=-7, 1, 0)</f>
        <v>0</v>
      </c>
      <c r="Y125">
        <f>IF(first_ana_0923__242678[[#This Row],[gap]]=-6, 1, 0)</f>
        <v>0</v>
      </c>
      <c r="Z125">
        <f>IF(first_ana_0923__242678[[#This Row],[gap]]=-5, 1, 0)</f>
        <v>0</v>
      </c>
      <c r="AA125">
        <f>IF(first_ana_0923__242678[[#This Row],[gap]]=-4, 1, 0)</f>
        <v>0</v>
      </c>
      <c r="AB125">
        <f>IF(first_ana_0923__242678[[#This Row],[gap]]=-3, 1, 0)</f>
        <v>0</v>
      </c>
      <c r="AC125">
        <f>IF(first_ana_0923__242678[[#This Row],[gap]]=-2, 1, 0)</f>
        <v>0</v>
      </c>
      <c r="AD125">
        <f>IF(first_ana_0923__242678[[#This Row],[gap]]=-1, 1, 0)</f>
        <v>0</v>
      </c>
      <c r="AE125">
        <f>IF(first_ana_0923__242678[[#This Row],[gap]]=0, 1, 0)</f>
        <v>0</v>
      </c>
      <c r="AF125">
        <f>IF(first_ana_0923__242678[[#This Row],[gap]]=1, 1, 0)</f>
        <v>0</v>
      </c>
      <c r="AG125">
        <f>IF(first_ana_0923__242678[[#This Row],[gap]]=2, 1, 0)</f>
        <v>0</v>
      </c>
      <c r="AH125">
        <f>IF(first_ana_0923__242678[[#This Row],[gap]]=3, 1, 0)</f>
        <v>0</v>
      </c>
      <c r="AI125">
        <f>IF(first_ana_0923__242678[[#This Row],[gap]]=4, 1, 0)</f>
        <v>0</v>
      </c>
      <c r="AJ125">
        <f>IF(first_ana_0923__242678[[#This Row],[gap]]=5, 1, 0)</f>
        <v>0</v>
      </c>
      <c r="AK125">
        <f>IF(first_ana_0923__242678[[#This Row],[gap]]=6, 1, 0)</f>
        <v>0</v>
      </c>
      <c r="AL125">
        <f>IF(first_ana_0923__242678[[#This Row],[gap]]=7, 1, 0)</f>
        <v>0</v>
      </c>
      <c r="AM125">
        <f>IF(first_ana_0923__242678[[#This Row],[gap]]=8, 1, 0)</f>
        <v>0</v>
      </c>
      <c r="AN125">
        <f>IF(first_ana_0923__242678[[#This Row],[gap]]=9, 1, 0)</f>
        <v>0</v>
      </c>
    </row>
    <row r="126" spans="1:40">
      <c r="A126">
        <v>2007</v>
      </c>
      <c r="B126">
        <v>31</v>
      </c>
      <c r="C126" t="s">
        <v>64</v>
      </c>
      <c r="D126" t="s">
        <v>65</v>
      </c>
      <c r="E126">
        <v>26.8</v>
      </c>
      <c r="F126">
        <v>60</v>
      </c>
      <c r="G126">
        <v>1.69</v>
      </c>
      <c r="H126">
        <v>2.1</v>
      </c>
      <c r="I126">
        <v>0</v>
      </c>
      <c r="J126">
        <v>0</v>
      </c>
      <c r="K126" s="5">
        <v>2364</v>
      </c>
      <c r="L126" s="4">
        <v>10123.299999999999</v>
      </c>
      <c r="M126" s="4">
        <v>0.33</v>
      </c>
      <c r="N126" s="4">
        <v>0.17</v>
      </c>
      <c r="O126" s="4">
        <v>4</v>
      </c>
      <c r="P126">
        <v>4.5</v>
      </c>
      <c r="Q126" s="5">
        <v>1044.4000000000001</v>
      </c>
      <c r="S126">
        <f>first_ana_0923__242678[[#This Row],[year]]-first_ana_0923__242678[[#This Row],[start]]</f>
        <v>2007</v>
      </c>
      <c r="T126">
        <f>IF(first_ana_0923__242678[[#This Row],[gap]]=-11, 1, 0)</f>
        <v>0</v>
      </c>
      <c r="U126">
        <f>IF(first_ana_0923__242678[[#This Row],[gap]]=-10, 1, 0)</f>
        <v>0</v>
      </c>
      <c r="V126">
        <f>IF(first_ana_0923__242678[[#This Row],[gap]]=-9, 1, 0)</f>
        <v>0</v>
      </c>
      <c r="W126">
        <f>IF(first_ana_0923__242678[[#This Row],[gap]]=-8, 1, 0)</f>
        <v>0</v>
      </c>
      <c r="X126">
        <f>IF(first_ana_0923__242678[[#This Row],[gap]]=-7, 1, 0)</f>
        <v>0</v>
      </c>
      <c r="Y126">
        <f>IF(first_ana_0923__242678[[#This Row],[gap]]=-6, 1, 0)</f>
        <v>0</v>
      </c>
      <c r="Z126">
        <f>IF(first_ana_0923__242678[[#This Row],[gap]]=-5, 1, 0)</f>
        <v>0</v>
      </c>
      <c r="AA126">
        <f>IF(first_ana_0923__242678[[#This Row],[gap]]=-4, 1, 0)</f>
        <v>0</v>
      </c>
      <c r="AB126">
        <f>IF(first_ana_0923__242678[[#This Row],[gap]]=-3, 1, 0)</f>
        <v>0</v>
      </c>
      <c r="AC126">
        <f>IF(first_ana_0923__242678[[#This Row],[gap]]=-2, 1, 0)</f>
        <v>0</v>
      </c>
      <c r="AD126">
        <f>IF(first_ana_0923__242678[[#This Row],[gap]]=-1, 1, 0)</f>
        <v>0</v>
      </c>
      <c r="AE126">
        <f>IF(first_ana_0923__242678[[#This Row],[gap]]=0, 1, 0)</f>
        <v>0</v>
      </c>
      <c r="AF126">
        <f>IF(first_ana_0923__242678[[#This Row],[gap]]=1, 1, 0)</f>
        <v>0</v>
      </c>
      <c r="AG126">
        <f>IF(first_ana_0923__242678[[#This Row],[gap]]=2, 1, 0)</f>
        <v>0</v>
      </c>
      <c r="AH126">
        <f>IF(first_ana_0923__242678[[#This Row],[gap]]=3, 1, 0)</f>
        <v>0</v>
      </c>
      <c r="AI126">
        <f>IF(first_ana_0923__242678[[#This Row],[gap]]=4, 1, 0)</f>
        <v>0</v>
      </c>
      <c r="AJ126">
        <f>IF(first_ana_0923__242678[[#This Row],[gap]]=5, 1, 0)</f>
        <v>0</v>
      </c>
      <c r="AK126">
        <f>IF(first_ana_0923__242678[[#This Row],[gap]]=6, 1, 0)</f>
        <v>0</v>
      </c>
      <c r="AL126">
        <f>IF(first_ana_0923__242678[[#This Row],[gap]]=7, 1, 0)</f>
        <v>0</v>
      </c>
      <c r="AM126">
        <f>IF(first_ana_0923__242678[[#This Row],[gap]]=8, 1, 0)</f>
        <v>0</v>
      </c>
      <c r="AN126">
        <f>IF(first_ana_0923__242678[[#This Row],[gap]]=9, 1, 0)</f>
        <v>0</v>
      </c>
    </row>
    <row r="127" spans="1:40">
      <c r="A127">
        <v>2007</v>
      </c>
      <c r="B127">
        <v>32</v>
      </c>
      <c r="C127" t="s">
        <v>66</v>
      </c>
      <c r="D127" t="s">
        <v>67</v>
      </c>
      <c r="E127">
        <v>89.8</v>
      </c>
      <c r="F127">
        <v>73</v>
      </c>
      <c r="G127">
        <v>1.59</v>
      </c>
      <c r="H127">
        <v>1.99</v>
      </c>
      <c r="I127">
        <v>0</v>
      </c>
      <c r="J127">
        <v>0</v>
      </c>
      <c r="K127" s="5">
        <v>2436</v>
      </c>
      <c r="L127" s="4">
        <v>8778.7000000000007</v>
      </c>
      <c r="M127" s="4">
        <v>0.27</v>
      </c>
      <c r="N127" s="4">
        <v>0.41</v>
      </c>
      <c r="O127" s="4">
        <v>2.6</v>
      </c>
      <c r="P127">
        <v>3.2800000000000002</v>
      </c>
      <c r="Q127" s="5">
        <v>1284.4000000000001</v>
      </c>
      <c r="S127">
        <f>first_ana_0923__242678[[#This Row],[year]]-first_ana_0923__242678[[#This Row],[start]]</f>
        <v>2007</v>
      </c>
      <c r="T127">
        <f>IF(first_ana_0923__242678[[#This Row],[gap]]=-11, 1, 0)</f>
        <v>0</v>
      </c>
      <c r="U127">
        <f>IF(first_ana_0923__242678[[#This Row],[gap]]=-10, 1, 0)</f>
        <v>0</v>
      </c>
      <c r="V127">
        <f>IF(first_ana_0923__242678[[#This Row],[gap]]=-9, 1, 0)</f>
        <v>0</v>
      </c>
      <c r="W127">
        <f>IF(first_ana_0923__242678[[#This Row],[gap]]=-8, 1, 0)</f>
        <v>0</v>
      </c>
      <c r="X127">
        <f>IF(first_ana_0923__242678[[#This Row],[gap]]=-7, 1, 0)</f>
        <v>0</v>
      </c>
      <c r="Y127">
        <f>IF(first_ana_0923__242678[[#This Row],[gap]]=-6, 1, 0)</f>
        <v>0</v>
      </c>
      <c r="Z127">
        <f>IF(first_ana_0923__242678[[#This Row],[gap]]=-5, 1, 0)</f>
        <v>0</v>
      </c>
      <c r="AA127">
        <f>IF(first_ana_0923__242678[[#This Row],[gap]]=-4, 1, 0)</f>
        <v>0</v>
      </c>
      <c r="AB127">
        <f>IF(first_ana_0923__242678[[#This Row],[gap]]=-3, 1, 0)</f>
        <v>0</v>
      </c>
      <c r="AC127">
        <f>IF(first_ana_0923__242678[[#This Row],[gap]]=-2, 1, 0)</f>
        <v>0</v>
      </c>
      <c r="AD127">
        <f>IF(first_ana_0923__242678[[#This Row],[gap]]=-1, 1, 0)</f>
        <v>0</v>
      </c>
      <c r="AE127">
        <f>IF(first_ana_0923__242678[[#This Row],[gap]]=0, 1, 0)</f>
        <v>0</v>
      </c>
      <c r="AF127">
        <f>IF(first_ana_0923__242678[[#This Row],[gap]]=1, 1, 0)</f>
        <v>0</v>
      </c>
      <c r="AG127">
        <f>IF(first_ana_0923__242678[[#This Row],[gap]]=2, 1, 0)</f>
        <v>0</v>
      </c>
      <c r="AH127">
        <f>IF(first_ana_0923__242678[[#This Row],[gap]]=3, 1, 0)</f>
        <v>0</v>
      </c>
      <c r="AI127">
        <f>IF(first_ana_0923__242678[[#This Row],[gap]]=4, 1, 0)</f>
        <v>0</v>
      </c>
      <c r="AJ127">
        <f>IF(first_ana_0923__242678[[#This Row],[gap]]=5, 1, 0)</f>
        <v>0</v>
      </c>
      <c r="AK127">
        <f>IF(first_ana_0923__242678[[#This Row],[gap]]=6, 1, 0)</f>
        <v>0</v>
      </c>
      <c r="AL127">
        <f>IF(first_ana_0923__242678[[#This Row],[gap]]=7, 1, 0)</f>
        <v>0</v>
      </c>
      <c r="AM127">
        <f>IF(first_ana_0923__242678[[#This Row],[gap]]=8, 1, 0)</f>
        <v>0</v>
      </c>
      <c r="AN127">
        <f>IF(first_ana_0923__242678[[#This Row],[gap]]=9, 1, 0)</f>
        <v>0</v>
      </c>
    </row>
    <row r="128" spans="1:40">
      <c r="A128">
        <v>2007</v>
      </c>
      <c r="B128">
        <v>33</v>
      </c>
      <c r="C128" t="s">
        <v>68</v>
      </c>
      <c r="D128" t="s">
        <v>69</v>
      </c>
      <c r="E128">
        <v>294.10000000000002</v>
      </c>
      <c r="F128">
        <v>195</v>
      </c>
      <c r="G128">
        <v>1.65</v>
      </c>
      <c r="H128">
        <v>1.74</v>
      </c>
      <c r="I128">
        <v>0</v>
      </c>
      <c r="J128">
        <v>0</v>
      </c>
      <c r="K128" s="5">
        <v>2812</v>
      </c>
      <c r="L128" s="4">
        <v>8607.7999999999993</v>
      </c>
      <c r="M128" s="4">
        <v>0.82</v>
      </c>
      <c r="N128" s="4">
        <v>0.51</v>
      </c>
      <c r="O128" s="4">
        <v>2.87</v>
      </c>
      <c r="P128">
        <v>4.2</v>
      </c>
      <c r="Q128" s="5">
        <v>773</v>
      </c>
      <c r="S128">
        <f>first_ana_0923__242678[[#This Row],[year]]-first_ana_0923__242678[[#This Row],[start]]</f>
        <v>2007</v>
      </c>
      <c r="T128">
        <f>IF(first_ana_0923__242678[[#This Row],[gap]]=-11, 1, 0)</f>
        <v>0</v>
      </c>
      <c r="U128">
        <f>IF(first_ana_0923__242678[[#This Row],[gap]]=-10, 1, 0)</f>
        <v>0</v>
      </c>
      <c r="V128">
        <f>IF(first_ana_0923__242678[[#This Row],[gap]]=-9, 1, 0)</f>
        <v>0</v>
      </c>
      <c r="W128">
        <f>IF(first_ana_0923__242678[[#This Row],[gap]]=-8, 1, 0)</f>
        <v>0</v>
      </c>
      <c r="X128">
        <f>IF(first_ana_0923__242678[[#This Row],[gap]]=-7, 1, 0)</f>
        <v>0</v>
      </c>
      <c r="Y128">
        <f>IF(first_ana_0923__242678[[#This Row],[gap]]=-6, 1, 0)</f>
        <v>0</v>
      </c>
      <c r="Z128">
        <f>IF(first_ana_0923__242678[[#This Row],[gap]]=-5, 1, 0)</f>
        <v>0</v>
      </c>
      <c r="AA128">
        <f>IF(first_ana_0923__242678[[#This Row],[gap]]=-4, 1, 0)</f>
        <v>0</v>
      </c>
      <c r="AB128">
        <f>IF(first_ana_0923__242678[[#This Row],[gap]]=-3, 1, 0)</f>
        <v>0</v>
      </c>
      <c r="AC128">
        <f>IF(first_ana_0923__242678[[#This Row],[gap]]=-2, 1, 0)</f>
        <v>0</v>
      </c>
      <c r="AD128">
        <f>IF(first_ana_0923__242678[[#This Row],[gap]]=-1, 1, 0)</f>
        <v>0</v>
      </c>
      <c r="AE128">
        <f>IF(first_ana_0923__242678[[#This Row],[gap]]=0, 1, 0)</f>
        <v>0</v>
      </c>
      <c r="AF128">
        <f>IF(first_ana_0923__242678[[#This Row],[gap]]=1, 1, 0)</f>
        <v>0</v>
      </c>
      <c r="AG128">
        <f>IF(first_ana_0923__242678[[#This Row],[gap]]=2, 1, 0)</f>
        <v>0</v>
      </c>
      <c r="AH128">
        <f>IF(first_ana_0923__242678[[#This Row],[gap]]=3, 1, 0)</f>
        <v>0</v>
      </c>
      <c r="AI128">
        <f>IF(first_ana_0923__242678[[#This Row],[gap]]=4, 1, 0)</f>
        <v>0</v>
      </c>
      <c r="AJ128">
        <f>IF(first_ana_0923__242678[[#This Row],[gap]]=5, 1, 0)</f>
        <v>0</v>
      </c>
      <c r="AK128">
        <f>IF(first_ana_0923__242678[[#This Row],[gap]]=6, 1, 0)</f>
        <v>0</v>
      </c>
      <c r="AL128">
        <f>IF(first_ana_0923__242678[[#This Row],[gap]]=7, 1, 0)</f>
        <v>0</v>
      </c>
      <c r="AM128">
        <f>IF(first_ana_0923__242678[[#This Row],[gap]]=8, 1, 0)</f>
        <v>0</v>
      </c>
      <c r="AN128">
        <f>IF(first_ana_0923__242678[[#This Row],[gap]]=9, 1, 0)</f>
        <v>0</v>
      </c>
    </row>
    <row r="129" spans="1:40">
      <c r="A129">
        <v>2007</v>
      </c>
      <c r="B129">
        <v>34</v>
      </c>
      <c r="C129" t="s">
        <v>70</v>
      </c>
      <c r="D129" t="s">
        <v>71</v>
      </c>
      <c r="E129">
        <v>239.5</v>
      </c>
      <c r="F129">
        <v>287</v>
      </c>
      <c r="G129">
        <v>1.85</v>
      </c>
      <c r="H129">
        <v>1.97</v>
      </c>
      <c r="I129">
        <v>0</v>
      </c>
      <c r="J129">
        <v>0</v>
      </c>
      <c r="K129" s="5">
        <v>3059</v>
      </c>
      <c r="L129" s="4">
        <v>8064.1</v>
      </c>
      <c r="M129" s="4">
        <v>0.73</v>
      </c>
      <c r="N129" s="4">
        <v>0.28000000000000003</v>
      </c>
      <c r="O129" s="4">
        <v>3.03</v>
      </c>
      <c r="P129">
        <v>4.04</v>
      </c>
      <c r="Q129" s="5">
        <v>763.6</v>
      </c>
      <c r="S129">
        <f>first_ana_0923__242678[[#This Row],[year]]-first_ana_0923__242678[[#This Row],[start]]</f>
        <v>2007</v>
      </c>
      <c r="T129">
        <f>IF(first_ana_0923__242678[[#This Row],[gap]]=-11, 1, 0)</f>
        <v>0</v>
      </c>
      <c r="U129">
        <f>IF(first_ana_0923__242678[[#This Row],[gap]]=-10, 1, 0)</f>
        <v>0</v>
      </c>
      <c r="V129">
        <f>IF(first_ana_0923__242678[[#This Row],[gap]]=-9, 1, 0)</f>
        <v>0</v>
      </c>
      <c r="W129">
        <f>IF(first_ana_0923__242678[[#This Row],[gap]]=-8, 1, 0)</f>
        <v>0</v>
      </c>
      <c r="X129">
        <f>IF(first_ana_0923__242678[[#This Row],[gap]]=-7, 1, 0)</f>
        <v>0</v>
      </c>
      <c r="Y129">
        <f>IF(first_ana_0923__242678[[#This Row],[gap]]=-6, 1, 0)</f>
        <v>0</v>
      </c>
      <c r="Z129">
        <f>IF(first_ana_0923__242678[[#This Row],[gap]]=-5, 1, 0)</f>
        <v>0</v>
      </c>
      <c r="AA129">
        <f>IF(first_ana_0923__242678[[#This Row],[gap]]=-4, 1, 0)</f>
        <v>0</v>
      </c>
      <c r="AB129">
        <f>IF(first_ana_0923__242678[[#This Row],[gap]]=-3, 1, 0)</f>
        <v>0</v>
      </c>
      <c r="AC129">
        <f>IF(first_ana_0923__242678[[#This Row],[gap]]=-2, 1, 0)</f>
        <v>0</v>
      </c>
      <c r="AD129">
        <f>IF(first_ana_0923__242678[[#This Row],[gap]]=-1, 1, 0)</f>
        <v>0</v>
      </c>
      <c r="AE129">
        <f>IF(first_ana_0923__242678[[#This Row],[gap]]=0, 1, 0)</f>
        <v>0</v>
      </c>
      <c r="AF129">
        <f>IF(first_ana_0923__242678[[#This Row],[gap]]=1, 1, 0)</f>
        <v>0</v>
      </c>
      <c r="AG129">
        <f>IF(first_ana_0923__242678[[#This Row],[gap]]=2, 1, 0)</f>
        <v>0</v>
      </c>
      <c r="AH129">
        <f>IF(first_ana_0923__242678[[#This Row],[gap]]=3, 1, 0)</f>
        <v>0</v>
      </c>
      <c r="AI129">
        <f>IF(first_ana_0923__242678[[#This Row],[gap]]=4, 1, 0)</f>
        <v>0</v>
      </c>
      <c r="AJ129">
        <f>IF(first_ana_0923__242678[[#This Row],[gap]]=5, 1, 0)</f>
        <v>0</v>
      </c>
      <c r="AK129">
        <f>IF(first_ana_0923__242678[[#This Row],[gap]]=6, 1, 0)</f>
        <v>0</v>
      </c>
      <c r="AL129">
        <f>IF(first_ana_0923__242678[[#This Row],[gap]]=7, 1, 0)</f>
        <v>0</v>
      </c>
      <c r="AM129">
        <f>IF(first_ana_0923__242678[[#This Row],[gap]]=8, 1, 0)</f>
        <v>0</v>
      </c>
      <c r="AN129">
        <f>IF(first_ana_0923__242678[[#This Row],[gap]]=9, 1, 0)</f>
        <v>0</v>
      </c>
    </row>
    <row r="130" spans="1:40">
      <c r="A130">
        <v>2007</v>
      </c>
      <c r="B130">
        <v>35</v>
      </c>
      <c r="C130" t="s">
        <v>72</v>
      </c>
      <c r="D130" t="s">
        <v>73</v>
      </c>
      <c r="E130">
        <v>257</v>
      </c>
      <c r="F130">
        <v>147</v>
      </c>
      <c r="G130">
        <v>1.81</v>
      </c>
      <c r="H130">
        <v>2.09</v>
      </c>
      <c r="I130">
        <v>0</v>
      </c>
      <c r="J130">
        <v>0</v>
      </c>
      <c r="K130" s="5">
        <v>2982</v>
      </c>
      <c r="L130" s="4">
        <v>10176.5</v>
      </c>
      <c r="M130" s="4">
        <v>0.68</v>
      </c>
      <c r="N130" s="4">
        <v>0.34</v>
      </c>
      <c r="O130" s="4">
        <v>2.78</v>
      </c>
      <c r="P130">
        <v>3.8</v>
      </c>
      <c r="Q130" s="5">
        <v>872.8</v>
      </c>
      <c r="S130">
        <f>first_ana_0923__242678[[#This Row],[year]]-first_ana_0923__242678[[#This Row],[start]]</f>
        <v>2007</v>
      </c>
      <c r="T130">
        <f>IF(first_ana_0923__242678[[#This Row],[gap]]=-11, 1, 0)</f>
        <v>0</v>
      </c>
      <c r="U130">
        <f>IF(first_ana_0923__242678[[#This Row],[gap]]=-10, 1, 0)</f>
        <v>0</v>
      </c>
      <c r="V130">
        <f>IF(first_ana_0923__242678[[#This Row],[gap]]=-9, 1, 0)</f>
        <v>0</v>
      </c>
      <c r="W130">
        <f>IF(first_ana_0923__242678[[#This Row],[gap]]=-8, 1, 0)</f>
        <v>0</v>
      </c>
      <c r="X130">
        <f>IF(first_ana_0923__242678[[#This Row],[gap]]=-7, 1, 0)</f>
        <v>0</v>
      </c>
      <c r="Y130">
        <f>IF(first_ana_0923__242678[[#This Row],[gap]]=-6, 1, 0)</f>
        <v>0</v>
      </c>
      <c r="Z130">
        <f>IF(first_ana_0923__242678[[#This Row],[gap]]=-5, 1, 0)</f>
        <v>0</v>
      </c>
      <c r="AA130">
        <f>IF(first_ana_0923__242678[[#This Row],[gap]]=-4, 1, 0)</f>
        <v>0</v>
      </c>
      <c r="AB130">
        <f>IF(first_ana_0923__242678[[#This Row],[gap]]=-3, 1, 0)</f>
        <v>0</v>
      </c>
      <c r="AC130">
        <f>IF(first_ana_0923__242678[[#This Row],[gap]]=-2, 1, 0)</f>
        <v>0</v>
      </c>
      <c r="AD130">
        <f>IF(first_ana_0923__242678[[#This Row],[gap]]=-1, 1, 0)</f>
        <v>0</v>
      </c>
      <c r="AE130">
        <f>IF(first_ana_0923__242678[[#This Row],[gap]]=0, 1, 0)</f>
        <v>0</v>
      </c>
      <c r="AF130">
        <f>IF(first_ana_0923__242678[[#This Row],[gap]]=1, 1, 0)</f>
        <v>0</v>
      </c>
      <c r="AG130">
        <f>IF(first_ana_0923__242678[[#This Row],[gap]]=2, 1, 0)</f>
        <v>0</v>
      </c>
      <c r="AH130">
        <f>IF(first_ana_0923__242678[[#This Row],[gap]]=3, 1, 0)</f>
        <v>0</v>
      </c>
      <c r="AI130">
        <f>IF(first_ana_0923__242678[[#This Row],[gap]]=4, 1, 0)</f>
        <v>0</v>
      </c>
      <c r="AJ130">
        <f>IF(first_ana_0923__242678[[#This Row],[gap]]=5, 1, 0)</f>
        <v>0</v>
      </c>
      <c r="AK130">
        <f>IF(first_ana_0923__242678[[#This Row],[gap]]=6, 1, 0)</f>
        <v>0</v>
      </c>
      <c r="AL130">
        <f>IF(first_ana_0923__242678[[#This Row],[gap]]=7, 1, 0)</f>
        <v>0</v>
      </c>
      <c r="AM130">
        <f>IF(first_ana_0923__242678[[#This Row],[gap]]=8, 1, 0)</f>
        <v>0</v>
      </c>
      <c r="AN130">
        <f>IF(first_ana_0923__242678[[#This Row],[gap]]=9, 1, 0)</f>
        <v>0</v>
      </c>
    </row>
    <row r="131" spans="1:40">
      <c r="A131">
        <v>2007</v>
      </c>
      <c r="B131">
        <v>36</v>
      </c>
      <c r="C131" t="s">
        <v>74</v>
      </c>
      <c r="D131" t="s">
        <v>75</v>
      </c>
      <c r="E131">
        <v>104.7</v>
      </c>
      <c r="F131">
        <v>80</v>
      </c>
      <c r="G131">
        <v>1.35</v>
      </c>
      <c r="H131">
        <v>1.71</v>
      </c>
      <c r="I131">
        <v>0</v>
      </c>
      <c r="J131">
        <v>0</v>
      </c>
      <c r="K131" s="5">
        <v>2807</v>
      </c>
      <c r="L131" s="4">
        <v>8175.4</v>
      </c>
      <c r="M131" s="4">
        <v>0.5</v>
      </c>
      <c r="N131" s="4">
        <v>0.38</v>
      </c>
      <c r="O131" s="4">
        <v>2.75</v>
      </c>
      <c r="P131">
        <v>3.63</v>
      </c>
      <c r="Q131" s="5">
        <v>1016.9</v>
      </c>
      <c r="S131">
        <f>first_ana_0923__242678[[#This Row],[year]]-first_ana_0923__242678[[#This Row],[start]]</f>
        <v>2007</v>
      </c>
      <c r="T131">
        <f>IF(first_ana_0923__242678[[#This Row],[gap]]=-11, 1, 0)</f>
        <v>0</v>
      </c>
      <c r="U131">
        <f>IF(first_ana_0923__242678[[#This Row],[gap]]=-10, 1, 0)</f>
        <v>0</v>
      </c>
      <c r="V131">
        <f>IF(first_ana_0923__242678[[#This Row],[gap]]=-9, 1, 0)</f>
        <v>0</v>
      </c>
      <c r="W131">
        <f>IF(first_ana_0923__242678[[#This Row],[gap]]=-8, 1, 0)</f>
        <v>0</v>
      </c>
      <c r="X131">
        <f>IF(first_ana_0923__242678[[#This Row],[gap]]=-7, 1, 0)</f>
        <v>0</v>
      </c>
      <c r="Y131">
        <f>IF(first_ana_0923__242678[[#This Row],[gap]]=-6, 1, 0)</f>
        <v>0</v>
      </c>
      <c r="Z131">
        <f>IF(first_ana_0923__242678[[#This Row],[gap]]=-5, 1, 0)</f>
        <v>0</v>
      </c>
      <c r="AA131">
        <f>IF(first_ana_0923__242678[[#This Row],[gap]]=-4, 1, 0)</f>
        <v>0</v>
      </c>
      <c r="AB131">
        <f>IF(first_ana_0923__242678[[#This Row],[gap]]=-3, 1, 0)</f>
        <v>0</v>
      </c>
      <c r="AC131">
        <f>IF(first_ana_0923__242678[[#This Row],[gap]]=-2, 1, 0)</f>
        <v>0</v>
      </c>
      <c r="AD131">
        <f>IF(first_ana_0923__242678[[#This Row],[gap]]=-1, 1, 0)</f>
        <v>0</v>
      </c>
      <c r="AE131">
        <f>IF(first_ana_0923__242678[[#This Row],[gap]]=0, 1, 0)</f>
        <v>0</v>
      </c>
      <c r="AF131">
        <f>IF(first_ana_0923__242678[[#This Row],[gap]]=1, 1, 0)</f>
        <v>0</v>
      </c>
      <c r="AG131">
        <f>IF(first_ana_0923__242678[[#This Row],[gap]]=2, 1, 0)</f>
        <v>0</v>
      </c>
      <c r="AH131">
        <f>IF(first_ana_0923__242678[[#This Row],[gap]]=3, 1, 0)</f>
        <v>0</v>
      </c>
      <c r="AI131">
        <f>IF(first_ana_0923__242678[[#This Row],[gap]]=4, 1, 0)</f>
        <v>0</v>
      </c>
      <c r="AJ131">
        <f>IF(first_ana_0923__242678[[#This Row],[gap]]=5, 1, 0)</f>
        <v>0</v>
      </c>
      <c r="AK131">
        <f>IF(first_ana_0923__242678[[#This Row],[gap]]=6, 1, 0)</f>
        <v>0</v>
      </c>
      <c r="AL131">
        <f>IF(first_ana_0923__242678[[#This Row],[gap]]=7, 1, 0)</f>
        <v>0</v>
      </c>
      <c r="AM131">
        <f>IF(first_ana_0923__242678[[#This Row],[gap]]=8, 1, 0)</f>
        <v>0</v>
      </c>
      <c r="AN131">
        <f>IF(first_ana_0923__242678[[#This Row],[gap]]=9, 1, 0)</f>
        <v>0</v>
      </c>
    </row>
    <row r="132" spans="1:40">
      <c r="A132">
        <v>2007</v>
      </c>
      <c r="B132">
        <v>37</v>
      </c>
      <c r="C132" t="s">
        <v>76</v>
      </c>
      <c r="D132" t="s">
        <v>77</v>
      </c>
      <c r="E132">
        <v>86.7</v>
      </c>
      <c r="F132">
        <v>101</v>
      </c>
      <c r="G132">
        <v>1.97</v>
      </c>
      <c r="H132">
        <v>2.15</v>
      </c>
      <c r="I132">
        <v>0</v>
      </c>
      <c r="J132">
        <v>0</v>
      </c>
      <c r="K132" s="5">
        <v>2652</v>
      </c>
      <c r="L132" s="4">
        <v>6930</v>
      </c>
      <c r="M132" s="4">
        <v>0.4</v>
      </c>
      <c r="N132" s="4">
        <v>0.3</v>
      </c>
      <c r="O132" s="4">
        <v>2.68</v>
      </c>
      <c r="P132">
        <v>3.38</v>
      </c>
      <c r="Q132" s="5">
        <v>795.7</v>
      </c>
      <c r="S132">
        <f>first_ana_0923__242678[[#This Row],[year]]-first_ana_0923__242678[[#This Row],[start]]</f>
        <v>2007</v>
      </c>
      <c r="T132">
        <f>IF(first_ana_0923__242678[[#This Row],[gap]]=-11, 1, 0)</f>
        <v>0</v>
      </c>
      <c r="U132">
        <f>IF(first_ana_0923__242678[[#This Row],[gap]]=-10, 1, 0)</f>
        <v>0</v>
      </c>
      <c r="V132">
        <f>IF(first_ana_0923__242678[[#This Row],[gap]]=-9, 1, 0)</f>
        <v>0</v>
      </c>
      <c r="W132">
        <f>IF(first_ana_0923__242678[[#This Row],[gap]]=-8, 1, 0)</f>
        <v>0</v>
      </c>
      <c r="X132">
        <f>IF(first_ana_0923__242678[[#This Row],[gap]]=-7, 1, 0)</f>
        <v>0</v>
      </c>
      <c r="Y132">
        <f>IF(first_ana_0923__242678[[#This Row],[gap]]=-6, 1, 0)</f>
        <v>0</v>
      </c>
      <c r="Z132">
        <f>IF(first_ana_0923__242678[[#This Row],[gap]]=-5, 1, 0)</f>
        <v>0</v>
      </c>
      <c r="AA132">
        <f>IF(first_ana_0923__242678[[#This Row],[gap]]=-4, 1, 0)</f>
        <v>0</v>
      </c>
      <c r="AB132">
        <f>IF(first_ana_0923__242678[[#This Row],[gap]]=-3, 1, 0)</f>
        <v>0</v>
      </c>
      <c r="AC132">
        <f>IF(first_ana_0923__242678[[#This Row],[gap]]=-2, 1, 0)</f>
        <v>0</v>
      </c>
      <c r="AD132">
        <f>IF(first_ana_0923__242678[[#This Row],[gap]]=-1, 1, 0)</f>
        <v>0</v>
      </c>
      <c r="AE132">
        <f>IF(first_ana_0923__242678[[#This Row],[gap]]=0, 1, 0)</f>
        <v>0</v>
      </c>
      <c r="AF132">
        <f>IF(first_ana_0923__242678[[#This Row],[gap]]=1, 1, 0)</f>
        <v>0</v>
      </c>
      <c r="AG132">
        <f>IF(first_ana_0923__242678[[#This Row],[gap]]=2, 1, 0)</f>
        <v>0</v>
      </c>
      <c r="AH132">
        <f>IF(first_ana_0923__242678[[#This Row],[gap]]=3, 1, 0)</f>
        <v>0</v>
      </c>
      <c r="AI132">
        <f>IF(first_ana_0923__242678[[#This Row],[gap]]=4, 1, 0)</f>
        <v>0</v>
      </c>
      <c r="AJ132">
        <f>IF(first_ana_0923__242678[[#This Row],[gap]]=5, 1, 0)</f>
        <v>0</v>
      </c>
      <c r="AK132">
        <f>IF(first_ana_0923__242678[[#This Row],[gap]]=6, 1, 0)</f>
        <v>0</v>
      </c>
      <c r="AL132">
        <f>IF(first_ana_0923__242678[[#This Row],[gap]]=7, 1, 0)</f>
        <v>0</v>
      </c>
      <c r="AM132">
        <f>IF(first_ana_0923__242678[[#This Row],[gap]]=8, 1, 0)</f>
        <v>0</v>
      </c>
      <c r="AN132">
        <f>IF(first_ana_0923__242678[[#This Row],[gap]]=9, 1, 0)</f>
        <v>0</v>
      </c>
    </row>
    <row r="133" spans="1:40">
      <c r="A133">
        <v>2007</v>
      </c>
      <c r="B133">
        <v>38</v>
      </c>
      <c r="C133" t="s">
        <v>78</v>
      </c>
      <c r="D133" t="s">
        <v>79</v>
      </c>
      <c r="E133">
        <v>170</v>
      </c>
      <c r="F133">
        <v>145</v>
      </c>
      <c r="G133">
        <v>1.4</v>
      </c>
      <c r="H133">
        <v>1.71</v>
      </c>
      <c r="I133">
        <v>0</v>
      </c>
      <c r="J133">
        <v>0</v>
      </c>
      <c r="K133" s="5">
        <v>2485</v>
      </c>
      <c r="L133" s="4">
        <v>9952</v>
      </c>
      <c r="M133" s="4">
        <v>0.34</v>
      </c>
      <c r="N133" s="4">
        <v>0.34</v>
      </c>
      <c r="O133" s="4">
        <v>3.51</v>
      </c>
      <c r="P133">
        <v>4.1899999999999995</v>
      </c>
      <c r="Q133" s="5">
        <v>795.4</v>
      </c>
      <c r="S133">
        <f>first_ana_0923__242678[[#This Row],[year]]-first_ana_0923__242678[[#This Row],[start]]</f>
        <v>2007</v>
      </c>
      <c r="T133">
        <f>IF(first_ana_0923__242678[[#This Row],[gap]]=-11, 1, 0)</f>
        <v>0</v>
      </c>
      <c r="U133">
        <f>IF(first_ana_0923__242678[[#This Row],[gap]]=-10, 1, 0)</f>
        <v>0</v>
      </c>
      <c r="V133">
        <f>IF(first_ana_0923__242678[[#This Row],[gap]]=-9, 1, 0)</f>
        <v>0</v>
      </c>
      <c r="W133">
        <f>IF(first_ana_0923__242678[[#This Row],[gap]]=-8, 1, 0)</f>
        <v>0</v>
      </c>
      <c r="X133">
        <f>IF(first_ana_0923__242678[[#This Row],[gap]]=-7, 1, 0)</f>
        <v>0</v>
      </c>
      <c r="Y133">
        <f>IF(first_ana_0923__242678[[#This Row],[gap]]=-6, 1, 0)</f>
        <v>0</v>
      </c>
      <c r="Z133">
        <f>IF(first_ana_0923__242678[[#This Row],[gap]]=-5, 1, 0)</f>
        <v>0</v>
      </c>
      <c r="AA133">
        <f>IF(first_ana_0923__242678[[#This Row],[gap]]=-4, 1, 0)</f>
        <v>0</v>
      </c>
      <c r="AB133">
        <f>IF(first_ana_0923__242678[[#This Row],[gap]]=-3, 1, 0)</f>
        <v>0</v>
      </c>
      <c r="AC133">
        <f>IF(first_ana_0923__242678[[#This Row],[gap]]=-2, 1, 0)</f>
        <v>0</v>
      </c>
      <c r="AD133">
        <f>IF(first_ana_0923__242678[[#This Row],[gap]]=-1, 1, 0)</f>
        <v>0</v>
      </c>
      <c r="AE133">
        <f>IF(first_ana_0923__242678[[#This Row],[gap]]=0, 1, 0)</f>
        <v>0</v>
      </c>
      <c r="AF133">
        <f>IF(first_ana_0923__242678[[#This Row],[gap]]=1, 1, 0)</f>
        <v>0</v>
      </c>
      <c r="AG133">
        <f>IF(first_ana_0923__242678[[#This Row],[gap]]=2, 1, 0)</f>
        <v>0</v>
      </c>
      <c r="AH133">
        <f>IF(first_ana_0923__242678[[#This Row],[gap]]=3, 1, 0)</f>
        <v>0</v>
      </c>
      <c r="AI133">
        <f>IF(first_ana_0923__242678[[#This Row],[gap]]=4, 1, 0)</f>
        <v>0</v>
      </c>
      <c r="AJ133">
        <f>IF(first_ana_0923__242678[[#This Row],[gap]]=5, 1, 0)</f>
        <v>0</v>
      </c>
      <c r="AK133">
        <f>IF(first_ana_0923__242678[[#This Row],[gap]]=6, 1, 0)</f>
        <v>0</v>
      </c>
      <c r="AL133">
        <f>IF(first_ana_0923__242678[[#This Row],[gap]]=7, 1, 0)</f>
        <v>0</v>
      </c>
      <c r="AM133">
        <f>IF(first_ana_0923__242678[[#This Row],[gap]]=8, 1, 0)</f>
        <v>0</v>
      </c>
      <c r="AN133">
        <f>IF(first_ana_0923__242678[[#This Row],[gap]]=9, 1, 0)</f>
        <v>0</v>
      </c>
    </row>
    <row r="134" spans="1:40">
      <c r="A134">
        <v>2007</v>
      </c>
      <c r="B134">
        <v>39</v>
      </c>
      <c r="C134" t="s">
        <v>80</v>
      </c>
      <c r="D134" t="s">
        <v>81</v>
      </c>
      <c r="E134">
        <v>75.8</v>
      </c>
      <c r="F134">
        <v>78</v>
      </c>
      <c r="G134">
        <v>1.32</v>
      </c>
      <c r="H134">
        <v>1.9</v>
      </c>
      <c r="I134">
        <v>0</v>
      </c>
      <c r="J134">
        <v>0</v>
      </c>
      <c r="K134" s="5">
        <v>2114</v>
      </c>
      <c r="L134" s="4">
        <v>8887.7000000000007</v>
      </c>
      <c r="M134" s="4">
        <v>0.38</v>
      </c>
      <c r="N134" s="4">
        <v>0.26</v>
      </c>
      <c r="O134" s="4">
        <v>3.58</v>
      </c>
      <c r="P134">
        <v>4.22</v>
      </c>
      <c r="Q134" s="5">
        <v>1036.2</v>
      </c>
      <c r="S134">
        <f>first_ana_0923__242678[[#This Row],[year]]-first_ana_0923__242678[[#This Row],[start]]</f>
        <v>2007</v>
      </c>
      <c r="T134">
        <f>IF(first_ana_0923__242678[[#This Row],[gap]]=-11, 1, 0)</f>
        <v>0</v>
      </c>
      <c r="U134">
        <f>IF(first_ana_0923__242678[[#This Row],[gap]]=-10, 1, 0)</f>
        <v>0</v>
      </c>
      <c r="V134">
        <f>IF(first_ana_0923__242678[[#This Row],[gap]]=-9, 1, 0)</f>
        <v>0</v>
      </c>
      <c r="W134">
        <f>IF(first_ana_0923__242678[[#This Row],[gap]]=-8, 1, 0)</f>
        <v>0</v>
      </c>
      <c r="X134">
        <f>IF(first_ana_0923__242678[[#This Row],[gap]]=-7, 1, 0)</f>
        <v>0</v>
      </c>
      <c r="Y134">
        <f>IF(first_ana_0923__242678[[#This Row],[gap]]=-6, 1, 0)</f>
        <v>0</v>
      </c>
      <c r="Z134">
        <f>IF(first_ana_0923__242678[[#This Row],[gap]]=-5, 1, 0)</f>
        <v>0</v>
      </c>
      <c r="AA134">
        <f>IF(first_ana_0923__242678[[#This Row],[gap]]=-4, 1, 0)</f>
        <v>0</v>
      </c>
      <c r="AB134">
        <f>IF(first_ana_0923__242678[[#This Row],[gap]]=-3, 1, 0)</f>
        <v>0</v>
      </c>
      <c r="AC134">
        <f>IF(first_ana_0923__242678[[#This Row],[gap]]=-2, 1, 0)</f>
        <v>0</v>
      </c>
      <c r="AD134">
        <f>IF(first_ana_0923__242678[[#This Row],[gap]]=-1, 1, 0)</f>
        <v>0</v>
      </c>
      <c r="AE134">
        <f>IF(first_ana_0923__242678[[#This Row],[gap]]=0, 1, 0)</f>
        <v>0</v>
      </c>
      <c r="AF134">
        <f>IF(first_ana_0923__242678[[#This Row],[gap]]=1, 1, 0)</f>
        <v>0</v>
      </c>
      <c r="AG134">
        <f>IF(first_ana_0923__242678[[#This Row],[gap]]=2, 1, 0)</f>
        <v>0</v>
      </c>
      <c r="AH134">
        <f>IF(first_ana_0923__242678[[#This Row],[gap]]=3, 1, 0)</f>
        <v>0</v>
      </c>
      <c r="AI134">
        <f>IF(first_ana_0923__242678[[#This Row],[gap]]=4, 1, 0)</f>
        <v>0</v>
      </c>
      <c r="AJ134">
        <f>IF(first_ana_0923__242678[[#This Row],[gap]]=5, 1, 0)</f>
        <v>0</v>
      </c>
      <c r="AK134">
        <f>IF(first_ana_0923__242678[[#This Row],[gap]]=6, 1, 0)</f>
        <v>0</v>
      </c>
      <c r="AL134">
        <f>IF(first_ana_0923__242678[[#This Row],[gap]]=7, 1, 0)</f>
        <v>0</v>
      </c>
      <c r="AM134">
        <f>IF(first_ana_0923__242678[[#This Row],[gap]]=8, 1, 0)</f>
        <v>0</v>
      </c>
      <c r="AN134">
        <f>IF(first_ana_0923__242678[[#This Row],[gap]]=9, 1, 0)</f>
        <v>0</v>
      </c>
    </row>
    <row r="135" spans="1:40">
      <c r="A135">
        <v>2007</v>
      </c>
      <c r="B135">
        <v>40</v>
      </c>
      <c r="C135" t="s">
        <v>82</v>
      </c>
      <c r="D135" t="s">
        <v>83</v>
      </c>
      <c r="E135">
        <v>121.7</v>
      </c>
      <c r="F135">
        <v>506</v>
      </c>
      <c r="G135">
        <v>2.13</v>
      </c>
      <c r="H135">
        <v>2.17</v>
      </c>
      <c r="I135">
        <v>0</v>
      </c>
      <c r="J135">
        <v>1</v>
      </c>
      <c r="K135" s="5">
        <v>2746</v>
      </c>
      <c r="L135" s="4">
        <v>11777.1</v>
      </c>
      <c r="M135" s="4">
        <v>0.63</v>
      </c>
      <c r="N135" s="4">
        <v>0.44</v>
      </c>
      <c r="O135" s="4">
        <v>3.72</v>
      </c>
      <c r="P135">
        <v>4.79</v>
      </c>
      <c r="Q135" s="5">
        <v>718</v>
      </c>
      <c r="R135">
        <v>2011</v>
      </c>
      <c r="S135">
        <f>first_ana_0923__242678[[#This Row],[year]]-first_ana_0923__242678[[#This Row],[start]]</f>
        <v>-4</v>
      </c>
      <c r="T135">
        <f>IF(first_ana_0923__242678[[#This Row],[gap]]=-11, 1, 0)</f>
        <v>0</v>
      </c>
      <c r="U135">
        <f>IF(first_ana_0923__242678[[#This Row],[gap]]=-10, 1, 0)</f>
        <v>0</v>
      </c>
      <c r="V135">
        <f>IF(first_ana_0923__242678[[#This Row],[gap]]=-9, 1, 0)</f>
        <v>0</v>
      </c>
      <c r="W135">
        <f>IF(first_ana_0923__242678[[#This Row],[gap]]=-8, 1, 0)</f>
        <v>0</v>
      </c>
      <c r="X135">
        <f>IF(first_ana_0923__242678[[#This Row],[gap]]=-7, 1, 0)</f>
        <v>0</v>
      </c>
      <c r="Y135">
        <f>IF(first_ana_0923__242678[[#This Row],[gap]]=-6, 1, 0)</f>
        <v>0</v>
      </c>
      <c r="Z135">
        <f>IF(first_ana_0923__242678[[#This Row],[gap]]=-5, 1, 0)</f>
        <v>0</v>
      </c>
      <c r="AA135">
        <f>IF(first_ana_0923__242678[[#This Row],[gap]]=-4, 1, 0)</f>
        <v>1</v>
      </c>
      <c r="AB135">
        <f>IF(first_ana_0923__242678[[#This Row],[gap]]=-3, 1, 0)</f>
        <v>0</v>
      </c>
      <c r="AC135">
        <f>IF(first_ana_0923__242678[[#This Row],[gap]]=-2, 1, 0)</f>
        <v>0</v>
      </c>
      <c r="AD135">
        <f>IF(first_ana_0923__242678[[#This Row],[gap]]=-1, 1, 0)</f>
        <v>0</v>
      </c>
      <c r="AE135">
        <f>IF(first_ana_0923__242678[[#This Row],[gap]]=0, 1, 0)</f>
        <v>0</v>
      </c>
      <c r="AF135">
        <f>IF(first_ana_0923__242678[[#This Row],[gap]]=1, 1, 0)</f>
        <v>0</v>
      </c>
      <c r="AG135">
        <f>IF(first_ana_0923__242678[[#This Row],[gap]]=2, 1, 0)</f>
        <v>0</v>
      </c>
      <c r="AH135">
        <f>IF(first_ana_0923__242678[[#This Row],[gap]]=3, 1, 0)</f>
        <v>0</v>
      </c>
      <c r="AI135">
        <f>IF(first_ana_0923__242678[[#This Row],[gap]]=4, 1, 0)</f>
        <v>0</v>
      </c>
      <c r="AJ135">
        <f>IF(first_ana_0923__242678[[#This Row],[gap]]=5, 1, 0)</f>
        <v>0</v>
      </c>
      <c r="AK135">
        <f>IF(first_ana_0923__242678[[#This Row],[gap]]=6, 1, 0)</f>
        <v>0</v>
      </c>
      <c r="AL135">
        <f>IF(first_ana_0923__242678[[#This Row],[gap]]=7, 1, 0)</f>
        <v>0</v>
      </c>
      <c r="AM135">
        <f>IF(first_ana_0923__242678[[#This Row],[gap]]=8, 1, 0)</f>
        <v>0</v>
      </c>
      <c r="AN135">
        <f>IF(first_ana_0923__242678[[#This Row],[gap]]=9, 1, 0)</f>
        <v>0</v>
      </c>
    </row>
    <row r="136" spans="1:40">
      <c r="A136">
        <v>2007</v>
      </c>
      <c r="B136">
        <v>41</v>
      </c>
      <c r="C136" t="s">
        <v>84</v>
      </c>
      <c r="D136" t="s">
        <v>85</v>
      </c>
      <c r="E136">
        <v>81.8</v>
      </c>
      <c r="F136">
        <v>86</v>
      </c>
      <c r="G136">
        <v>2.0299999999999998</v>
      </c>
      <c r="H136">
        <v>2.35</v>
      </c>
      <c r="I136">
        <v>0</v>
      </c>
      <c r="J136">
        <v>1</v>
      </c>
      <c r="K136" s="5">
        <v>2575</v>
      </c>
      <c r="L136" s="4">
        <v>14610.1</v>
      </c>
      <c r="M136" s="4">
        <v>0.23</v>
      </c>
      <c r="N136" s="4">
        <v>0.35</v>
      </c>
      <c r="O136" s="4">
        <v>3.61</v>
      </c>
      <c r="P136">
        <v>4.1899999999999995</v>
      </c>
      <c r="Q136" s="5">
        <v>890.1</v>
      </c>
      <c r="R136">
        <v>2011</v>
      </c>
      <c r="S136">
        <f>first_ana_0923__242678[[#This Row],[year]]-first_ana_0923__242678[[#This Row],[start]]</f>
        <v>-4</v>
      </c>
      <c r="T136">
        <f>IF(first_ana_0923__242678[[#This Row],[gap]]=-11, 1, 0)</f>
        <v>0</v>
      </c>
      <c r="U136">
        <f>IF(first_ana_0923__242678[[#This Row],[gap]]=-10, 1, 0)</f>
        <v>0</v>
      </c>
      <c r="V136">
        <f>IF(first_ana_0923__242678[[#This Row],[gap]]=-9, 1, 0)</f>
        <v>0</v>
      </c>
      <c r="W136">
        <f>IF(first_ana_0923__242678[[#This Row],[gap]]=-8, 1, 0)</f>
        <v>0</v>
      </c>
      <c r="X136">
        <f>IF(first_ana_0923__242678[[#This Row],[gap]]=-7, 1, 0)</f>
        <v>0</v>
      </c>
      <c r="Y136">
        <f>IF(first_ana_0923__242678[[#This Row],[gap]]=-6, 1, 0)</f>
        <v>0</v>
      </c>
      <c r="Z136">
        <f>IF(first_ana_0923__242678[[#This Row],[gap]]=-5, 1, 0)</f>
        <v>0</v>
      </c>
      <c r="AA136">
        <f>IF(first_ana_0923__242678[[#This Row],[gap]]=-4, 1, 0)</f>
        <v>1</v>
      </c>
      <c r="AB136">
        <f>IF(first_ana_0923__242678[[#This Row],[gap]]=-3, 1, 0)</f>
        <v>0</v>
      </c>
      <c r="AC136">
        <f>IF(first_ana_0923__242678[[#This Row],[gap]]=-2, 1, 0)</f>
        <v>0</v>
      </c>
      <c r="AD136">
        <f>IF(first_ana_0923__242678[[#This Row],[gap]]=-1, 1, 0)</f>
        <v>0</v>
      </c>
      <c r="AE136">
        <f>IF(first_ana_0923__242678[[#This Row],[gap]]=0, 1, 0)</f>
        <v>0</v>
      </c>
      <c r="AF136">
        <f>IF(first_ana_0923__242678[[#This Row],[gap]]=1, 1, 0)</f>
        <v>0</v>
      </c>
      <c r="AG136">
        <f>IF(first_ana_0923__242678[[#This Row],[gap]]=2, 1, 0)</f>
        <v>0</v>
      </c>
      <c r="AH136">
        <f>IF(first_ana_0923__242678[[#This Row],[gap]]=3, 1, 0)</f>
        <v>0</v>
      </c>
      <c r="AI136">
        <f>IF(first_ana_0923__242678[[#This Row],[gap]]=4, 1, 0)</f>
        <v>0</v>
      </c>
      <c r="AJ136">
        <f>IF(first_ana_0923__242678[[#This Row],[gap]]=5, 1, 0)</f>
        <v>0</v>
      </c>
      <c r="AK136">
        <f>IF(first_ana_0923__242678[[#This Row],[gap]]=6, 1, 0)</f>
        <v>0</v>
      </c>
      <c r="AL136">
        <f>IF(first_ana_0923__242678[[#This Row],[gap]]=7, 1, 0)</f>
        <v>0</v>
      </c>
      <c r="AM136">
        <f>IF(first_ana_0923__242678[[#This Row],[gap]]=8, 1, 0)</f>
        <v>0</v>
      </c>
      <c r="AN136">
        <f>IF(first_ana_0923__242678[[#This Row],[gap]]=9, 1, 0)</f>
        <v>0</v>
      </c>
    </row>
    <row r="137" spans="1:40">
      <c r="A137">
        <v>2007</v>
      </c>
      <c r="B137">
        <v>42</v>
      </c>
      <c r="C137" t="s">
        <v>86</v>
      </c>
      <c r="D137" t="s">
        <v>87</v>
      </c>
      <c r="E137">
        <v>46.2</v>
      </c>
      <c r="F137">
        <v>145</v>
      </c>
      <c r="G137">
        <v>1.79</v>
      </c>
      <c r="H137">
        <v>2.48</v>
      </c>
      <c r="I137">
        <v>0</v>
      </c>
      <c r="J137">
        <v>0</v>
      </c>
      <c r="K137" s="5">
        <v>2191</v>
      </c>
      <c r="L137" s="4">
        <v>12084.1</v>
      </c>
      <c r="M137" s="4">
        <v>0.62</v>
      </c>
      <c r="N137" s="4">
        <v>0.28000000000000003</v>
      </c>
      <c r="O137" s="4">
        <v>3.1</v>
      </c>
      <c r="P137">
        <v>4</v>
      </c>
      <c r="Q137" s="5">
        <v>933.6</v>
      </c>
      <c r="S137">
        <f>first_ana_0923__242678[[#This Row],[year]]-first_ana_0923__242678[[#This Row],[start]]</f>
        <v>2007</v>
      </c>
      <c r="T137">
        <f>IF(first_ana_0923__242678[[#This Row],[gap]]=-11, 1, 0)</f>
        <v>0</v>
      </c>
      <c r="U137">
        <f>IF(first_ana_0923__242678[[#This Row],[gap]]=-10, 1, 0)</f>
        <v>0</v>
      </c>
      <c r="V137">
        <f>IF(first_ana_0923__242678[[#This Row],[gap]]=-9, 1, 0)</f>
        <v>0</v>
      </c>
      <c r="W137">
        <f>IF(first_ana_0923__242678[[#This Row],[gap]]=-8, 1, 0)</f>
        <v>0</v>
      </c>
      <c r="X137">
        <f>IF(first_ana_0923__242678[[#This Row],[gap]]=-7, 1, 0)</f>
        <v>0</v>
      </c>
      <c r="Y137">
        <f>IF(first_ana_0923__242678[[#This Row],[gap]]=-6, 1, 0)</f>
        <v>0</v>
      </c>
      <c r="Z137">
        <f>IF(first_ana_0923__242678[[#This Row],[gap]]=-5, 1, 0)</f>
        <v>0</v>
      </c>
      <c r="AA137">
        <f>IF(first_ana_0923__242678[[#This Row],[gap]]=-4, 1, 0)</f>
        <v>0</v>
      </c>
      <c r="AB137">
        <f>IF(first_ana_0923__242678[[#This Row],[gap]]=-3, 1, 0)</f>
        <v>0</v>
      </c>
      <c r="AC137">
        <f>IF(first_ana_0923__242678[[#This Row],[gap]]=-2, 1, 0)</f>
        <v>0</v>
      </c>
      <c r="AD137">
        <f>IF(first_ana_0923__242678[[#This Row],[gap]]=-1, 1, 0)</f>
        <v>0</v>
      </c>
      <c r="AE137">
        <f>IF(first_ana_0923__242678[[#This Row],[gap]]=0, 1, 0)</f>
        <v>0</v>
      </c>
      <c r="AF137">
        <f>IF(first_ana_0923__242678[[#This Row],[gap]]=1, 1, 0)</f>
        <v>0</v>
      </c>
      <c r="AG137">
        <f>IF(first_ana_0923__242678[[#This Row],[gap]]=2, 1, 0)</f>
        <v>0</v>
      </c>
      <c r="AH137">
        <f>IF(first_ana_0923__242678[[#This Row],[gap]]=3, 1, 0)</f>
        <v>0</v>
      </c>
      <c r="AI137">
        <f>IF(first_ana_0923__242678[[#This Row],[gap]]=4, 1, 0)</f>
        <v>0</v>
      </c>
      <c r="AJ137">
        <f>IF(first_ana_0923__242678[[#This Row],[gap]]=5, 1, 0)</f>
        <v>0</v>
      </c>
      <c r="AK137">
        <f>IF(first_ana_0923__242678[[#This Row],[gap]]=6, 1, 0)</f>
        <v>0</v>
      </c>
      <c r="AL137">
        <f>IF(first_ana_0923__242678[[#This Row],[gap]]=7, 1, 0)</f>
        <v>0</v>
      </c>
      <c r="AM137">
        <f>IF(first_ana_0923__242678[[#This Row],[gap]]=8, 1, 0)</f>
        <v>0</v>
      </c>
      <c r="AN137">
        <f>IF(first_ana_0923__242678[[#This Row],[gap]]=9, 1, 0)</f>
        <v>0</v>
      </c>
    </row>
    <row r="138" spans="1:40">
      <c r="A138">
        <v>2007</v>
      </c>
      <c r="B138">
        <v>43</v>
      </c>
      <c r="C138" t="s">
        <v>88</v>
      </c>
      <c r="D138" t="s">
        <v>89</v>
      </c>
      <c r="E138">
        <v>134.80000000000001</v>
      </c>
      <c r="F138">
        <v>183</v>
      </c>
      <c r="G138">
        <v>1.71</v>
      </c>
      <c r="H138">
        <v>1.99</v>
      </c>
      <c r="I138">
        <v>0</v>
      </c>
      <c r="J138">
        <v>1</v>
      </c>
      <c r="K138" s="5">
        <v>2381</v>
      </c>
      <c r="L138" s="4">
        <v>16057.1</v>
      </c>
      <c r="M138" s="4">
        <v>0.55000000000000004</v>
      </c>
      <c r="N138" s="4">
        <v>0.11</v>
      </c>
      <c r="O138" s="4">
        <v>3.12</v>
      </c>
      <c r="P138">
        <v>3.7800000000000002</v>
      </c>
      <c r="Q138" s="5">
        <v>814.4</v>
      </c>
      <c r="R138">
        <v>2011</v>
      </c>
      <c r="S138">
        <f>first_ana_0923__242678[[#This Row],[year]]-first_ana_0923__242678[[#This Row],[start]]</f>
        <v>-4</v>
      </c>
      <c r="T138">
        <f>IF(first_ana_0923__242678[[#This Row],[gap]]=-11, 1, 0)</f>
        <v>0</v>
      </c>
      <c r="U138">
        <f>IF(first_ana_0923__242678[[#This Row],[gap]]=-10, 1, 0)</f>
        <v>0</v>
      </c>
      <c r="V138">
        <f>IF(first_ana_0923__242678[[#This Row],[gap]]=-9, 1, 0)</f>
        <v>0</v>
      </c>
      <c r="W138">
        <f>IF(first_ana_0923__242678[[#This Row],[gap]]=-8, 1, 0)</f>
        <v>0</v>
      </c>
      <c r="X138">
        <f>IF(first_ana_0923__242678[[#This Row],[gap]]=-7, 1, 0)</f>
        <v>0</v>
      </c>
      <c r="Y138">
        <f>IF(first_ana_0923__242678[[#This Row],[gap]]=-6, 1, 0)</f>
        <v>0</v>
      </c>
      <c r="Z138">
        <f>IF(first_ana_0923__242678[[#This Row],[gap]]=-5, 1, 0)</f>
        <v>0</v>
      </c>
      <c r="AA138">
        <f>IF(first_ana_0923__242678[[#This Row],[gap]]=-4, 1, 0)</f>
        <v>1</v>
      </c>
      <c r="AB138">
        <f>IF(first_ana_0923__242678[[#This Row],[gap]]=-3, 1, 0)</f>
        <v>0</v>
      </c>
      <c r="AC138">
        <f>IF(first_ana_0923__242678[[#This Row],[gap]]=-2, 1, 0)</f>
        <v>0</v>
      </c>
      <c r="AD138">
        <f>IF(first_ana_0923__242678[[#This Row],[gap]]=-1, 1, 0)</f>
        <v>0</v>
      </c>
      <c r="AE138">
        <f>IF(first_ana_0923__242678[[#This Row],[gap]]=0, 1, 0)</f>
        <v>0</v>
      </c>
      <c r="AF138">
        <f>IF(first_ana_0923__242678[[#This Row],[gap]]=1, 1, 0)</f>
        <v>0</v>
      </c>
      <c r="AG138">
        <f>IF(first_ana_0923__242678[[#This Row],[gap]]=2, 1, 0)</f>
        <v>0</v>
      </c>
      <c r="AH138">
        <f>IF(first_ana_0923__242678[[#This Row],[gap]]=3, 1, 0)</f>
        <v>0</v>
      </c>
      <c r="AI138">
        <f>IF(first_ana_0923__242678[[#This Row],[gap]]=4, 1, 0)</f>
        <v>0</v>
      </c>
      <c r="AJ138">
        <f>IF(first_ana_0923__242678[[#This Row],[gap]]=5, 1, 0)</f>
        <v>0</v>
      </c>
      <c r="AK138">
        <f>IF(first_ana_0923__242678[[#This Row],[gap]]=6, 1, 0)</f>
        <v>0</v>
      </c>
      <c r="AL138">
        <f>IF(first_ana_0923__242678[[#This Row],[gap]]=7, 1, 0)</f>
        <v>0</v>
      </c>
      <c r="AM138">
        <f>IF(first_ana_0923__242678[[#This Row],[gap]]=8, 1, 0)</f>
        <v>0</v>
      </c>
      <c r="AN138">
        <f>IF(first_ana_0923__242678[[#This Row],[gap]]=9, 1, 0)</f>
        <v>0</v>
      </c>
    </row>
    <row r="139" spans="1:40">
      <c r="A139">
        <v>2007</v>
      </c>
      <c r="B139">
        <v>44</v>
      </c>
      <c r="C139" t="s">
        <v>90</v>
      </c>
      <c r="D139" t="s">
        <v>141</v>
      </c>
      <c r="E139">
        <v>133.30000000000001</v>
      </c>
      <c r="F139">
        <v>120</v>
      </c>
      <c r="G139">
        <v>1.95</v>
      </c>
      <c r="H139">
        <v>2.02</v>
      </c>
      <c r="I139">
        <v>0</v>
      </c>
      <c r="J139">
        <v>0</v>
      </c>
      <c r="K139" s="5">
        <v>2636</v>
      </c>
      <c r="L139" s="4">
        <v>11280.1</v>
      </c>
      <c r="M139" s="4">
        <v>0.42</v>
      </c>
      <c r="N139" s="4">
        <v>0.42</v>
      </c>
      <c r="O139" s="4">
        <v>3.49</v>
      </c>
      <c r="P139">
        <v>4.33</v>
      </c>
      <c r="Q139" s="5">
        <v>884.4</v>
      </c>
      <c r="S139">
        <f>first_ana_0923__242678[[#This Row],[year]]-first_ana_0923__242678[[#This Row],[start]]</f>
        <v>2007</v>
      </c>
      <c r="T139">
        <f>IF(first_ana_0923__242678[[#This Row],[gap]]=-11, 1, 0)</f>
        <v>0</v>
      </c>
      <c r="U139">
        <f>IF(first_ana_0923__242678[[#This Row],[gap]]=-10, 1, 0)</f>
        <v>0</v>
      </c>
      <c r="V139">
        <f>IF(first_ana_0923__242678[[#This Row],[gap]]=-9, 1, 0)</f>
        <v>0</v>
      </c>
      <c r="W139">
        <f>IF(first_ana_0923__242678[[#This Row],[gap]]=-8, 1, 0)</f>
        <v>0</v>
      </c>
      <c r="X139">
        <f>IF(first_ana_0923__242678[[#This Row],[gap]]=-7, 1, 0)</f>
        <v>0</v>
      </c>
      <c r="Y139">
        <f>IF(first_ana_0923__242678[[#This Row],[gap]]=-6, 1, 0)</f>
        <v>0</v>
      </c>
      <c r="Z139">
        <f>IF(first_ana_0923__242678[[#This Row],[gap]]=-5, 1, 0)</f>
        <v>0</v>
      </c>
      <c r="AA139">
        <f>IF(first_ana_0923__242678[[#This Row],[gap]]=-4, 1, 0)</f>
        <v>0</v>
      </c>
      <c r="AB139">
        <f>IF(first_ana_0923__242678[[#This Row],[gap]]=-3, 1, 0)</f>
        <v>0</v>
      </c>
      <c r="AC139">
        <f>IF(first_ana_0923__242678[[#This Row],[gap]]=-2, 1, 0)</f>
        <v>0</v>
      </c>
      <c r="AD139">
        <f>IF(first_ana_0923__242678[[#This Row],[gap]]=-1, 1, 0)</f>
        <v>0</v>
      </c>
      <c r="AE139">
        <f>IF(first_ana_0923__242678[[#This Row],[gap]]=0, 1, 0)</f>
        <v>0</v>
      </c>
      <c r="AF139">
        <f>IF(first_ana_0923__242678[[#This Row],[gap]]=1, 1, 0)</f>
        <v>0</v>
      </c>
      <c r="AG139">
        <f>IF(first_ana_0923__242678[[#This Row],[gap]]=2, 1, 0)</f>
        <v>0</v>
      </c>
      <c r="AH139">
        <f>IF(first_ana_0923__242678[[#This Row],[gap]]=3, 1, 0)</f>
        <v>0</v>
      </c>
      <c r="AI139">
        <f>IF(first_ana_0923__242678[[#This Row],[gap]]=4, 1, 0)</f>
        <v>0</v>
      </c>
      <c r="AJ139">
        <f>IF(first_ana_0923__242678[[#This Row],[gap]]=5, 1, 0)</f>
        <v>0</v>
      </c>
      <c r="AK139">
        <f>IF(first_ana_0923__242678[[#This Row],[gap]]=6, 1, 0)</f>
        <v>0</v>
      </c>
      <c r="AL139">
        <f>IF(first_ana_0923__242678[[#This Row],[gap]]=7, 1, 0)</f>
        <v>0</v>
      </c>
      <c r="AM139">
        <f>IF(first_ana_0923__242678[[#This Row],[gap]]=8, 1, 0)</f>
        <v>0</v>
      </c>
      <c r="AN139">
        <f>IF(first_ana_0923__242678[[#This Row],[gap]]=9, 1, 0)</f>
        <v>0</v>
      </c>
    </row>
    <row r="140" spans="1:40">
      <c r="A140">
        <v>2007</v>
      </c>
      <c r="B140">
        <v>45</v>
      </c>
      <c r="C140" t="s">
        <v>91</v>
      </c>
      <c r="D140" t="s">
        <v>92</v>
      </c>
      <c r="E140">
        <v>118.4</v>
      </c>
      <c r="F140">
        <v>114</v>
      </c>
      <c r="G140">
        <v>1.91</v>
      </c>
      <c r="H140">
        <v>2.33</v>
      </c>
      <c r="I140">
        <v>0</v>
      </c>
      <c r="J140">
        <v>0</v>
      </c>
      <c r="K140" s="5">
        <v>2152</v>
      </c>
      <c r="L140" s="4">
        <v>13738.1</v>
      </c>
      <c r="M140" s="4">
        <v>0.61</v>
      </c>
      <c r="N140" s="4">
        <v>0.26</v>
      </c>
      <c r="O140" s="4">
        <v>3.24</v>
      </c>
      <c r="P140">
        <v>4.1100000000000003</v>
      </c>
      <c r="Q140" s="5">
        <v>897</v>
      </c>
      <c r="S140">
        <f>first_ana_0923__242678[[#This Row],[year]]-first_ana_0923__242678[[#This Row],[start]]</f>
        <v>2007</v>
      </c>
      <c r="T140">
        <f>IF(first_ana_0923__242678[[#This Row],[gap]]=-11, 1, 0)</f>
        <v>0</v>
      </c>
      <c r="U140">
        <f>IF(first_ana_0923__242678[[#This Row],[gap]]=-10, 1, 0)</f>
        <v>0</v>
      </c>
      <c r="V140">
        <f>IF(first_ana_0923__242678[[#This Row],[gap]]=-9, 1, 0)</f>
        <v>0</v>
      </c>
      <c r="W140">
        <f>IF(first_ana_0923__242678[[#This Row],[gap]]=-8, 1, 0)</f>
        <v>0</v>
      </c>
      <c r="X140">
        <f>IF(first_ana_0923__242678[[#This Row],[gap]]=-7, 1, 0)</f>
        <v>0</v>
      </c>
      <c r="Y140">
        <f>IF(first_ana_0923__242678[[#This Row],[gap]]=-6, 1, 0)</f>
        <v>0</v>
      </c>
      <c r="Z140">
        <f>IF(first_ana_0923__242678[[#This Row],[gap]]=-5, 1, 0)</f>
        <v>0</v>
      </c>
      <c r="AA140">
        <f>IF(first_ana_0923__242678[[#This Row],[gap]]=-4, 1, 0)</f>
        <v>0</v>
      </c>
      <c r="AB140">
        <f>IF(first_ana_0923__242678[[#This Row],[gap]]=-3, 1, 0)</f>
        <v>0</v>
      </c>
      <c r="AC140">
        <f>IF(first_ana_0923__242678[[#This Row],[gap]]=-2, 1, 0)</f>
        <v>0</v>
      </c>
      <c r="AD140">
        <f>IF(first_ana_0923__242678[[#This Row],[gap]]=-1, 1, 0)</f>
        <v>0</v>
      </c>
      <c r="AE140">
        <f>IF(first_ana_0923__242678[[#This Row],[gap]]=0, 1, 0)</f>
        <v>0</v>
      </c>
      <c r="AF140">
        <f>IF(first_ana_0923__242678[[#This Row],[gap]]=1, 1, 0)</f>
        <v>0</v>
      </c>
      <c r="AG140">
        <f>IF(first_ana_0923__242678[[#This Row],[gap]]=2, 1, 0)</f>
        <v>0</v>
      </c>
      <c r="AH140">
        <f>IF(first_ana_0923__242678[[#This Row],[gap]]=3, 1, 0)</f>
        <v>0</v>
      </c>
      <c r="AI140">
        <f>IF(first_ana_0923__242678[[#This Row],[gap]]=4, 1, 0)</f>
        <v>0</v>
      </c>
      <c r="AJ140">
        <f>IF(first_ana_0923__242678[[#This Row],[gap]]=5, 1, 0)</f>
        <v>0</v>
      </c>
      <c r="AK140">
        <f>IF(first_ana_0923__242678[[#This Row],[gap]]=6, 1, 0)</f>
        <v>0</v>
      </c>
      <c r="AL140">
        <f>IF(first_ana_0923__242678[[#This Row],[gap]]=7, 1, 0)</f>
        <v>0</v>
      </c>
      <c r="AM140">
        <f>IF(first_ana_0923__242678[[#This Row],[gap]]=8, 1, 0)</f>
        <v>0</v>
      </c>
      <c r="AN140">
        <f>IF(first_ana_0923__242678[[#This Row],[gap]]=9, 1, 0)</f>
        <v>0</v>
      </c>
    </row>
    <row r="141" spans="1:40">
      <c r="A141">
        <v>2007</v>
      </c>
      <c r="B141">
        <v>46</v>
      </c>
      <c r="C141" t="s">
        <v>93</v>
      </c>
      <c r="D141" t="s">
        <v>94</v>
      </c>
      <c r="E141">
        <v>94.5</v>
      </c>
      <c r="F141">
        <v>173</v>
      </c>
      <c r="G141">
        <v>1.8</v>
      </c>
      <c r="H141">
        <v>2.21</v>
      </c>
      <c r="I141">
        <v>0</v>
      </c>
      <c r="J141">
        <v>0</v>
      </c>
      <c r="K141" s="5">
        <v>2353</v>
      </c>
      <c r="L141" s="4">
        <v>13993.8</v>
      </c>
      <c r="M141" s="4">
        <v>0.35</v>
      </c>
      <c r="N141" s="4">
        <v>0.28999999999999998</v>
      </c>
      <c r="O141" s="4">
        <v>2.89</v>
      </c>
      <c r="P141">
        <v>3.5300000000000002</v>
      </c>
      <c r="Q141" s="5">
        <v>918.2</v>
      </c>
      <c r="S141">
        <f>first_ana_0923__242678[[#This Row],[year]]-first_ana_0923__242678[[#This Row],[start]]</f>
        <v>2007</v>
      </c>
      <c r="T141">
        <f>IF(first_ana_0923__242678[[#This Row],[gap]]=-11, 1, 0)</f>
        <v>0</v>
      </c>
      <c r="U141">
        <f>IF(first_ana_0923__242678[[#This Row],[gap]]=-10, 1, 0)</f>
        <v>0</v>
      </c>
      <c r="V141">
        <f>IF(first_ana_0923__242678[[#This Row],[gap]]=-9, 1, 0)</f>
        <v>0</v>
      </c>
      <c r="W141">
        <f>IF(first_ana_0923__242678[[#This Row],[gap]]=-8, 1, 0)</f>
        <v>0</v>
      </c>
      <c r="X141">
        <f>IF(first_ana_0923__242678[[#This Row],[gap]]=-7, 1, 0)</f>
        <v>0</v>
      </c>
      <c r="Y141">
        <f>IF(first_ana_0923__242678[[#This Row],[gap]]=-6, 1, 0)</f>
        <v>0</v>
      </c>
      <c r="Z141">
        <f>IF(first_ana_0923__242678[[#This Row],[gap]]=-5, 1, 0)</f>
        <v>0</v>
      </c>
      <c r="AA141">
        <f>IF(first_ana_0923__242678[[#This Row],[gap]]=-4, 1, 0)</f>
        <v>0</v>
      </c>
      <c r="AB141">
        <f>IF(first_ana_0923__242678[[#This Row],[gap]]=-3, 1, 0)</f>
        <v>0</v>
      </c>
      <c r="AC141">
        <f>IF(first_ana_0923__242678[[#This Row],[gap]]=-2, 1, 0)</f>
        <v>0</v>
      </c>
      <c r="AD141">
        <f>IF(first_ana_0923__242678[[#This Row],[gap]]=-1, 1, 0)</f>
        <v>0</v>
      </c>
      <c r="AE141">
        <f>IF(first_ana_0923__242678[[#This Row],[gap]]=0, 1, 0)</f>
        <v>0</v>
      </c>
      <c r="AF141">
        <f>IF(first_ana_0923__242678[[#This Row],[gap]]=1, 1, 0)</f>
        <v>0</v>
      </c>
      <c r="AG141">
        <f>IF(first_ana_0923__242678[[#This Row],[gap]]=2, 1, 0)</f>
        <v>0</v>
      </c>
      <c r="AH141">
        <f>IF(first_ana_0923__242678[[#This Row],[gap]]=3, 1, 0)</f>
        <v>0</v>
      </c>
      <c r="AI141">
        <f>IF(first_ana_0923__242678[[#This Row],[gap]]=4, 1, 0)</f>
        <v>0</v>
      </c>
      <c r="AJ141">
        <f>IF(first_ana_0923__242678[[#This Row],[gap]]=5, 1, 0)</f>
        <v>0</v>
      </c>
      <c r="AK141">
        <f>IF(first_ana_0923__242678[[#This Row],[gap]]=6, 1, 0)</f>
        <v>0</v>
      </c>
      <c r="AL141">
        <f>IF(first_ana_0923__242678[[#This Row],[gap]]=7, 1, 0)</f>
        <v>0</v>
      </c>
      <c r="AM141">
        <f>IF(first_ana_0923__242678[[#This Row],[gap]]=8, 1, 0)</f>
        <v>0</v>
      </c>
      <c r="AN141">
        <f>IF(first_ana_0923__242678[[#This Row],[gap]]=9, 1, 0)</f>
        <v>0</v>
      </c>
    </row>
    <row r="142" spans="1:40">
      <c r="A142">
        <v>2007</v>
      </c>
      <c r="B142">
        <v>47</v>
      </c>
      <c r="C142" t="s">
        <v>95</v>
      </c>
      <c r="D142" t="s">
        <v>96</v>
      </c>
      <c r="E142">
        <v>57.3</v>
      </c>
      <c r="F142">
        <v>137</v>
      </c>
      <c r="G142">
        <v>1.88</v>
      </c>
      <c r="H142">
        <v>2.04</v>
      </c>
      <c r="I142">
        <v>0</v>
      </c>
      <c r="J142">
        <v>0</v>
      </c>
      <c r="K142" s="5">
        <v>2049</v>
      </c>
      <c r="L142" s="4">
        <v>16282.2</v>
      </c>
      <c r="M142" s="4">
        <v>0.51</v>
      </c>
      <c r="N142" s="4">
        <v>0.15</v>
      </c>
      <c r="O142" s="4">
        <v>3.64</v>
      </c>
      <c r="P142">
        <v>4.3</v>
      </c>
      <c r="Q142" s="5">
        <v>852.8</v>
      </c>
      <c r="S142">
        <f>first_ana_0923__242678[[#This Row],[year]]-first_ana_0923__242678[[#This Row],[start]]</f>
        <v>2007</v>
      </c>
      <c r="T142">
        <f>IF(first_ana_0923__242678[[#This Row],[gap]]=-11, 1, 0)</f>
        <v>0</v>
      </c>
      <c r="U142">
        <f>IF(first_ana_0923__242678[[#This Row],[gap]]=-10, 1, 0)</f>
        <v>0</v>
      </c>
      <c r="V142">
        <f>IF(first_ana_0923__242678[[#This Row],[gap]]=-9, 1, 0)</f>
        <v>0</v>
      </c>
      <c r="W142">
        <f>IF(first_ana_0923__242678[[#This Row],[gap]]=-8, 1, 0)</f>
        <v>0</v>
      </c>
      <c r="X142">
        <f>IF(first_ana_0923__242678[[#This Row],[gap]]=-7, 1, 0)</f>
        <v>0</v>
      </c>
      <c r="Y142">
        <f>IF(first_ana_0923__242678[[#This Row],[gap]]=-6, 1, 0)</f>
        <v>0</v>
      </c>
      <c r="Z142">
        <f>IF(first_ana_0923__242678[[#This Row],[gap]]=-5, 1, 0)</f>
        <v>0</v>
      </c>
      <c r="AA142">
        <f>IF(first_ana_0923__242678[[#This Row],[gap]]=-4, 1, 0)</f>
        <v>0</v>
      </c>
      <c r="AB142">
        <f>IF(first_ana_0923__242678[[#This Row],[gap]]=-3, 1, 0)</f>
        <v>0</v>
      </c>
      <c r="AC142">
        <f>IF(first_ana_0923__242678[[#This Row],[gap]]=-2, 1, 0)</f>
        <v>0</v>
      </c>
      <c r="AD142">
        <f>IF(first_ana_0923__242678[[#This Row],[gap]]=-1, 1, 0)</f>
        <v>0</v>
      </c>
      <c r="AE142">
        <f>IF(first_ana_0923__242678[[#This Row],[gap]]=0, 1, 0)</f>
        <v>0</v>
      </c>
      <c r="AF142">
        <f>IF(first_ana_0923__242678[[#This Row],[gap]]=1, 1, 0)</f>
        <v>0</v>
      </c>
      <c r="AG142">
        <f>IF(first_ana_0923__242678[[#This Row],[gap]]=2, 1, 0)</f>
        <v>0</v>
      </c>
      <c r="AH142">
        <f>IF(first_ana_0923__242678[[#This Row],[gap]]=3, 1, 0)</f>
        <v>0</v>
      </c>
      <c r="AI142">
        <f>IF(first_ana_0923__242678[[#This Row],[gap]]=4, 1, 0)</f>
        <v>0</v>
      </c>
      <c r="AJ142">
        <f>IF(first_ana_0923__242678[[#This Row],[gap]]=5, 1, 0)</f>
        <v>0</v>
      </c>
      <c r="AK142">
        <f>IF(first_ana_0923__242678[[#This Row],[gap]]=6, 1, 0)</f>
        <v>0</v>
      </c>
      <c r="AL142">
        <f>IF(first_ana_0923__242678[[#This Row],[gap]]=7, 1, 0)</f>
        <v>0</v>
      </c>
      <c r="AM142">
        <f>IF(first_ana_0923__242678[[#This Row],[gap]]=8, 1, 0)</f>
        <v>0</v>
      </c>
      <c r="AN142">
        <f>IF(first_ana_0923__242678[[#This Row],[gap]]=9, 1, 0)</f>
        <v>0</v>
      </c>
    </row>
    <row r="143" spans="1:40">
      <c r="A143">
        <v>2008</v>
      </c>
      <c r="B143">
        <v>1</v>
      </c>
      <c r="C143" t="s">
        <v>4</v>
      </c>
      <c r="D143" t="s">
        <v>5</v>
      </c>
      <c r="E143">
        <v>543.5</v>
      </c>
      <c r="F143">
        <v>554</v>
      </c>
      <c r="G143">
        <v>0.89</v>
      </c>
      <c r="H143">
        <v>1.28</v>
      </c>
      <c r="I143">
        <v>0</v>
      </c>
      <c r="J143">
        <v>1</v>
      </c>
      <c r="K143" s="5">
        <v>2389</v>
      </c>
      <c r="L143" s="5">
        <v>196589.3</v>
      </c>
      <c r="M143" s="5">
        <v>0.65</v>
      </c>
      <c r="N143" s="5">
        <v>0.38</v>
      </c>
      <c r="O143" s="5">
        <v>3.32</v>
      </c>
      <c r="P143">
        <v>4.3499999999999996</v>
      </c>
      <c r="Q143" s="5">
        <v>969.7</v>
      </c>
      <c r="R143">
        <v>2016</v>
      </c>
      <c r="S143">
        <f>first_ana_0923__242678[[#This Row],[year]]-first_ana_0923__242678[[#This Row],[start]]</f>
        <v>-8</v>
      </c>
      <c r="T143">
        <f>IF(first_ana_0923__242678[[#This Row],[gap]]=-11, 1, 0)</f>
        <v>0</v>
      </c>
      <c r="U143">
        <f>IF(first_ana_0923__242678[[#This Row],[gap]]=-10, 1, 0)</f>
        <v>0</v>
      </c>
      <c r="V143">
        <f>IF(first_ana_0923__242678[[#This Row],[gap]]=-9, 1, 0)</f>
        <v>0</v>
      </c>
      <c r="W143">
        <f>IF(first_ana_0923__242678[[#This Row],[gap]]=-8, 1, 0)</f>
        <v>1</v>
      </c>
      <c r="X143">
        <f>IF(first_ana_0923__242678[[#This Row],[gap]]=-7, 1, 0)</f>
        <v>0</v>
      </c>
      <c r="Y143">
        <f>IF(first_ana_0923__242678[[#This Row],[gap]]=-6, 1, 0)</f>
        <v>0</v>
      </c>
      <c r="Z143">
        <f>IF(first_ana_0923__242678[[#This Row],[gap]]=-5, 1, 0)</f>
        <v>0</v>
      </c>
      <c r="AA143">
        <f>IF(first_ana_0923__242678[[#This Row],[gap]]=-4, 1, 0)</f>
        <v>0</v>
      </c>
      <c r="AB143">
        <f>IF(first_ana_0923__242678[[#This Row],[gap]]=-3, 1, 0)</f>
        <v>0</v>
      </c>
      <c r="AC143">
        <f>IF(first_ana_0923__242678[[#This Row],[gap]]=-2, 1, 0)</f>
        <v>0</v>
      </c>
      <c r="AD143">
        <f>IF(first_ana_0923__242678[[#This Row],[gap]]=-1, 1, 0)</f>
        <v>0</v>
      </c>
      <c r="AE143">
        <f>IF(first_ana_0923__242678[[#This Row],[gap]]=0, 1, 0)</f>
        <v>0</v>
      </c>
      <c r="AF143">
        <f>IF(first_ana_0923__242678[[#This Row],[gap]]=1, 1, 0)</f>
        <v>0</v>
      </c>
      <c r="AG143">
        <f>IF(first_ana_0923__242678[[#This Row],[gap]]=2, 1, 0)</f>
        <v>0</v>
      </c>
      <c r="AH143">
        <f>IF(first_ana_0923__242678[[#This Row],[gap]]=3, 1, 0)</f>
        <v>0</v>
      </c>
      <c r="AI143">
        <f>IF(first_ana_0923__242678[[#This Row],[gap]]=4, 1, 0)</f>
        <v>0</v>
      </c>
      <c r="AJ143">
        <f>IF(first_ana_0923__242678[[#This Row],[gap]]=5, 1, 0)</f>
        <v>0</v>
      </c>
      <c r="AK143">
        <f>IF(first_ana_0923__242678[[#This Row],[gap]]=6, 1, 0)</f>
        <v>0</v>
      </c>
      <c r="AL143">
        <f>IF(first_ana_0923__242678[[#This Row],[gap]]=7, 1, 0)</f>
        <v>0</v>
      </c>
      <c r="AM143">
        <f>IF(first_ana_0923__242678[[#This Row],[gap]]=8, 1, 0)</f>
        <v>0</v>
      </c>
      <c r="AN143">
        <f>IF(first_ana_0923__242678[[#This Row],[gap]]=9, 1, 0)</f>
        <v>0</v>
      </c>
    </row>
    <row r="144" spans="1:40">
      <c r="A144">
        <v>2008</v>
      </c>
      <c r="B144">
        <v>2</v>
      </c>
      <c r="C144" t="s">
        <v>6</v>
      </c>
      <c r="D144" t="s">
        <v>7</v>
      </c>
      <c r="E144">
        <v>99.7</v>
      </c>
      <c r="F144">
        <v>139</v>
      </c>
      <c r="G144">
        <v>1.45</v>
      </c>
      <c r="H144">
        <v>2.12</v>
      </c>
      <c r="I144">
        <v>0</v>
      </c>
      <c r="J144">
        <v>1</v>
      </c>
      <c r="K144" s="5">
        <v>2369</v>
      </c>
      <c r="L144" s="5">
        <v>25606.1</v>
      </c>
      <c r="M144" s="5">
        <v>0.65</v>
      </c>
      <c r="N144" s="5">
        <v>0.43</v>
      </c>
      <c r="O144" s="5">
        <v>2.66</v>
      </c>
      <c r="P144">
        <v>3.74</v>
      </c>
      <c r="Q144" s="5">
        <v>980</v>
      </c>
      <c r="R144">
        <v>2010</v>
      </c>
      <c r="S144">
        <f>first_ana_0923__242678[[#This Row],[year]]-first_ana_0923__242678[[#This Row],[start]]</f>
        <v>-2</v>
      </c>
      <c r="T144">
        <f>IF(first_ana_0923__242678[[#This Row],[gap]]=-11, 1, 0)</f>
        <v>0</v>
      </c>
      <c r="U144">
        <f>IF(first_ana_0923__242678[[#This Row],[gap]]=-10, 1, 0)</f>
        <v>0</v>
      </c>
      <c r="V144">
        <f>IF(first_ana_0923__242678[[#This Row],[gap]]=-9, 1, 0)</f>
        <v>0</v>
      </c>
      <c r="W144">
        <f>IF(first_ana_0923__242678[[#This Row],[gap]]=-8, 1, 0)</f>
        <v>0</v>
      </c>
      <c r="X144">
        <f>IF(first_ana_0923__242678[[#This Row],[gap]]=-7, 1, 0)</f>
        <v>0</v>
      </c>
      <c r="Y144">
        <f>IF(first_ana_0923__242678[[#This Row],[gap]]=-6, 1, 0)</f>
        <v>0</v>
      </c>
      <c r="Z144">
        <f>IF(first_ana_0923__242678[[#This Row],[gap]]=-5, 1, 0)</f>
        <v>0</v>
      </c>
      <c r="AA144">
        <f>IF(first_ana_0923__242678[[#This Row],[gap]]=-4, 1, 0)</f>
        <v>0</v>
      </c>
      <c r="AB144">
        <f>IF(first_ana_0923__242678[[#This Row],[gap]]=-3, 1, 0)</f>
        <v>0</v>
      </c>
      <c r="AC144">
        <f>IF(first_ana_0923__242678[[#This Row],[gap]]=-2, 1, 0)</f>
        <v>1</v>
      </c>
      <c r="AD144">
        <f>IF(first_ana_0923__242678[[#This Row],[gap]]=-1, 1, 0)</f>
        <v>0</v>
      </c>
      <c r="AE144">
        <f>IF(first_ana_0923__242678[[#This Row],[gap]]=0, 1, 0)</f>
        <v>0</v>
      </c>
      <c r="AF144">
        <f>IF(first_ana_0923__242678[[#This Row],[gap]]=1, 1, 0)</f>
        <v>0</v>
      </c>
      <c r="AG144">
        <f>IF(first_ana_0923__242678[[#This Row],[gap]]=2, 1, 0)</f>
        <v>0</v>
      </c>
      <c r="AH144">
        <f>IF(first_ana_0923__242678[[#This Row],[gap]]=3, 1, 0)</f>
        <v>0</v>
      </c>
      <c r="AI144">
        <f>IF(first_ana_0923__242678[[#This Row],[gap]]=4, 1, 0)</f>
        <v>0</v>
      </c>
      <c r="AJ144">
        <f>IF(first_ana_0923__242678[[#This Row],[gap]]=5, 1, 0)</f>
        <v>0</v>
      </c>
      <c r="AK144">
        <f>IF(first_ana_0923__242678[[#This Row],[gap]]=6, 1, 0)</f>
        <v>0</v>
      </c>
      <c r="AL144">
        <f>IF(first_ana_0923__242678[[#This Row],[gap]]=7, 1, 0)</f>
        <v>0</v>
      </c>
      <c r="AM144">
        <f>IF(first_ana_0923__242678[[#This Row],[gap]]=8, 1, 0)</f>
        <v>0</v>
      </c>
      <c r="AN144">
        <f>IF(first_ana_0923__242678[[#This Row],[gap]]=9, 1, 0)</f>
        <v>0</v>
      </c>
    </row>
    <row r="145" spans="1:40">
      <c r="A145">
        <v>2008</v>
      </c>
      <c r="B145">
        <v>3</v>
      </c>
      <c r="C145" t="s">
        <v>8</v>
      </c>
      <c r="D145" t="s">
        <v>9</v>
      </c>
      <c r="E145">
        <v>265.89999999999998</v>
      </c>
      <c r="F145">
        <v>135</v>
      </c>
      <c r="G145">
        <v>1.34</v>
      </c>
      <c r="H145">
        <v>1.85</v>
      </c>
      <c r="I145">
        <v>0</v>
      </c>
      <c r="J145">
        <v>0</v>
      </c>
      <c r="K145" s="5">
        <v>2267</v>
      </c>
      <c r="L145" s="5">
        <v>17970.900000000001</v>
      </c>
      <c r="M145" s="5">
        <v>0.37</v>
      </c>
      <c r="N145" s="5">
        <v>0.37</v>
      </c>
      <c r="O145" s="5">
        <v>2.74</v>
      </c>
      <c r="P145">
        <v>3.4800000000000004</v>
      </c>
      <c r="Q145" s="5">
        <v>942.7</v>
      </c>
      <c r="S145">
        <f>first_ana_0923__242678[[#This Row],[year]]-first_ana_0923__242678[[#This Row],[start]]</f>
        <v>2008</v>
      </c>
      <c r="T145">
        <f>IF(first_ana_0923__242678[[#This Row],[gap]]=-11, 1, 0)</f>
        <v>0</v>
      </c>
      <c r="U145">
        <f>IF(first_ana_0923__242678[[#This Row],[gap]]=-10, 1, 0)</f>
        <v>0</v>
      </c>
      <c r="V145">
        <f>IF(first_ana_0923__242678[[#This Row],[gap]]=-9, 1, 0)</f>
        <v>0</v>
      </c>
      <c r="W145">
        <f>IF(first_ana_0923__242678[[#This Row],[gap]]=-8, 1, 0)</f>
        <v>0</v>
      </c>
      <c r="X145">
        <f>IF(first_ana_0923__242678[[#This Row],[gap]]=-7, 1, 0)</f>
        <v>0</v>
      </c>
      <c r="Y145">
        <f>IF(first_ana_0923__242678[[#This Row],[gap]]=-6, 1, 0)</f>
        <v>0</v>
      </c>
      <c r="Z145">
        <f>IF(first_ana_0923__242678[[#This Row],[gap]]=-5, 1, 0)</f>
        <v>0</v>
      </c>
      <c r="AA145">
        <f>IF(first_ana_0923__242678[[#This Row],[gap]]=-4, 1, 0)</f>
        <v>0</v>
      </c>
      <c r="AB145">
        <f>IF(first_ana_0923__242678[[#This Row],[gap]]=-3, 1, 0)</f>
        <v>0</v>
      </c>
      <c r="AC145">
        <f>IF(first_ana_0923__242678[[#This Row],[gap]]=-2, 1, 0)</f>
        <v>0</v>
      </c>
      <c r="AD145">
        <f>IF(first_ana_0923__242678[[#This Row],[gap]]=-1, 1, 0)</f>
        <v>0</v>
      </c>
      <c r="AE145">
        <f>IF(first_ana_0923__242678[[#This Row],[gap]]=0, 1, 0)</f>
        <v>0</v>
      </c>
      <c r="AF145">
        <f>IF(first_ana_0923__242678[[#This Row],[gap]]=1, 1, 0)</f>
        <v>0</v>
      </c>
      <c r="AG145">
        <f>IF(first_ana_0923__242678[[#This Row],[gap]]=2, 1, 0)</f>
        <v>0</v>
      </c>
      <c r="AH145">
        <f>IF(first_ana_0923__242678[[#This Row],[gap]]=3, 1, 0)</f>
        <v>0</v>
      </c>
      <c r="AI145">
        <f>IF(first_ana_0923__242678[[#This Row],[gap]]=4, 1, 0)</f>
        <v>0</v>
      </c>
      <c r="AJ145">
        <f>IF(first_ana_0923__242678[[#This Row],[gap]]=5, 1, 0)</f>
        <v>0</v>
      </c>
      <c r="AK145">
        <f>IF(first_ana_0923__242678[[#This Row],[gap]]=6, 1, 0)</f>
        <v>0</v>
      </c>
      <c r="AL145">
        <f>IF(first_ana_0923__242678[[#This Row],[gap]]=7, 1, 0)</f>
        <v>0</v>
      </c>
      <c r="AM145">
        <f>IF(first_ana_0923__242678[[#This Row],[gap]]=8, 1, 0)</f>
        <v>0</v>
      </c>
      <c r="AN145">
        <f>IF(first_ana_0923__242678[[#This Row],[gap]]=9, 1, 0)</f>
        <v>0</v>
      </c>
    </row>
    <row r="146" spans="1:40">
      <c r="A146">
        <v>2008</v>
      </c>
      <c r="B146">
        <v>4</v>
      </c>
      <c r="C146" t="s">
        <v>10</v>
      </c>
      <c r="D146" t="s">
        <v>11</v>
      </c>
      <c r="E146">
        <v>133.30000000000001</v>
      </c>
      <c r="F146">
        <v>234</v>
      </c>
      <c r="G146">
        <v>2.11</v>
      </c>
      <c r="H146">
        <v>2.3199999999999998</v>
      </c>
      <c r="I146">
        <v>0</v>
      </c>
      <c r="J146">
        <v>0</v>
      </c>
      <c r="K146" s="5">
        <v>2473</v>
      </c>
      <c r="L146" s="5">
        <v>17558.3</v>
      </c>
      <c r="M146" s="5">
        <v>0.6</v>
      </c>
      <c r="N146" s="5">
        <v>0.17</v>
      </c>
      <c r="O146" s="5">
        <v>2.91</v>
      </c>
      <c r="P146">
        <v>3.68</v>
      </c>
      <c r="Q146" s="5">
        <v>735.6</v>
      </c>
      <c r="S146">
        <f>first_ana_0923__242678[[#This Row],[year]]-first_ana_0923__242678[[#This Row],[start]]</f>
        <v>2008</v>
      </c>
      <c r="T146">
        <f>IF(first_ana_0923__242678[[#This Row],[gap]]=-11, 1, 0)</f>
        <v>0</v>
      </c>
      <c r="U146">
        <f>IF(first_ana_0923__242678[[#This Row],[gap]]=-10, 1, 0)</f>
        <v>0</v>
      </c>
      <c r="V146">
        <f>IF(first_ana_0923__242678[[#This Row],[gap]]=-9, 1, 0)</f>
        <v>0</v>
      </c>
      <c r="W146">
        <f>IF(first_ana_0923__242678[[#This Row],[gap]]=-8, 1, 0)</f>
        <v>0</v>
      </c>
      <c r="X146">
        <f>IF(first_ana_0923__242678[[#This Row],[gap]]=-7, 1, 0)</f>
        <v>0</v>
      </c>
      <c r="Y146">
        <f>IF(first_ana_0923__242678[[#This Row],[gap]]=-6, 1, 0)</f>
        <v>0</v>
      </c>
      <c r="Z146">
        <f>IF(first_ana_0923__242678[[#This Row],[gap]]=-5, 1, 0)</f>
        <v>0</v>
      </c>
      <c r="AA146">
        <f>IF(first_ana_0923__242678[[#This Row],[gap]]=-4, 1, 0)</f>
        <v>0</v>
      </c>
      <c r="AB146">
        <f>IF(first_ana_0923__242678[[#This Row],[gap]]=-3, 1, 0)</f>
        <v>0</v>
      </c>
      <c r="AC146">
        <f>IF(first_ana_0923__242678[[#This Row],[gap]]=-2, 1, 0)</f>
        <v>0</v>
      </c>
      <c r="AD146">
        <f>IF(first_ana_0923__242678[[#This Row],[gap]]=-1, 1, 0)</f>
        <v>0</v>
      </c>
      <c r="AE146">
        <f>IF(first_ana_0923__242678[[#This Row],[gap]]=0, 1, 0)</f>
        <v>0</v>
      </c>
      <c r="AF146">
        <f>IF(first_ana_0923__242678[[#This Row],[gap]]=1, 1, 0)</f>
        <v>0</v>
      </c>
      <c r="AG146">
        <f>IF(first_ana_0923__242678[[#This Row],[gap]]=2, 1, 0)</f>
        <v>0</v>
      </c>
      <c r="AH146">
        <f>IF(first_ana_0923__242678[[#This Row],[gap]]=3, 1, 0)</f>
        <v>0</v>
      </c>
      <c r="AI146">
        <f>IF(first_ana_0923__242678[[#This Row],[gap]]=4, 1, 0)</f>
        <v>0</v>
      </c>
      <c r="AJ146">
        <f>IF(first_ana_0923__242678[[#This Row],[gap]]=5, 1, 0)</f>
        <v>0</v>
      </c>
      <c r="AK146">
        <f>IF(first_ana_0923__242678[[#This Row],[gap]]=6, 1, 0)</f>
        <v>0</v>
      </c>
      <c r="AL146">
        <f>IF(first_ana_0923__242678[[#This Row],[gap]]=7, 1, 0)</f>
        <v>0</v>
      </c>
      <c r="AM146">
        <f>IF(first_ana_0923__242678[[#This Row],[gap]]=8, 1, 0)</f>
        <v>0</v>
      </c>
      <c r="AN146">
        <f>IF(first_ana_0923__242678[[#This Row],[gap]]=9, 1, 0)</f>
        <v>0</v>
      </c>
    </row>
    <row r="147" spans="1:40">
      <c r="A147">
        <v>2008</v>
      </c>
      <c r="B147">
        <v>5</v>
      </c>
      <c r="C147" t="s">
        <v>12</v>
      </c>
      <c r="D147" t="s">
        <v>13</v>
      </c>
      <c r="E147">
        <v>189.8</v>
      </c>
      <c r="F147">
        <v>111</v>
      </c>
      <c r="G147">
        <v>1.2</v>
      </c>
      <c r="H147">
        <v>1.76</v>
      </c>
      <c r="I147">
        <v>0</v>
      </c>
      <c r="J147">
        <v>0</v>
      </c>
      <c r="K147" s="5">
        <v>2297</v>
      </c>
      <c r="L147" s="5">
        <v>20986.1</v>
      </c>
      <c r="M147" s="5">
        <v>0.45</v>
      </c>
      <c r="N147" s="5">
        <v>0.45</v>
      </c>
      <c r="O147" s="5">
        <v>2.44</v>
      </c>
      <c r="P147">
        <v>3.34</v>
      </c>
      <c r="Q147" s="5">
        <v>1018.7</v>
      </c>
      <c r="S147">
        <f>first_ana_0923__242678[[#This Row],[year]]-first_ana_0923__242678[[#This Row],[start]]</f>
        <v>2008</v>
      </c>
      <c r="T147">
        <f>IF(first_ana_0923__242678[[#This Row],[gap]]=-11, 1, 0)</f>
        <v>0</v>
      </c>
      <c r="U147">
        <f>IF(first_ana_0923__242678[[#This Row],[gap]]=-10, 1, 0)</f>
        <v>0</v>
      </c>
      <c r="V147">
        <f>IF(first_ana_0923__242678[[#This Row],[gap]]=-9, 1, 0)</f>
        <v>0</v>
      </c>
      <c r="W147">
        <f>IF(first_ana_0923__242678[[#This Row],[gap]]=-8, 1, 0)</f>
        <v>0</v>
      </c>
      <c r="X147">
        <f>IF(first_ana_0923__242678[[#This Row],[gap]]=-7, 1, 0)</f>
        <v>0</v>
      </c>
      <c r="Y147">
        <f>IF(first_ana_0923__242678[[#This Row],[gap]]=-6, 1, 0)</f>
        <v>0</v>
      </c>
      <c r="Z147">
        <f>IF(first_ana_0923__242678[[#This Row],[gap]]=-5, 1, 0)</f>
        <v>0</v>
      </c>
      <c r="AA147">
        <f>IF(first_ana_0923__242678[[#This Row],[gap]]=-4, 1, 0)</f>
        <v>0</v>
      </c>
      <c r="AB147">
        <f>IF(first_ana_0923__242678[[#This Row],[gap]]=-3, 1, 0)</f>
        <v>0</v>
      </c>
      <c r="AC147">
        <f>IF(first_ana_0923__242678[[#This Row],[gap]]=-2, 1, 0)</f>
        <v>0</v>
      </c>
      <c r="AD147">
        <f>IF(first_ana_0923__242678[[#This Row],[gap]]=-1, 1, 0)</f>
        <v>0</v>
      </c>
      <c r="AE147">
        <f>IF(first_ana_0923__242678[[#This Row],[gap]]=0, 1, 0)</f>
        <v>0</v>
      </c>
      <c r="AF147">
        <f>IF(first_ana_0923__242678[[#This Row],[gap]]=1, 1, 0)</f>
        <v>0</v>
      </c>
      <c r="AG147">
        <f>IF(first_ana_0923__242678[[#This Row],[gap]]=2, 1, 0)</f>
        <v>0</v>
      </c>
      <c r="AH147">
        <f>IF(first_ana_0923__242678[[#This Row],[gap]]=3, 1, 0)</f>
        <v>0</v>
      </c>
      <c r="AI147">
        <f>IF(first_ana_0923__242678[[#This Row],[gap]]=4, 1, 0)</f>
        <v>0</v>
      </c>
      <c r="AJ147">
        <f>IF(first_ana_0923__242678[[#This Row],[gap]]=5, 1, 0)</f>
        <v>0</v>
      </c>
      <c r="AK147">
        <f>IF(first_ana_0923__242678[[#This Row],[gap]]=6, 1, 0)</f>
        <v>0</v>
      </c>
      <c r="AL147">
        <f>IF(first_ana_0923__242678[[#This Row],[gap]]=7, 1, 0)</f>
        <v>0</v>
      </c>
      <c r="AM147">
        <f>IF(first_ana_0923__242678[[#This Row],[gap]]=8, 1, 0)</f>
        <v>0</v>
      </c>
      <c r="AN147">
        <f>IF(first_ana_0923__242678[[#This Row],[gap]]=9, 1, 0)</f>
        <v>0</v>
      </c>
    </row>
    <row r="148" spans="1:40">
      <c r="A148">
        <v>2008</v>
      </c>
      <c r="B148">
        <v>6</v>
      </c>
      <c r="C148" t="s">
        <v>14</v>
      </c>
      <c r="D148" t="s">
        <v>15</v>
      </c>
      <c r="E148">
        <v>137.6</v>
      </c>
      <c r="F148">
        <v>119</v>
      </c>
      <c r="G148">
        <v>1.19</v>
      </c>
      <c r="H148">
        <v>1.62</v>
      </c>
      <c r="I148">
        <v>0</v>
      </c>
      <c r="J148">
        <v>0</v>
      </c>
      <c r="K148" s="5">
        <v>2327</v>
      </c>
      <c r="L148" s="5">
        <v>20075.7</v>
      </c>
      <c r="M148" s="5">
        <v>0.34</v>
      </c>
      <c r="N148" s="5">
        <v>0.25</v>
      </c>
      <c r="O148" s="5">
        <v>1.94</v>
      </c>
      <c r="P148">
        <v>2.5300000000000002</v>
      </c>
      <c r="Q148" s="5">
        <v>865.8</v>
      </c>
      <c r="S148">
        <f>first_ana_0923__242678[[#This Row],[year]]-first_ana_0923__242678[[#This Row],[start]]</f>
        <v>2008</v>
      </c>
      <c r="T148">
        <f>IF(first_ana_0923__242678[[#This Row],[gap]]=-11, 1, 0)</f>
        <v>0</v>
      </c>
      <c r="U148">
        <f>IF(first_ana_0923__242678[[#This Row],[gap]]=-10, 1, 0)</f>
        <v>0</v>
      </c>
      <c r="V148">
        <f>IF(first_ana_0923__242678[[#This Row],[gap]]=-9, 1, 0)</f>
        <v>0</v>
      </c>
      <c r="W148">
        <f>IF(first_ana_0923__242678[[#This Row],[gap]]=-8, 1, 0)</f>
        <v>0</v>
      </c>
      <c r="X148">
        <f>IF(first_ana_0923__242678[[#This Row],[gap]]=-7, 1, 0)</f>
        <v>0</v>
      </c>
      <c r="Y148">
        <f>IF(first_ana_0923__242678[[#This Row],[gap]]=-6, 1, 0)</f>
        <v>0</v>
      </c>
      <c r="Z148">
        <f>IF(first_ana_0923__242678[[#This Row],[gap]]=-5, 1, 0)</f>
        <v>0</v>
      </c>
      <c r="AA148">
        <f>IF(first_ana_0923__242678[[#This Row],[gap]]=-4, 1, 0)</f>
        <v>0</v>
      </c>
      <c r="AB148">
        <f>IF(first_ana_0923__242678[[#This Row],[gap]]=-3, 1, 0)</f>
        <v>0</v>
      </c>
      <c r="AC148">
        <f>IF(first_ana_0923__242678[[#This Row],[gap]]=-2, 1, 0)</f>
        <v>0</v>
      </c>
      <c r="AD148">
        <f>IF(first_ana_0923__242678[[#This Row],[gap]]=-1, 1, 0)</f>
        <v>0</v>
      </c>
      <c r="AE148">
        <f>IF(first_ana_0923__242678[[#This Row],[gap]]=0, 1, 0)</f>
        <v>0</v>
      </c>
      <c r="AF148">
        <f>IF(first_ana_0923__242678[[#This Row],[gap]]=1, 1, 0)</f>
        <v>0</v>
      </c>
      <c r="AG148">
        <f>IF(first_ana_0923__242678[[#This Row],[gap]]=2, 1, 0)</f>
        <v>0</v>
      </c>
      <c r="AH148">
        <f>IF(first_ana_0923__242678[[#This Row],[gap]]=3, 1, 0)</f>
        <v>0</v>
      </c>
      <c r="AI148">
        <f>IF(first_ana_0923__242678[[#This Row],[gap]]=4, 1, 0)</f>
        <v>0</v>
      </c>
      <c r="AJ148">
        <f>IF(first_ana_0923__242678[[#This Row],[gap]]=5, 1, 0)</f>
        <v>0</v>
      </c>
      <c r="AK148">
        <f>IF(first_ana_0923__242678[[#This Row],[gap]]=6, 1, 0)</f>
        <v>0</v>
      </c>
      <c r="AL148">
        <f>IF(first_ana_0923__242678[[#This Row],[gap]]=7, 1, 0)</f>
        <v>0</v>
      </c>
      <c r="AM148">
        <f>IF(first_ana_0923__242678[[#This Row],[gap]]=8, 1, 0)</f>
        <v>0</v>
      </c>
      <c r="AN148">
        <f>IF(first_ana_0923__242678[[#This Row],[gap]]=9, 1, 0)</f>
        <v>0</v>
      </c>
    </row>
    <row r="149" spans="1:40">
      <c r="A149">
        <v>2008</v>
      </c>
      <c r="B149">
        <v>7</v>
      </c>
      <c r="C149" t="s">
        <v>16</v>
      </c>
      <c r="D149" t="s">
        <v>17</v>
      </c>
      <c r="E149">
        <v>334.4</v>
      </c>
      <c r="F149">
        <v>205</v>
      </c>
      <c r="G149">
        <v>1.3</v>
      </c>
      <c r="H149">
        <v>1.7</v>
      </c>
      <c r="I149">
        <v>0</v>
      </c>
      <c r="J149">
        <v>0</v>
      </c>
      <c r="K149" s="5">
        <v>2743</v>
      </c>
      <c r="L149" s="5">
        <v>14460.4</v>
      </c>
      <c r="M149" s="5">
        <v>0.39</v>
      </c>
      <c r="N149" s="5">
        <v>0.24</v>
      </c>
      <c r="O149" s="5">
        <v>2.68</v>
      </c>
      <c r="P149">
        <v>3.31</v>
      </c>
      <c r="Q149" s="5">
        <v>796.1</v>
      </c>
      <c r="S149">
        <f>first_ana_0923__242678[[#This Row],[year]]-first_ana_0923__242678[[#This Row],[start]]</f>
        <v>2008</v>
      </c>
      <c r="T149">
        <f>IF(first_ana_0923__242678[[#This Row],[gap]]=-11, 1, 0)</f>
        <v>0</v>
      </c>
      <c r="U149">
        <f>IF(first_ana_0923__242678[[#This Row],[gap]]=-10, 1, 0)</f>
        <v>0</v>
      </c>
      <c r="V149">
        <f>IF(first_ana_0923__242678[[#This Row],[gap]]=-9, 1, 0)</f>
        <v>0</v>
      </c>
      <c r="W149">
        <f>IF(first_ana_0923__242678[[#This Row],[gap]]=-8, 1, 0)</f>
        <v>0</v>
      </c>
      <c r="X149">
        <f>IF(first_ana_0923__242678[[#This Row],[gap]]=-7, 1, 0)</f>
        <v>0</v>
      </c>
      <c r="Y149">
        <f>IF(first_ana_0923__242678[[#This Row],[gap]]=-6, 1, 0)</f>
        <v>0</v>
      </c>
      <c r="Z149">
        <f>IF(first_ana_0923__242678[[#This Row],[gap]]=-5, 1, 0)</f>
        <v>0</v>
      </c>
      <c r="AA149">
        <f>IF(first_ana_0923__242678[[#This Row],[gap]]=-4, 1, 0)</f>
        <v>0</v>
      </c>
      <c r="AB149">
        <f>IF(first_ana_0923__242678[[#This Row],[gap]]=-3, 1, 0)</f>
        <v>0</v>
      </c>
      <c r="AC149">
        <f>IF(first_ana_0923__242678[[#This Row],[gap]]=-2, 1, 0)</f>
        <v>0</v>
      </c>
      <c r="AD149">
        <f>IF(first_ana_0923__242678[[#This Row],[gap]]=-1, 1, 0)</f>
        <v>0</v>
      </c>
      <c r="AE149">
        <f>IF(first_ana_0923__242678[[#This Row],[gap]]=0, 1, 0)</f>
        <v>0</v>
      </c>
      <c r="AF149">
        <f>IF(first_ana_0923__242678[[#This Row],[gap]]=1, 1, 0)</f>
        <v>0</v>
      </c>
      <c r="AG149">
        <f>IF(first_ana_0923__242678[[#This Row],[gap]]=2, 1, 0)</f>
        <v>0</v>
      </c>
      <c r="AH149">
        <f>IF(first_ana_0923__242678[[#This Row],[gap]]=3, 1, 0)</f>
        <v>0</v>
      </c>
      <c r="AI149">
        <f>IF(first_ana_0923__242678[[#This Row],[gap]]=4, 1, 0)</f>
        <v>0</v>
      </c>
      <c r="AJ149">
        <f>IF(first_ana_0923__242678[[#This Row],[gap]]=5, 1, 0)</f>
        <v>0</v>
      </c>
      <c r="AK149">
        <f>IF(first_ana_0923__242678[[#This Row],[gap]]=6, 1, 0)</f>
        <v>0</v>
      </c>
      <c r="AL149">
        <f>IF(first_ana_0923__242678[[#This Row],[gap]]=7, 1, 0)</f>
        <v>0</v>
      </c>
      <c r="AM149">
        <f>IF(first_ana_0923__242678[[#This Row],[gap]]=8, 1, 0)</f>
        <v>0</v>
      </c>
      <c r="AN149">
        <f>IF(first_ana_0923__242678[[#This Row],[gap]]=9, 1, 0)</f>
        <v>0</v>
      </c>
    </row>
    <row r="150" spans="1:40">
      <c r="A150">
        <v>2008</v>
      </c>
      <c r="B150">
        <v>8</v>
      </c>
      <c r="C150" t="s">
        <v>18</v>
      </c>
      <c r="D150" t="s">
        <v>19</v>
      </c>
      <c r="E150">
        <v>175.8</v>
      </c>
      <c r="F150">
        <v>296</v>
      </c>
      <c r="G150">
        <v>1.76</v>
      </c>
      <c r="H150">
        <v>1.84</v>
      </c>
      <c r="I150">
        <v>0</v>
      </c>
      <c r="J150">
        <v>0</v>
      </c>
      <c r="K150" s="5">
        <v>2943</v>
      </c>
      <c r="L150" s="5">
        <v>15364.1</v>
      </c>
      <c r="M150" s="5">
        <v>0.3</v>
      </c>
      <c r="N150" s="5">
        <v>0.17</v>
      </c>
      <c r="O150" s="5">
        <v>2.23</v>
      </c>
      <c r="P150">
        <v>2.7</v>
      </c>
      <c r="Q150" s="5">
        <v>696.1</v>
      </c>
      <c r="S150">
        <f>first_ana_0923__242678[[#This Row],[year]]-first_ana_0923__242678[[#This Row],[start]]</f>
        <v>2008</v>
      </c>
      <c r="T150">
        <f>IF(first_ana_0923__242678[[#This Row],[gap]]=-11, 1, 0)</f>
        <v>0</v>
      </c>
      <c r="U150">
        <f>IF(first_ana_0923__242678[[#This Row],[gap]]=-10, 1, 0)</f>
        <v>0</v>
      </c>
      <c r="V150">
        <f>IF(first_ana_0923__242678[[#This Row],[gap]]=-9, 1, 0)</f>
        <v>0</v>
      </c>
      <c r="W150">
        <f>IF(first_ana_0923__242678[[#This Row],[gap]]=-8, 1, 0)</f>
        <v>0</v>
      </c>
      <c r="X150">
        <f>IF(first_ana_0923__242678[[#This Row],[gap]]=-7, 1, 0)</f>
        <v>0</v>
      </c>
      <c r="Y150">
        <f>IF(first_ana_0923__242678[[#This Row],[gap]]=-6, 1, 0)</f>
        <v>0</v>
      </c>
      <c r="Z150">
        <f>IF(first_ana_0923__242678[[#This Row],[gap]]=-5, 1, 0)</f>
        <v>0</v>
      </c>
      <c r="AA150">
        <f>IF(first_ana_0923__242678[[#This Row],[gap]]=-4, 1, 0)</f>
        <v>0</v>
      </c>
      <c r="AB150">
        <f>IF(first_ana_0923__242678[[#This Row],[gap]]=-3, 1, 0)</f>
        <v>0</v>
      </c>
      <c r="AC150">
        <f>IF(first_ana_0923__242678[[#This Row],[gap]]=-2, 1, 0)</f>
        <v>0</v>
      </c>
      <c r="AD150">
        <f>IF(first_ana_0923__242678[[#This Row],[gap]]=-1, 1, 0)</f>
        <v>0</v>
      </c>
      <c r="AE150">
        <f>IF(first_ana_0923__242678[[#This Row],[gap]]=0, 1, 0)</f>
        <v>0</v>
      </c>
      <c r="AF150">
        <f>IF(first_ana_0923__242678[[#This Row],[gap]]=1, 1, 0)</f>
        <v>0</v>
      </c>
      <c r="AG150">
        <f>IF(first_ana_0923__242678[[#This Row],[gap]]=2, 1, 0)</f>
        <v>0</v>
      </c>
      <c r="AH150">
        <f>IF(first_ana_0923__242678[[#This Row],[gap]]=3, 1, 0)</f>
        <v>0</v>
      </c>
      <c r="AI150">
        <f>IF(first_ana_0923__242678[[#This Row],[gap]]=4, 1, 0)</f>
        <v>0</v>
      </c>
      <c r="AJ150">
        <f>IF(first_ana_0923__242678[[#This Row],[gap]]=5, 1, 0)</f>
        <v>0</v>
      </c>
      <c r="AK150">
        <f>IF(first_ana_0923__242678[[#This Row],[gap]]=6, 1, 0)</f>
        <v>0</v>
      </c>
      <c r="AL150">
        <f>IF(first_ana_0923__242678[[#This Row],[gap]]=7, 1, 0)</f>
        <v>0</v>
      </c>
      <c r="AM150">
        <f>IF(first_ana_0923__242678[[#This Row],[gap]]=8, 1, 0)</f>
        <v>0</v>
      </c>
      <c r="AN150">
        <f>IF(first_ana_0923__242678[[#This Row],[gap]]=9, 1, 0)</f>
        <v>0</v>
      </c>
    </row>
    <row r="151" spans="1:40">
      <c r="A151">
        <v>2008</v>
      </c>
      <c r="B151">
        <v>9</v>
      </c>
      <c r="C151" t="s">
        <v>20</v>
      </c>
      <c r="D151" t="s">
        <v>21</v>
      </c>
      <c r="E151">
        <v>150</v>
      </c>
      <c r="F151">
        <v>201</v>
      </c>
      <c r="G151">
        <v>1.76</v>
      </c>
      <c r="H151">
        <v>1.84</v>
      </c>
      <c r="I151">
        <v>0</v>
      </c>
      <c r="J151">
        <v>0</v>
      </c>
      <c r="K151" s="5">
        <v>2917</v>
      </c>
      <c r="L151" s="5">
        <v>17951.3</v>
      </c>
      <c r="M151" s="5">
        <v>0.45</v>
      </c>
      <c r="N151" s="5">
        <v>0.3</v>
      </c>
      <c r="O151" s="5">
        <v>3.08</v>
      </c>
      <c r="P151">
        <v>3.83</v>
      </c>
      <c r="Q151" s="5">
        <v>727.1</v>
      </c>
      <c r="S151">
        <f>first_ana_0923__242678[[#This Row],[year]]-first_ana_0923__242678[[#This Row],[start]]</f>
        <v>2008</v>
      </c>
      <c r="T151">
        <f>IF(first_ana_0923__242678[[#This Row],[gap]]=-11, 1, 0)</f>
        <v>0</v>
      </c>
      <c r="U151">
        <f>IF(first_ana_0923__242678[[#This Row],[gap]]=-10, 1, 0)</f>
        <v>0</v>
      </c>
      <c r="V151">
        <f>IF(first_ana_0923__242678[[#This Row],[gap]]=-9, 1, 0)</f>
        <v>0</v>
      </c>
      <c r="W151">
        <f>IF(first_ana_0923__242678[[#This Row],[gap]]=-8, 1, 0)</f>
        <v>0</v>
      </c>
      <c r="X151">
        <f>IF(first_ana_0923__242678[[#This Row],[gap]]=-7, 1, 0)</f>
        <v>0</v>
      </c>
      <c r="Y151">
        <f>IF(first_ana_0923__242678[[#This Row],[gap]]=-6, 1, 0)</f>
        <v>0</v>
      </c>
      <c r="Z151">
        <f>IF(first_ana_0923__242678[[#This Row],[gap]]=-5, 1, 0)</f>
        <v>0</v>
      </c>
      <c r="AA151">
        <f>IF(first_ana_0923__242678[[#This Row],[gap]]=-4, 1, 0)</f>
        <v>0</v>
      </c>
      <c r="AB151">
        <f>IF(first_ana_0923__242678[[#This Row],[gap]]=-3, 1, 0)</f>
        <v>0</v>
      </c>
      <c r="AC151">
        <f>IF(first_ana_0923__242678[[#This Row],[gap]]=-2, 1, 0)</f>
        <v>0</v>
      </c>
      <c r="AD151">
        <f>IF(first_ana_0923__242678[[#This Row],[gap]]=-1, 1, 0)</f>
        <v>0</v>
      </c>
      <c r="AE151">
        <f>IF(first_ana_0923__242678[[#This Row],[gap]]=0, 1, 0)</f>
        <v>0</v>
      </c>
      <c r="AF151">
        <f>IF(first_ana_0923__242678[[#This Row],[gap]]=1, 1, 0)</f>
        <v>0</v>
      </c>
      <c r="AG151">
        <f>IF(first_ana_0923__242678[[#This Row],[gap]]=2, 1, 0)</f>
        <v>0</v>
      </c>
      <c r="AH151">
        <f>IF(first_ana_0923__242678[[#This Row],[gap]]=3, 1, 0)</f>
        <v>0</v>
      </c>
      <c r="AI151">
        <f>IF(first_ana_0923__242678[[#This Row],[gap]]=4, 1, 0)</f>
        <v>0</v>
      </c>
      <c r="AJ151">
        <f>IF(first_ana_0923__242678[[#This Row],[gap]]=5, 1, 0)</f>
        <v>0</v>
      </c>
      <c r="AK151">
        <f>IF(first_ana_0923__242678[[#This Row],[gap]]=6, 1, 0)</f>
        <v>0</v>
      </c>
      <c r="AL151">
        <f>IF(first_ana_0923__242678[[#This Row],[gap]]=7, 1, 0)</f>
        <v>0</v>
      </c>
      <c r="AM151">
        <f>IF(first_ana_0923__242678[[#This Row],[gap]]=8, 1, 0)</f>
        <v>0</v>
      </c>
      <c r="AN151">
        <f>IF(first_ana_0923__242678[[#This Row],[gap]]=9, 1, 0)</f>
        <v>0</v>
      </c>
    </row>
    <row r="152" spans="1:40">
      <c r="A152">
        <v>2008</v>
      </c>
      <c r="B152">
        <v>10</v>
      </c>
      <c r="C152" t="s">
        <v>22</v>
      </c>
      <c r="D152" t="s">
        <v>23</v>
      </c>
      <c r="E152">
        <v>164.6</v>
      </c>
      <c r="F152">
        <v>201</v>
      </c>
      <c r="G152">
        <v>1.43</v>
      </c>
      <c r="H152">
        <v>1.55</v>
      </c>
      <c r="I152">
        <v>0</v>
      </c>
      <c r="J152">
        <v>0</v>
      </c>
      <c r="K152" s="5">
        <v>2693</v>
      </c>
      <c r="L152" s="5">
        <v>12298.7</v>
      </c>
      <c r="M152" s="5">
        <v>0.7</v>
      </c>
      <c r="N152" s="5">
        <v>0.55000000000000004</v>
      </c>
      <c r="O152" s="5">
        <v>3.48</v>
      </c>
      <c r="P152">
        <v>4.7300000000000004</v>
      </c>
      <c r="Q152" s="5">
        <v>765.1</v>
      </c>
      <c r="S152">
        <f>first_ana_0923__242678[[#This Row],[year]]-first_ana_0923__242678[[#This Row],[start]]</f>
        <v>2008</v>
      </c>
      <c r="T152">
        <f>IF(first_ana_0923__242678[[#This Row],[gap]]=-11, 1, 0)</f>
        <v>0</v>
      </c>
      <c r="U152">
        <f>IF(first_ana_0923__242678[[#This Row],[gap]]=-10, 1, 0)</f>
        <v>0</v>
      </c>
      <c r="V152">
        <f>IF(first_ana_0923__242678[[#This Row],[gap]]=-9, 1, 0)</f>
        <v>0</v>
      </c>
      <c r="W152">
        <f>IF(first_ana_0923__242678[[#This Row],[gap]]=-8, 1, 0)</f>
        <v>0</v>
      </c>
      <c r="X152">
        <f>IF(first_ana_0923__242678[[#This Row],[gap]]=-7, 1, 0)</f>
        <v>0</v>
      </c>
      <c r="Y152">
        <f>IF(first_ana_0923__242678[[#This Row],[gap]]=-6, 1, 0)</f>
        <v>0</v>
      </c>
      <c r="Z152">
        <f>IF(first_ana_0923__242678[[#This Row],[gap]]=-5, 1, 0)</f>
        <v>0</v>
      </c>
      <c r="AA152">
        <f>IF(first_ana_0923__242678[[#This Row],[gap]]=-4, 1, 0)</f>
        <v>0</v>
      </c>
      <c r="AB152">
        <f>IF(first_ana_0923__242678[[#This Row],[gap]]=-3, 1, 0)</f>
        <v>0</v>
      </c>
      <c r="AC152">
        <f>IF(first_ana_0923__242678[[#This Row],[gap]]=-2, 1, 0)</f>
        <v>0</v>
      </c>
      <c r="AD152">
        <f>IF(first_ana_0923__242678[[#This Row],[gap]]=-1, 1, 0)</f>
        <v>0</v>
      </c>
      <c r="AE152">
        <f>IF(first_ana_0923__242678[[#This Row],[gap]]=0, 1, 0)</f>
        <v>0</v>
      </c>
      <c r="AF152">
        <f>IF(first_ana_0923__242678[[#This Row],[gap]]=1, 1, 0)</f>
        <v>0</v>
      </c>
      <c r="AG152">
        <f>IF(first_ana_0923__242678[[#This Row],[gap]]=2, 1, 0)</f>
        <v>0</v>
      </c>
      <c r="AH152">
        <f>IF(first_ana_0923__242678[[#This Row],[gap]]=3, 1, 0)</f>
        <v>0</v>
      </c>
      <c r="AI152">
        <f>IF(first_ana_0923__242678[[#This Row],[gap]]=4, 1, 0)</f>
        <v>0</v>
      </c>
      <c r="AJ152">
        <f>IF(first_ana_0923__242678[[#This Row],[gap]]=5, 1, 0)</f>
        <v>0</v>
      </c>
      <c r="AK152">
        <f>IF(first_ana_0923__242678[[#This Row],[gap]]=6, 1, 0)</f>
        <v>0</v>
      </c>
      <c r="AL152">
        <f>IF(first_ana_0923__242678[[#This Row],[gap]]=7, 1, 0)</f>
        <v>0</v>
      </c>
      <c r="AM152">
        <f>IF(first_ana_0923__242678[[#This Row],[gap]]=8, 1, 0)</f>
        <v>0</v>
      </c>
      <c r="AN152">
        <f>IF(first_ana_0923__242678[[#This Row],[gap]]=9, 1, 0)</f>
        <v>0</v>
      </c>
    </row>
    <row r="153" spans="1:40">
      <c r="A153">
        <v>2008</v>
      </c>
      <c r="B153">
        <v>11</v>
      </c>
      <c r="C153" t="s">
        <v>24</v>
      </c>
      <c r="D153" t="s">
        <v>25</v>
      </c>
      <c r="E153">
        <v>138.5</v>
      </c>
      <c r="F153">
        <v>711</v>
      </c>
      <c r="G153">
        <v>2.36</v>
      </c>
      <c r="H153">
        <v>2.15</v>
      </c>
      <c r="I153">
        <v>0</v>
      </c>
      <c r="J153">
        <v>0</v>
      </c>
      <c r="K153" s="5">
        <v>2933</v>
      </c>
      <c r="L153" s="5">
        <v>10268.299999999999</v>
      </c>
      <c r="M153" s="5">
        <v>0.39</v>
      </c>
      <c r="N153" s="5">
        <v>0.21</v>
      </c>
      <c r="O153" s="5">
        <v>1.55</v>
      </c>
      <c r="P153">
        <v>2.15</v>
      </c>
      <c r="Q153" s="5">
        <v>517.1</v>
      </c>
      <c r="S153">
        <f>first_ana_0923__242678[[#This Row],[year]]-first_ana_0923__242678[[#This Row],[start]]</f>
        <v>2008</v>
      </c>
      <c r="T153">
        <f>IF(first_ana_0923__242678[[#This Row],[gap]]=-11, 1, 0)</f>
        <v>0</v>
      </c>
      <c r="U153">
        <f>IF(first_ana_0923__242678[[#This Row],[gap]]=-10, 1, 0)</f>
        <v>0</v>
      </c>
      <c r="V153">
        <f>IF(first_ana_0923__242678[[#This Row],[gap]]=-9, 1, 0)</f>
        <v>0</v>
      </c>
      <c r="W153">
        <f>IF(first_ana_0923__242678[[#This Row],[gap]]=-8, 1, 0)</f>
        <v>0</v>
      </c>
      <c r="X153">
        <f>IF(first_ana_0923__242678[[#This Row],[gap]]=-7, 1, 0)</f>
        <v>0</v>
      </c>
      <c r="Y153">
        <f>IF(first_ana_0923__242678[[#This Row],[gap]]=-6, 1, 0)</f>
        <v>0</v>
      </c>
      <c r="Z153">
        <f>IF(first_ana_0923__242678[[#This Row],[gap]]=-5, 1, 0)</f>
        <v>0</v>
      </c>
      <c r="AA153">
        <f>IF(first_ana_0923__242678[[#This Row],[gap]]=-4, 1, 0)</f>
        <v>0</v>
      </c>
      <c r="AB153">
        <f>IF(first_ana_0923__242678[[#This Row],[gap]]=-3, 1, 0)</f>
        <v>0</v>
      </c>
      <c r="AC153">
        <f>IF(first_ana_0923__242678[[#This Row],[gap]]=-2, 1, 0)</f>
        <v>0</v>
      </c>
      <c r="AD153">
        <f>IF(first_ana_0923__242678[[#This Row],[gap]]=-1, 1, 0)</f>
        <v>0</v>
      </c>
      <c r="AE153">
        <f>IF(first_ana_0923__242678[[#This Row],[gap]]=0, 1, 0)</f>
        <v>0</v>
      </c>
      <c r="AF153">
        <f>IF(first_ana_0923__242678[[#This Row],[gap]]=1, 1, 0)</f>
        <v>0</v>
      </c>
      <c r="AG153">
        <f>IF(first_ana_0923__242678[[#This Row],[gap]]=2, 1, 0)</f>
        <v>0</v>
      </c>
      <c r="AH153">
        <f>IF(first_ana_0923__242678[[#This Row],[gap]]=3, 1, 0)</f>
        <v>0</v>
      </c>
      <c r="AI153">
        <f>IF(first_ana_0923__242678[[#This Row],[gap]]=4, 1, 0)</f>
        <v>0</v>
      </c>
      <c r="AJ153">
        <f>IF(first_ana_0923__242678[[#This Row],[gap]]=5, 1, 0)</f>
        <v>0</v>
      </c>
      <c r="AK153">
        <f>IF(first_ana_0923__242678[[#This Row],[gap]]=6, 1, 0)</f>
        <v>0</v>
      </c>
      <c r="AL153">
        <f>IF(first_ana_0923__242678[[#This Row],[gap]]=7, 1, 0)</f>
        <v>0</v>
      </c>
      <c r="AM153">
        <f>IF(first_ana_0923__242678[[#This Row],[gap]]=8, 1, 0)</f>
        <v>0</v>
      </c>
      <c r="AN153">
        <f>IF(first_ana_0923__242678[[#This Row],[gap]]=9, 1, 0)</f>
        <v>0</v>
      </c>
    </row>
    <row r="154" spans="1:40">
      <c r="A154">
        <v>2008</v>
      </c>
      <c r="B154">
        <v>12</v>
      </c>
      <c r="C154" t="s">
        <v>26</v>
      </c>
      <c r="D154" t="s">
        <v>27</v>
      </c>
      <c r="E154">
        <v>127.4</v>
      </c>
      <c r="F154">
        <v>612</v>
      </c>
      <c r="G154">
        <v>2.72</v>
      </c>
      <c r="H154">
        <v>2.33</v>
      </c>
      <c r="I154">
        <v>0</v>
      </c>
      <c r="J154">
        <v>0</v>
      </c>
      <c r="K154" s="5">
        <v>2976</v>
      </c>
      <c r="L154" s="5">
        <v>15844.9</v>
      </c>
      <c r="M154" s="5">
        <v>0.44</v>
      </c>
      <c r="N154" s="5">
        <v>0.2</v>
      </c>
      <c r="O154" s="5">
        <v>1.76</v>
      </c>
      <c r="P154">
        <v>2.4</v>
      </c>
      <c r="Q154" s="5">
        <v>549.29999999999995</v>
      </c>
      <c r="S154">
        <f>first_ana_0923__242678[[#This Row],[year]]-first_ana_0923__242678[[#This Row],[start]]</f>
        <v>2008</v>
      </c>
      <c r="T154">
        <f>IF(first_ana_0923__242678[[#This Row],[gap]]=-11, 1, 0)</f>
        <v>0</v>
      </c>
      <c r="U154">
        <f>IF(first_ana_0923__242678[[#This Row],[gap]]=-10, 1, 0)</f>
        <v>0</v>
      </c>
      <c r="V154">
        <f>IF(first_ana_0923__242678[[#This Row],[gap]]=-9, 1, 0)</f>
        <v>0</v>
      </c>
      <c r="W154">
        <f>IF(first_ana_0923__242678[[#This Row],[gap]]=-8, 1, 0)</f>
        <v>0</v>
      </c>
      <c r="X154">
        <f>IF(first_ana_0923__242678[[#This Row],[gap]]=-7, 1, 0)</f>
        <v>0</v>
      </c>
      <c r="Y154">
        <f>IF(first_ana_0923__242678[[#This Row],[gap]]=-6, 1, 0)</f>
        <v>0</v>
      </c>
      <c r="Z154">
        <f>IF(first_ana_0923__242678[[#This Row],[gap]]=-5, 1, 0)</f>
        <v>0</v>
      </c>
      <c r="AA154">
        <f>IF(first_ana_0923__242678[[#This Row],[gap]]=-4, 1, 0)</f>
        <v>0</v>
      </c>
      <c r="AB154">
        <f>IF(first_ana_0923__242678[[#This Row],[gap]]=-3, 1, 0)</f>
        <v>0</v>
      </c>
      <c r="AC154">
        <f>IF(first_ana_0923__242678[[#This Row],[gap]]=-2, 1, 0)</f>
        <v>0</v>
      </c>
      <c r="AD154">
        <f>IF(first_ana_0923__242678[[#This Row],[gap]]=-1, 1, 0)</f>
        <v>0</v>
      </c>
      <c r="AE154">
        <f>IF(first_ana_0923__242678[[#This Row],[gap]]=0, 1, 0)</f>
        <v>0</v>
      </c>
      <c r="AF154">
        <f>IF(first_ana_0923__242678[[#This Row],[gap]]=1, 1, 0)</f>
        <v>0</v>
      </c>
      <c r="AG154">
        <f>IF(first_ana_0923__242678[[#This Row],[gap]]=2, 1, 0)</f>
        <v>0</v>
      </c>
      <c r="AH154">
        <f>IF(first_ana_0923__242678[[#This Row],[gap]]=3, 1, 0)</f>
        <v>0</v>
      </c>
      <c r="AI154">
        <f>IF(first_ana_0923__242678[[#This Row],[gap]]=4, 1, 0)</f>
        <v>0</v>
      </c>
      <c r="AJ154">
        <f>IF(first_ana_0923__242678[[#This Row],[gap]]=5, 1, 0)</f>
        <v>0</v>
      </c>
      <c r="AK154">
        <f>IF(first_ana_0923__242678[[#This Row],[gap]]=6, 1, 0)</f>
        <v>0</v>
      </c>
      <c r="AL154">
        <f>IF(first_ana_0923__242678[[#This Row],[gap]]=7, 1, 0)</f>
        <v>0</v>
      </c>
      <c r="AM154">
        <f>IF(first_ana_0923__242678[[#This Row],[gap]]=8, 1, 0)</f>
        <v>0</v>
      </c>
      <c r="AN154">
        <f>IF(first_ana_0923__242678[[#This Row],[gap]]=9, 1, 0)</f>
        <v>0</v>
      </c>
    </row>
    <row r="155" spans="1:40">
      <c r="A155">
        <v>2008</v>
      </c>
      <c r="B155">
        <v>13</v>
      </c>
      <c r="C155" t="s">
        <v>28</v>
      </c>
      <c r="D155" t="s">
        <v>29</v>
      </c>
      <c r="E155">
        <v>49</v>
      </c>
      <c r="F155">
        <v>1284</v>
      </c>
      <c r="G155">
        <v>3.32</v>
      </c>
      <c r="H155">
        <v>2.67</v>
      </c>
      <c r="I155">
        <v>0</v>
      </c>
      <c r="J155">
        <v>0</v>
      </c>
      <c r="K155" s="5">
        <v>4155</v>
      </c>
      <c r="L155" s="5">
        <v>5773.7</v>
      </c>
      <c r="M155" s="5">
        <v>1.04</v>
      </c>
      <c r="N155" s="5">
        <v>0.4</v>
      </c>
      <c r="O155" s="5">
        <v>3.51</v>
      </c>
      <c r="P155">
        <v>4.9499999999999993</v>
      </c>
      <c r="Q155" s="5">
        <v>887.6</v>
      </c>
      <c r="S155">
        <f>first_ana_0923__242678[[#This Row],[year]]-first_ana_0923__242678[[#This Row],[start]]</f>
        <v>2008</v>
      </c>
      <c r="T155">
        <f>IF(first_ana_0923__242678[[#This Row],[gap]]=-11, 1, 0)</f>
        <v>0</v>
      </c>
      <c r="U155">
        <f>IF(first_ana_0923__242678[[#This Row],[gap]]=-10, 1, 0)</f>
        <v>0</v>
      </c>
      <c r="V155">
        <f>IF(first_ana_0923__242678[[#This Row],[gap]]=-9, 1, 0)</f>
        <v>0</v>
      </c>
      <c r="W155">
        <f>IF(first_ana_0923__242678[[#This Row],[gap]]=-8, 1, 0)</f>
        <v>0</v>
      </c>
      <c r="X155">
        <f>IF(first_ana_0923__242678[[#This Row],[gap]]=-7, 1, 0)</f>
        <v>0</v>
      </c>
      <c r="Y155">
        <f>IF(first_ana_0923__242678[[#This Row],[gap]]=-6, 1, 0)</f>
        <v>0</v>
      </c>
      <c r="Z155">
        <f>IF(first_ana_0923__242678[[#This Row],[gap]]=-5, 1, 0)</f>
        <v>0</v>
      </c>
      <c r="AA155">
        <f>IF(first_ana_0923__242678[[#This Row],[gap]]=-4, 1, 0)</f>
        <v>0</v>
      </c>
      <c r="AB155">
        <f>IF(first_ana_0923__242678[[#This Row],[gap]]=-3, 1, 0)</f>
        <v>0</v>
      </c>
      <c r="AC155">
        <f>IF(first_ana_0923__242678[[#This Row],[gap]]=-2, 1, 0)</f>
        <v>0</v>
      </c>
      <c r="AD155">
        <f>IF(first_ana_0923__242678[[#This Row],[gap]]=-1, 1, 0)</f>
        <v>0</v>
      </c>
      <c r="AE155">
        <f>IF(first_ana_0923__242678[[#This Row],[gap]]=0, 1, 0)</f>
        <v>0</v>
      </c>
      <c r="AF155">
        <f>IF(first_ana_0923__242678[[#This Row],[gap]]=1, 1, 0)</f>
        <v>0</v>
      </c>
      <c r="AG155">
        <f>IF(first_ana_0923__242678[[#This Row],[gap]]=2, 1, 0)</f>
        <v>0</v>
      </c>
      <c r="AH155">
        <f>IF(first_ana_0923__242678[[#This Row],[gap]]=3, 1, 0)</f>
        <v>0</v>
      </c>
      <c r="AI155">
        <f>IF(first_ana_0923__242678[[#This Row],[gap]]=4, 1, 0)</f>
        <v>0</v>
      </c>
      <c r="AJ155">
        <f>IF(first_ana_0923__242678[[#This Row],[gap]]=5, 1, 0)</f>
        <v>0</v>
      </c>
      <c r="AK155">
        <f>IF(first_ana_0923__242678[[#This Row],[gap]]=6, 1, 0)</f>
        <v>0</v>
      </c>
      <c r="AL155">
        <f>IF(first_ana_0923__242678[[#This Row],[gap]]=7, 1, 0)</f>
        <v>0</v>
      </c>
      <c r="AM155">
        <f>IF(first_ana_0923__242678[[#This Row],[gap]]=8, 1, 0)</f>
        <v>0</v>
      </c>
      <c r="AN155">
        <f>IF(first_ana_0923__242678[[#This Row],[gap]]=9, 1, 0)</f>
        <v>0</v>
      </c>
    </row>
    <row r="156" spans="1:40">
      <c r="A156">
        <v>2008</v>
      </c>
      <c r="B156">
        <v>14</v>
      </c>
      <c r="C156" t="s">
        <v>30</v>
      </c>
      <c r="D156" t="s">
        <v>31</v>
      </c>
      <c r="E156">
        <v>60.7</v>
      </c>
      <c r="F156">
        <v>892</v>
      </c>
      <c r="G156">
        <v>2.62</v>
      </c>
      <c r="H156">
        <v>2.29</v>
      </c>
      <c r="I156">
        <v>0</v>
      </c>
      <c r="J156">
        <v>0</v>
      </c>
      <c r="K156" s="5">
        <v>3198</v>
      </c>
      <c r="L156" s="5">
        <v>6974.2</v>
      </c>
      <c r="M156" s="5">
        <v>0.3</v>
      </c>
      <c r="N156" s="5">
        <v>0.24</v>
      </c>
      <c r="O156" s="5">
        <v>1.33</v>
      </c>
      <c r="P156">
        <v>1.87</v>
      </c>
      <c r="Q156" s="5">
        <v>547.20000000000005</v>
      </c>
      <c r="S156">
        <f>first_ana_0923__242678[[#This Row],[year]]-first_ana_0923__242678[[#This Row],[start]]</f>
        <v>2008</v>
      </c>
      <c r="T156">
        <f>IF(first_ana_0923__242678[[#This Row],[gap]]=-11, 1, 0)</f>
        <v>0</v>
      </c>
      <c r="U156">
        <f>IF(first_ana_0923__242678[[#This Row],[gap]]=-10, 1, 0)</f>
        <v>0</v>
      </c>
      <c r="V156">
        <f>IF(first_ana_0923__242678[[#This Row],[gap]]=-9, 1, 0)</f>
        <v>0</v>
      </c>
      <c r="W156">
        <f>IF(first_ana_0923__242678[[#This Row],[gap]]=-8, 1, 0)</f>
        <v>0</v>
      </c>
      <c r="X156">
        <f>IF(first_ana_0923__242678[[#This Row],[gap]]=-7, 1, 0)</f>
        <v>0</v>
      </c>
      <c r="Y156">
        <f>IF(first_ana_0923__242678[[#This Row],[gap]]=-6, 1, 0)</f>
        <v>0</v>
      </c>
      <c r="Z156">
        <f>IF(first_ana_0923__242678[[#This Row],[gap]]=-5, 1, 0)</f>
        <v>0</v>
      </c>
      <c r="AA156">
        <f>IF(first_ana_0923__242678[[#This Row],[gap]]=-4, 1, 0)</f>
        <v>0</v>
      </c>
      <c r="AB156">
        <f>IF(first_ana_0923__242678[[#This Row],[gap]]=-3, 1, 0)</f>
        <v>0</v>
      </c>
      <c r="AC156">
        <f>IF(first_ana_0923__242678[[#This Row],[gap]]=-2, 1, 0)</f>
        <v>0</v>
      </c>
      <c r="AD156">
        <f>IF(first_ana_0923__242678[[#This Row],[gap]]=-1, 1, 0)</f>
        <v>0</v>
      </c>
      <c r="AE156">
        <f>IF(first_ana_0923__242678[[#This Row],[gap]]=0, 1, 0)</f>
        <v>0</v>
      </c>
      <c r="AF156">
        <f>IF(first_ana_0923__242678[[#This Row],[gap]]=1, 1, 0)</f>
        <v>0</v>
      </c>
      <c r="AG156">
        <f>IF(first_ana_0923__242678[[#This Row],[gap]]=2, 1, 0)</f>
        <v>0</v>
      </c>
      <c r="AH156">
        <f>IF(first_ana_0923__242678[[#This Row],[gap]]=3, 1, 0)</f>
        <v>0</v>
      </c>
      <c r="AI156">
        <f>IF(first_ana_0923__242678[[#This Row],[gap]]=4, 1, 0)</f>
        <v>0</v>
      </c>
      <c r="AJ156">
        <f>IF(first_ana_0923__242678[[#This Row],[gap]]=5, 1, 0)</f>
        <v>0</v>
      </c>
      <c r="AK156">
        <f>IF(first_ana_0923__242678[[#This Row],[gap]]=6, 1, 0)</f>
        <v>0</v>
      </c>
      <c r="AL156">
        <f>IF(first_ana_0923__242678[[#This Row],[gap]]=7, 1, 0)</f>
        <v>0</v>
      </c>
      <c r="AM156">
        <f>IF(first_ana_0923__242678[[#This Row],[gap]]=8, 1, 0)</f>
        <v>0</v>
      </c>
      <c r="AN156">
        <f>IF(first_ana_0923__242678[[#This Row],[gap]]=9, 1, 0)</f>
        <v>0</v>
      </c>
    </row>
    <row r="157" spans="1:40">
      <c r="A157">
        <v>2008</v>
      </c>
      <c r="B157">
        <v>15</v>
      </c>
      <c r="C157" t="s">
        <v>32</v>
      </c>
      <c r="D157" t="s">
        <v>33</v>
      </c>
      <c r="E157">
        <v>347.1</v>
      </c>
      <c r="F157">
        <v>239</v>
      </c>
      <c r="G157">
        <v>1.01</v>
      </c>
      <c r="H157">
        <v>1.28</v>
      </c>
      <c r="I157">
        <v>0</v>
      </c>
      <c r="J157">
        <v>1</v>
      </c>
      <c r="K157" s="5">
        <v>2618</v>
      </c>
      <c r="L157" s="5">
        <v>16502.7</v>
      </c>
      <c r="M157" s="5">
        <v>0.71</v>
      </c>
      <c r="N157" s="5">
        <v>0.25</v>
      </c>
      <c r="O157" s="5">
        <v>3.3</v>
      </c>
      <c r="P157">
        <v>4.26</v>
      </c>
      <c r="Q157" s="5">
        <v>940.5</v>
      </c>
      <c r="R157">
        <v>2015</v>
      </c>
      <c r="S157">
        <f>first_ana_0923__242678[[#This Row],[year]]-first_ana_0923__242678[[#This Row],[start]]</f>
        <v>-7</v>
      </c>
      <c r="T157">
        <f>IF(first_ana_0923__242678[[#This Row],[gap]]=-11, 1, 0)</f>
        <v>0</v>
      </c>
      <c r="U157">
        <f>IF(first_ana_0923__242678[[#This Row],[gap]]=-10, 1, 0)</f>
        <v>0</v>
      </c>
      <c r="V157">
        <f>IF(first_ana_0923__242678[[#This Row],[gap]]=-9, 1, 0)</f>
        <v>0</v>
      </c>
      <c r="W157">
        <f>IF(first_ana_0923__242678[[#This Row],[gap]]=-8, 1, 0)</f>
        <v>0</v>
      </c>
      <c r="X157">
        <f>IF(first_ana_0923__242678[[#This Row],[gap]]=-7, 1, 0)</f>
        <v>1</v>
      </c>
      <c r="Y157">
        <f>IF(first_ana_0923__242678[[#This Row],[gap]]=-6, 1, 0)</f>
        <v>0</v>
      </c>
      <c r="Z157">
        <f>IF(first_ana_0923__242678[[#This Row],[gap]]=-5, 1, 0)</f>
        <v>0</v>
      </c>
      <c r="AA157">
        <f>IF(first_ana_0923__242678[[#This Row],[gap]]=-4, 1, 0)</f>
        <v>0</v>
      </c>
      <c r="AB157">
        <f>IF(first_ana_0923__242678[[#This Row],[gap]]=-3, 1, 0)</f>
        <v>0</v>
      </c>
      <c r="AC157">
        <f>IF(first_ana_0923__242678[[#This Row],[gap]]=-2, 1, 0)</f>
        <v>0</v>
      </c>
      <c r="AD157">
        <f>IF(first_ana_0923__242678[[#This Row],[gap]]=-1, 1, 0)</f>
        <v>0</v>
      </c>
      <c r="AE157">
        <f>IF(first_ana_0923__242678[[#This Row],[gap]]=0, 1, 0)</f>
        <v>0</v>
      </c>
      <c r="AF157">
        <f>IF(first_ana_0923__242678[[#This Row],[gap]]=1, 1, 0)</f>
        <v>0</v>
      </c>
      <c r="AG157">
        <f>IF(first_ana_0923__242678[[#This Row],[gap]]=2, 1, 0)</f>
        <v>0</v>
      </c>
      <c r="AH157">
        <f>IF(first_ana_0923__242678[[#This Row],[gap]]=3, 1, 0)</f>
        <v>0</v>
      </c>
      <c r="AI157">
        <f>IF(first_ana_0923__242678[[#This Row],[gap]]=4, 1, 0)</f>
        <v>0</v>
      </c>
      <c r="AJ157">
        <f>IF(first_ana_0923__242678[[#This Row],[gap]]=5, 1, 0)</f>
        <v>0</v>
      </c>
      <c r="AK157">
        <f>IF(first_ana_0923__242678[[#This Row],[gap]]=6, 1, 0)</f>
        <v>0</v>
      </c>
      <c r="AL157">
        <f>IF(first_ana_0923__242678[[#This Row],[gap]]=7, 1, 0)</f>
        <v>0</v>
      </c>
      <c r="AM157">
        <f>IF(first_ana_0923__242678[[#This Row],[gap]]=8, 1, 0)</f>
        <v>0</v>
      </c>
      <c r="AN157">
        <f>IF(first_ana_0923__242678[[#This Row],[gap]]=9, 1, 0)</f>
        <v>0</v>
      </c>
    </row>
    <row r="158" spans="1:40">
      <c r="A158">
        <v>2008</v>
      </c>
      <c r="B158">
        <v>16</v>
      </c>
      <c r="C158" t="s">
        <v>34</v>
      </c>
      <c r="D158" t="s">
        <v>35</v>
      </c>
      <c r="E158">
        <v>133.5</v>
      </c>
      <c r="F158">
        <v>110</v>
      </c>
      <c r="G158">
        <v>1.2</v>
      </c>
      <c r="H158">
        <v>1.39</v>
      </c>
      <c r="I158">
        <v>0</v>
      </c>
      <c r="J158">
        <v>1</v>
      </c>
      <c r="K158" s="5">
        <v>2949</v>
      </c>
      <c r="L158" s="5">
        <v>15005</v>
      </c>
      <c r="M158" s="5">
        <v>0.45</v>
      </c>
      <c r="N158" s="5">
        <v>0.36</v>
      </c>
      <c r="O158" s="5">
        <v>2.91</v>
      </c>
      <c r="P158">
        <v>3.72</v>
      </c>
      <c r="Q158" s="5">
        <v>908.4</v>
      </c>
      <c r="R158">
        <v>2015</v>
      </c>
      <c r="S158">
        <f>first_ana_0923__242678[[#This Row],[year]]-first_ana_0923__242678[[#This Row],[start]]</f>
        <v>-7</v>
      </c>
      <c r="T158">
        <f>IF(first_ana_0923__242678[[#This Row],[gap]]=-11, 1, 0)</f>
        <v>0</v>
      </c>
      <c r="U158">
        <f>IF(first_ana_0923__242678[[#This Row],[gap]]=-10, 1, 0)</f>
        <v>0</v>
      </c>
      <c r="V158">
        <f>IF(first_ana_0923__242678[[#This Row],[gap]]=-9, 1, 0)</f>
        <v>0</v>
      </c>
      <c r="W158">
        <f>IF(first_ana_0923__242678[[#This Row],[gap]]=-8, 1, 0)</f>
        <v>0</v>
      </c>
      <c r="X158">
        <f>IF(first_ana_0923__242678[[#This Row],[gap]]=-7, 1, 0)</f>
        <v>1</v>
      </c>
      <c r="Y158">
        <f>IF(first_ana_0923__242678[[#This Row],[gap]]=-6, 1, 0)</f>
        <v>0</v>
      </c>
      <c r="Z158">
        <f>IF(first_ana_0923__242678[[#This Row],[gap]]=-5, 1, 0)</f>
        <v>0</v>
      </c>
      <c r="AA158">
        <f>IF(first_ana_0923__242678[[#This Row],[gap]]=-4, 1, 0)</f>
        <v>0</v>
      </c>
      <c r="AB158">
        <f>IF(first_ana_0923__242678[[#This Row],[gap]]=-3, 1, 0)</f>
        <v>0</v>
      </c>
      <c r="AC158">
        <f>IF(first_ana_0923__242678[[#This Row],[gap]]=-2, 1, 0)</f>
        <v>0</v>
      </c>
      <c r="AD158">
        <f>IF(first_ana_0923__242678[[#This Row],[gap]]=-1, 1, 0)</f>
        <v>0</v>
      </c>
      <c r="AE158">
        <f>IF(first_ana_0923__242678[[#This Row],[gap]]=0, 1, 0)</f>
        <v>0</v>
      </c>
      <c r="AF158">
        <f>IF(first_ana_0923__242678[[#This Row],[gap]]=1, 1, 0)</f>
        <v>0</v>
      </c>
      <c r="AG158">
        <f>IF(first_ana_0923__242678[[#This Row],[gap]]=2, 1, 0)</f>
        <v>0</v>
      </c>
      <c r="AH158">
        <f>IF(first_ana_0923__242678[[#This Row],[gap]]=3, 1, 0)</f>
        <v>0</v>
      </c>
      <c r="AI158">
        <f>IF(first_ana_0923__242678[[#This Row],[gap]]=4, 1, 0)</f>
        <v>0</v>
      </c>
      <c r="AJ158">
        <f>IF(first_ana_0923__242678[[#This Row],[gap]]=5, 1, 0)</f>
        <v>0</v>
      </c>
      <c r="AK158">
        <f>IF(first_ana_0923__242678[[#This Row],[gap]]=6, 1, 0)</f>
        <v>0</v>
      </c>
      <c r="AL158">
        <f>IF(first_ana_0923__242678[[#This Row],[gap]]=7, 1, 0)</f>
        <v>0</v>
      </c>
      <c r="AM158">
        <f>IF(first_ana_0923__242678[[#This Row],[gap]]=8, 1, 0)</f>
        <v>0</v>
      </c>
      <c r="AN158">
        <f>IF(first_ana_0923__242678[[#This Row],[gap]]=9, 1, 0)</f>
        <v>0</v>
      </c>
    </row>
    <row r="159" spans="1:40">
      <c r="A159">
        <v>2008</v>
      </c>
      <c r="B159">
        <v>17</v>
      </c>
      <c r="C159" t="s">
        <v>36</v>
      </c>
      <c r="D159" t="s">
        <v>37</v>
      </c>
      <c r="E159">
        <v>66.900000000000006</v>
      </c>
      <c r="F159">
        <v>117</v>
      </c>
      <c r="G159">
        <v>1.52</v>
      </c>
      <c r="H159">
        <v>1.66</v>
      </c>
      <c r="I159">
        <v>0</v>
      </c>
      <c r="J159">
        <v>1</v>
      </c>
      <c r="K159" s="5">
        <v>2818</v>
      </c>
      <c r="L159" s="5">
        <v>13806.4</v>
      </c>
      <c r="M159" s="5">
        <v>1.03</v>
      </c>
      <c r="N159" s="5">
        <v>0.43</v>
      </c>
      <c r="O159" s="5">
        <v>3.08</v>
      </c>
      <c r="P159">
        <v>4.54</v>
      </c>
      <c r="Q159" s="5">
        <v>868.6</v>
      </c>
      <c r="R159">
        <v>2015</v>
      </c>
      <c r="S159">
        <f>first_ana_0923__242678[[#This Row],[year]]-first_ana_0923__242678[[#This Row],[start]]</f>
        <v>-7</v>
      </c>
      <c r="T159">
        <f>IF(first_ana_0923__242678[[#This Row],[gap]]=-11, 1, 0)</f>
        <v>0</v>
      </c>
      <c r="U159">
        <f>IF(first_ana_0923__242678[[#This Row],[gap]]=-10, 1, 0)</f>
        <v>0</v>
      </c>
      <c r="V159">
        <f>IF(first_ana_0923__242678[[#This Row],[gap]]=-9, 1, 0)</f>
        <v>0</v>
      </c>
      <c r="W159">
        <f>IF(first_ana_0923__242678[[#This Row],[gap]]=-8, 1, 0)</f>
        <v>0</v>
      </c>
      <c r="X159">
        <f>IF(first_ana_0923__242678[[#This Row],[gap]]=-7, 1, 0)</f>
        <v>1</v>
      </c>
      <c r="Y159">
        <f>IF(first_ana_0923__242678[[#This Row],[gap]]=-6, 1, 0)</f>
        <v>0</v>
      </c>
      <c r="Z159">
        <f>IF(first_ana_0923__242678[[#This Row],[gap]]=-5, 1, 0)</f>
        <v>0</v>
      </c>
      <c r="AA159">
        <f>IF(first_ana_0923__242678[[#This Row],[gap]]=-4, 1, 0)</f>
        <v>0</v>
      </c>
      <c r="AB159">
        <f>IF(first_ana_0923__242678[[#This Row],[gap]]=-3, 1, 0)</f>
        <v>0</v>
      </c>
      <c r="AC159">
        <f>IF(first_ana_0923__242678[[#This Row],[gap]]=-2, 1, 0)</f>
        <v>0</v>
      </c>
      <c r="AD159">
        <f>IF(first_ana_0923__242678[[#This Row],[gap]]=-1, 1, 0)</f>
        <v>0</v>
      </c>
      <c r="AE159">
        <f>IF(first_ana_0923__242678[[#This Row],[gap]]=0, 1, 0)</f>
        <v>0</v>
      </c>
      <c r="AF159">
        <f>IF(first_ana_0923__242678[[#This Row],[gap]]=1, 1, 0)</f>
        <v>0</v>
      </c>
      <c r="AG159">
        <f>IF(first_ana_0923__242678[[#This Row],[gap]]=2, 1, 0)</f>
        <v>0</v>
      </c>
      <c r="AH159">
        <f>IF(first_ana_0923__242678[[#This Row],[gap]]=3, 1, 0)</f>
        <v>0</v>
      </c>
      <c r="AI159">
        <f>IF(first_ana_0923__242678[[#This Row],[gap]]=4, 1, 0)</f>
        <v>0</v>
      </c>
      <c r="AJ159">
        <f>IF(first_ana_0923__242678[[#This Row],[gap]]=5, 1, 0)</f>
        <v>0</v>
      </c>
      <c r="AK159">
        <f>IF(first_ana_0923__242678[[#This Row],[gap]]=6, 1, 0)</f>
        <v>0</v>
      </c>
      <c r="AL159">
        <f>IF(first_ana_0923__242678[[#This Row],[gap]]=7, 1, 0)</f>
        <v>0</v>
      </c>
      <c r="AM159">
        <f>IF(first_ana_0923__242678[[#This Row],[gap]]=8, 1, 0)</f>
        <v>0</v>
      </c>
      <c r="AN159">
        <f>IF(first_ana_0923__242678[[#This Row],[gap]]=9, 1, 0)</f>
        <v>0</v>
      </c>
    </row>
    <row r="160" spans="1:40">
      <c r="A160">
        <v>2008</v>
      </c>
      <c r="B160">
        <v>18</v>
      </c>
      <c r="C160" t="s">
        <v>38</v>
      </c>
      <c r="D160" t="s">
        <v>39</v>
      </c>
      <c r="E160">
        <v>108.9</v>
      </c>
      <c r="F160">
        <v>81</v>
      </c>
      <c r="G160">
        <v>1.1299999999999999</v>
      </c>
      <c r="H160">
        <v>1.42</v>
      </c>
      <c r="I160">
        <v>0</v>
      </c>
      <c r="J160">
        <v>0</v>
      </c>
      <c r="K160" s="5">
        <v>2724</v>
      </c>
      <c r="L160" s="5">
        <v>11939.3</v>
      </c>
      <c r="M160" s="5">
        <v>0.49</v>
      </c>
      <c r="N160" s="5">
        <v>0.37</v>
      </c>
      <c r="O160" s="5">
        <v>2.83</v>
      </c>
      <c r="P160">
        <v>3.69</v>
      </c>
      <c r="Q160" s="5">
        <v>1005.4</v>
      </c>
      <c r="S160">
        <f>first_ana_0923__242678[[#This Row],[year]]-first_ana_0923__242678[[#This Row],[start]]</f>
        <v>2008</v>
      </c>
      <c r="T160">
        <f>IF(first_ana_0923__242678[[#This Row],[gap]]=-11, 1, 0)</f>
        <v>0</v>
      </c>
      <c r="U160">
        <f>IF(first_ana_0923__242678[[#This Row],[gap]]=-10, 1, 0)</f>
        <v>0</v>
      </c>
      <c r="V160">
        <f>IF(first_ana_0923__242678[[#This Row],[gap]]=-9, 1, 0)</f>
        <v>0</v>
      </c>
      <c r="W160">
        <f>IF(first_ana_0923__242678[[#This Row],[gap]]=-8, 1, 0)</f>
        <v>0</v>
      </c>
      <c r="X160">
        <f>IF(first_ana_0923__242678[[#This Row],[gap]]=-7, 1, 0)</f>
        <v>0</v>
      </c>
      <c r="Y160">
        <f>IF(first_ana_0923__242678[[#This Row],[gap]]=-6, 1, 0)</f>
        <v>0</v>
      </c>
      <c r="Z160">
        <f>IF(first_ana_0923__242678[[#This Row],[gap]]=-5, 1, 0)</f>
        <v>0</v>
      </c>
      <c r="AA160">
        <f>IF(first_ana_0923__242678[[#This Row],[gap]]=-4, 1, 0)</f>
        <v>0</v>
      </c>
      <c r="AB160">
        <f>IF(first_ana_0923__242678[[#This Row],[gap]]=-3, 1, 0)</f>
        <v>0</v>
      </c>
      <c r="AC160">
        <f>IF(first_ana_0923__242678[[#This Row],[gap]]=-2, 1, 0)</f>
        <v>0</v>
      </c>
      <c r="AD160">
        <f>IF(first_ana_0923__242678[[#This Row],[gap]]=-1, 1, 0)</f>
        <v>0</v>
      </c>
      <c r="AE160">
        <f>IF(first_ana_0923__242678[[#This Row],[gap]]=0, 1, 0)</f>
        <v>0</v>
      </c>
      <c r="AF160">
        <f>IF(first_ana_0923__242678[[#This Row],[gap]]=1, 1, 0)</f>
        <v>0</v>
      </c>
      <c r="AG160">
        <f>IF(first_ana_0923__242678[[#This Row],[gap]]=2, 1, 0)</f>
        <v>0</v>
      </c>
      <c r="AH160">
        <f>IF(first_ana_0923__242678[[#This Row],[gap]]=3, 1, 0)</f>
        <v>0</v>
      </c>
      <c r="AI160">
        <f>IF(first_ana_0923__242678[[#This Row],[gap]]=4, 1, 0)</f>
        <v>0</v>
      </c>
      <c r="AJ160">
        <f>IF(first_ana_0923__242678[[#This Row],[gap]]=5, 1, 0)</f>
        <v>0</v>
      </c>
      <c r="AK160">
        <f>IF(first_ana_0923__242678[[#This Row],[gap]]=6, 1, 0)</f>
        <v>0</v>
      </c>
      <c r="AL160">
        <f>IF(first_ana_0923__242678[[#This Row],[gap]]=7, 1, 0)</f>
        <v>0</v>
      </c>
      <c r="AM160">
        <f>IF(first_ana_0923__242678[[#This Row],[gap]]=8, 1, 0)</f>
        <v>0</v>
      </c>
      <c r="AN160">
        <f>IF(first_ana_0923__242678[[#This Row],[gap]]=9, 1, 0)</f>
        <v>0</v>
      </c>
    </row>
    <row r="161" spans="1:40">
      <c r="A161">
        <v>2008</v>
      </c>
      <c r="B161">
        <v>19</v>
      </c>
      <c r="C161" t="s">
        <v>40</v>
      </c>
      <c r="D161" t="s">
        <v>41</v>
      </c>
      <c r="E161">
        <v>142.69999999999999</v>
      </c>
      <c r="F161">
        <v>87</v>
      </c>
      <c r="G161">
        <v>1.5</v>
      </c>
      <c r="H161">
        <v>1.91</v>
      </c>
      <c r="I161">
        <v>0</v>
      </c>
      <c r="J161">
        <v>0</v>
      </c>
      <c r="K161" s="5">
        <v>2729</v>
      </c>
      <c r="L161" s="5">
        <v>6369.4</v>
      </c>
      <c r="M161" s="5">
        <v>1.03</v>
      </c>
      <c r="N161" s="5">
        <v>0.46</v>
      </c>
      <c r="O161" s="5">
        <v>2.76</v>
      </c>
      <c r="P161">
        <v>4.25</v>
      </c>
      <c r="Q161" s="5">
        <v>967.5</v>
      </c>
      <c r="S161">
        <f>first_ana_0923__242678[[#This Row],[year]]-first_ana_0923__242678[[#This Row],[start]]</f>
        <v>2008</v>
      </c>
      <c r="T161">
        <f>IF(first_ana_0923__242678[[#This Row],[gap]]=-11, 1, 0)</f>
        <v>0</v>
      </c>
      <c r="U161">
        <f>IF(first_ana_0923__242678[[#This Row],[gap]]=-10, 1, 0)</f>
        <v>0</v>
      </c>
      <c r="V161">
        <f>IF(first_ana_0923__242678[[#This Row],[gap]]=-9, 1, 0)</f>
        <v>0</v>
      </c>
      <c r="W161">
        <f>IF(first_ana_0923__242678[[#This Row],[gap]]=-8, 1, 0)</f>
        <v>0</v>
      </c>
      <c r="X161">
        <f>IF(first_ana_0923__242678[[#This Row],[gap]]=-7, 1, 0)</f>
        <v>0</v>
      </c>
      <c r="Y161">
        <f>IF(first_ana_0923__242678[[#This Row],[gap]]=-6, 1, 0)</f>
        <v>0</v>
      </c>
      <c r="Z161">
        <f>IF(first_ana_0923__242678[[#This Row],[gap]]=-5, 1, 0)</f>
        <v>0</v>
      </c>
      <c r="AA161">
        <f>IF(first_ana_0923__242678[[#This Row],[gap]]=-4, 1, 0)</f>
        <v>0</v>
      </c>
      <c r="AB161">
        <f>IF(first_ana_0923__242678[[#This Row],[gap]]=-3, 1, 0)</f>
        <v>0</v>
      </c>
      <c r="AC161">
        <f>IF(first_ana_0923__242678[[#This Row],[gap]]=-2, 1, 0)</f>
        <v>0</v>
      </c>
      <c r="AD161">
        <f>IF(first_ana_0923__242678[[#This Row],[gap]]=-1, 1, 0)</f>
        <v>0</v>
      </c>
      <c r="AE161">
        <f>IF(first_ana_0923__242678[[#This Row],[gap]]=0, 1, 0)</f>
        <v>0</v>
      </c>
      <c r="AF161">
        <f>IF(first_ana_0923__242678[[#This Row],[gap]]=1, 1, 0)</f>
        <v>0</v>
      </c>
      <c r="AG161">
        <f>IF(first_ana_0923__242678[[#This Row],[gap]]=2, 1, 0)</f>
        <v>0</v>
      </c>
      <c r="AH161">
        <f>IF(first_ana_0923__242678[[#This Row],[gap]]=3, 1, 0)</f>
        <v>0</v>
      </c>
      <c r="AI161">
        <f>IF(first_ana_0923__242678[[#This Row],[gap]]=4, 1, 0)</f>
        <v>0</v>
      </c>
      <c r="AJ161">
        <f>IF(first_ana_0923__242678[[#This Row],[gap]]=5, 1, 0)</f>
        <v>0</v>
      </c>
      <c r="AK161">
        <f>IF(first_ana_0923__242678[[#This Row],[gap]]=6, 1, 0)</f>
        <v>0</v>
      </c>
      <c r="AL161">
        <f>IF(first_ana_0923__242678[[#This Row],[gap]]=7, 1, 0)</f>
        <v>0</v>
      </c>
      <c r="AM161">
        <f>IF(first_ana_0923__242678[[#This Row],[gap]]=8, 1, 0)</f>
        <v>0</v>
      </c>
      <c r="AN161">
        <f>IF(first_ana_0923__242678[[#This Row],[gap]]=9, 1, 0)</f>
        <v>0</v>
      </c>
    </row>
    <row r="162" spans="1:40">
      <c r="A162">
        <v>2008</v>
      </c>
      <c r="B162">
        <v>20</v>
      </c>
      <c r="C162" t="s">
        <v>42</v>
      </c>
      <c r="D162" t="s">
        <v>43</v>
      </c>
      <c r="E162">
        <v>311.3</v>
      </c>
      <c r="F162">
        <v>217</v>
      </c>
      <c r="G162">
        <v>1.32</v>
      </c>
      <c r="H162">
        <v>1.52</v>
      </c>
      <c r="I162">
        <v>0</v>
      </c>
      <c r="J162">
        <v>1</v>
      </c>
      <c r="K162" s="5">
        <v>2717</v>
      </c>
      <c r="L162" s="5">
        <v>8789.4</v>
      </c>
      <c r="M162" s="5">
        <v>0.37</v>
      </c>
      <c r="N162" s="5">
        <v>0.46</v>
      </c>
      <c r="O162" s="5">
        <v>2.95</v>
      </c>
      <c r="P162">
        <v>3.7800000000000002</v>
      </c>
      <c r="Q162" s="5">
        <v>817.6</v>
      </c>
      <c r="R162">
        <v>2015</v>
      </c>
      <c r="S162">
        <f>first_ana_0923__242678[[#This Row],[year]]-first_ana_0923__242678[[#This Row],[start]]</f>
        <v>-7</v>
      </c>
      <c r="T162">
        <f>IF(first_ana_0923__242678[[#This Row],[gap]]=-11, 1, 0)</f>
        <v>0</v>
      </c>
      <c r="U162">
        <f>IF(first_ana_0923__242678[[#This Row],[gap]]=-10, 1, 0)</f>
        <v>0</v>
      </c>
      <c r="V162">
        <f>IF(first_ana_0923__242678[[#This Row],[gap]]=-9, 1, 0)</f>
        <v>0</v>
      </c>
      <c r="W162">
        <f>IF(first_ana_0923__242678[[#This Row],[gap]]=-8, 1, 0)</f>
        <v>0</v>
      </c>
      <c r="X162">
        <f>IF(first_ana_0923__242678[[#This Row],[gap]]=-7, 1, 0)</f>
        <v>1</v>
      </c>
      <c r="Y162">
        <f>IF(first_ana_0923__242678[[#This Row],[gap]]=-6, 1, 0)</f>
        <v>0</v>
      </c>
      <c r="Z162">
        <f>IF(first_ana_0923__242678[[#This Row],[gap]]=-5, 1, 0)</f>
        <v>0</v>
      </c>
      <c r="AA162">
        <f>IF(first_ana_0923__242678[[#This Row],[gap]]=-4, 1, 0)</f>
        <v>0</v>
      </c>
      <c r="AB162">
        <f>IF(first_ana_0923__242678[[#This Row],[gap]]=-3, 1, 0)</f>
        <v>0</v>
      </c>
      <c r="AC162">
        <f>IF(first_ana_0923__242678[[#This Row],[gap]]=-2, 1, 0)</f>
        <v>0</v>
      </c>
      <c r="AD162">
        <f>IF(first_ana_0923__242678[[#This Row],[gap]]=-1, 1, 0)</f>
        <v>0</v>
      </c>
      <c r="AE162">
        <f>IF(first_ana_0923__242678[[#This Row],[gap]]=0, 1, 0)</f>
        <v>0</v>
      </c>
      <c r="AF162">
        <f>IF(first_ana_0923__242678[[#This Row],[gap]]=1, 1, 0)</f>
        <v>0</v>
      </c>
      <c r="AG162">
        <f>IF(first_ana_0923__242678[[#This Row],[gap]]=2, 1, 0)</f>
        <v>0</v>
      </c>
      <c r="AH162">
        <f>IF(first_ana_0923__242678[[#This Row],[gap]]=3, 1, 0)</f>
        <v>0</v>
      </c>
      <c r="AI162">
        <f>IF(first_ana_0923__242678[[#This Row],[gap]]=4, 1, 0)</f>
        <v>0</v>
      </c>
      <c r="AJ162">
        <f>IF(first_ana_0923__242678[[#This Row],[gap]]=5, 1, 0)</f>
        <v>0</v>
      </c>
      <c r="AK162">
        <f>IF(first_ana_0923__242678[[#This Row],[gap]]=6, 1, 0)</f>
        <v>0</v>
      </c>
      <c r="AL162">
        <f>IF(first_ana_0923__242678[[#This Row],[gap]]=7, 1, 0)</f>
        <v>0</v>
      </c>
      <c r="AM162">
        <f>IF(first_ana_0923__242678[[#This Row],[gap]]=8, 1, 0)</f>
        <v>0</v>
      </c>
      <c r="AN162">
        <f>IF(first_ana_0923__242678[[#This Row],[gap]]=9, 1, 0)</f>
        <v>0</v>
      </c>
    </row>
    <row r="163" spans="1:40">
      <c r="A163">
        <v>2008</v>
      </c>
      <c r="B163">
        <v>21</v>
      </c>
      <c r="C163" t="s">
        <v>44</v>
      </c>
      <c r="D163" t="s">
        <v>45</v>
      </c>
      <c r="E163">
        <v>234.4</v>
      </c>
      <c r="F163">
        <v>210</v>
      </c>
      <c r="G163">
        <v>1.39</v>
      </c>
      <c r="H163">
        <v>1.61</v>
      </c>
      <c r="I163">
        <v>0</v>
      </c>
      <c r="J163">
        <v>0</v>
      </c>
      <c r="K163" s="5">
        <v>2658</v>
      </c>
      <c r="L163" s="5">
        <v>7456.1</v>
      </c>
      <c r="M163" s="5">
        <v>0.56999999999999995</v>
      </c>
      <c r="N163" s="5">
        <v>0.52</v>
      </c>
      <c r="O163" s="5">
        <v>1.81</v>
      </c>
      <c r="P163">
        <v>2.9</v>
      </c>
      <c r="Q163" s="5">
        <v>732.4</v>
      </c>
      <c r="S163">
        <f>first_ana_0923__242678[[#This Row],[year]]-first_ana_0923__242678[[#This Row],[start]]</f>
        <v>2008</v>
      </c>
      <c r="T163">
        <f>IF(first_ana_0923__242678[[#This Row],[gap]]=-11, 1, 0)</f>
        <v>0</v>
      </c>
      <c r="U163">
        <f>IF(first_ana_0923__242678[[#This Row],[gap]]=-10, 1, 0)</f>
        <v>0</v>
      </c>
      <c r="V163">
        <f>IF(first_ana_0923__242678[[#This Row],[gap]]=-9, 1, 0)</f>
        <v>0</v>
      </c>
      <c r="W163">
        <f>IF(first_ana_0923__242678[[#This Row],[gap]]=-8, 1, 0)</f>
        <v>0</v>
      </c>
      <c r="X163">
        <f>IF(first_ana_0923__242678[[#This Row],[gap]]=-7, 1, 0)</f>
        <v>0</v>
      </c>
      <c r="Y163">
        <f>IF(first_ana_0923__242678[[#This Row],[gap]]=-6, 1, 0)</f>
        <v>0</v>
      </c>
      <c r="Z163">
        <f>IF(first_ana_0923__242678[[#This Row],[gap]]=-5, 1, 0)</f>
        <v>0</v>
      </c>
      <c r="AA163">
        <f>IF(first_ana_0923__242678[[#This Row],[gap]]=-4, 1, 0)</f>
        <v>0</v>
      </c>
      <c r="AB163">
        <f>IF(first_ana_0923__242678[[#This Row],[gap]]=-3, 1, 0)</f>
        <v>0</v>
      </c>
      <c r="AC163">
        <f>IF(first_ana_0923__242678[[#This Row],[gap]]=-2, 1, 0)</f>
        <v>0</v>
      </c>
      <c r="AD163">
        <f>IF(first_ana_0923__242678[[#This Row],[gap]]=-1, 1, 0)</f>
        <v>0</v>
      </c>
      <c r="AE163">
        <f>IF(first_ana_0923__242678[[#This Row],[gap]]=0, 1, 0)</f>
        <v>0</v>
      </c>
      <c r="AF163">
        <f>IF(first_ana_0923__242678[[#This Row],[gap]]=1, 1, 0)</f>
        <v>0</v>
      </c>
      <c r="AG163">
        <f>IF(first_ana_0923__242678[[#This Row],[gap]]=2, 1, 0)</f>
        <v>0</v>
      </c>
      <c r="AH163">
        <f>IF(first_ana_0923__242678[[#This Row],[gap]]=3, 1, 0)</f>
        <v>0</v>
      </c>
      <c r="AI163">
        <f>IF(first_ana_0923__242678[[#This Row],[gap]]=4, 1, 0)</f>
        <v>0</v>
      </c>
      <c r="AJ163">
        <f>IF(first_ana_0923__242678[[#This Row],[gap]]=5, 1, 0)</f>
        <v>0</v>
      </c>
      <c r="AK163">
        <f>IF(first_ana_0923__242678[[#This Row],[gap]]=6, 1, 0)</f>
        <v>0</v>
      </c>
      <c r="AL163">
        <f>IF(first_ana_0923__242678[[#This Row],[gap]]=7, 1, 0)</f>
        <v>0</v>
      </c>
      <c r="AM163">
        <f>IF(first_ana_0923__242678[[#This Row],[gap]]=8, 1, 0)</f>
        <v>0</v>
      </c>
      <c r="AN163">
        <f>IF(first_ana_0923__242678[[#This Row],[gap]]=9, 1, 0)</f>
        <v>0</v>
      </c>
    </row>
    <row r="164" spans="1:40">
      <c r="A164">
        <v>2008</v>
      </c>
      <c r="B164">
        <v>22</v>
      </c>
      <c r="C164" t="s">
        <v>46</v>
      </c>
      <c r="D164" t="s">
        <v>47</v>
      </c>
      <c r="E164">
        <v>116.9</v>
      </c>
      <c r="F164">
        <v>380</v>
      </c>
      <c r="G164">
        <v>1.58</v>
      </c>
      <c r="H164">
        <v>1.6</v>
      </c>
      <c r="I164">
        <v>0</v>
      </c>
      <c r="J164">
        <v>0</v>
      </c>
      <c r="K164" s="5">
        <v>3215</v>
      </c>
      <c r="L164" s="5">
        <v>9463.2000000000007</v>
      </c>
      <c r="M164" s="5">
        <v>0.37</v>
      </c>
      <c r="N164" s="5">
        <v>0.16</v>
      </c>
      <c r="O164" s="5">
        <v>2.66</v>
      </c>
      <c r="P164">
        <v>3.1900000000000004</v>
      </c>
      <c r="Q164" s="5">
        <v>648.4</v>
      </c>
      <c r="S164">
        <f>first_ana_0923__242678[[#This Row],[year]]-first_ana_0923__242678[[#This Row],[start]]</f>
        <v>2008</v>
      </c>
      <c r="T164">
        <f>IF(first_ana_0923__242678[[#This Row],[gap]]=-11, 1, 0)</f>
        <v>0</v>
      </c>
      <c r="U164">
        <f>IF(first_ana_0923__242678[[#This Row],[gap]]=-10, 1, 0)</f>
        <v>0</v>
      </c>
      <c r="V164">
        <f>IF(first_ana_0923__242678[[#This Row],[gap]]=-9, 1, 0)</f>
        <v>0</v>
      </c>
      <c r="W164">
        <f>IF(first_ana_0923__242678[[#This Row],[gap]]=-8, 1, 0)</f>
        <v>0</v>
      </c>
      <c r="X164">
        <f>IF(first_ana_0923__242678[[#This Row],[gap]]=-7, 1, 0)</f>
        <v>0</v>
      </c>
      <c r="Y164">
        <f>IF(first_ana_0923__242678[[#This Row],[gap]]=-6, 1, 0)</f>
        <v>0</v>
      </c>
      <c r="Z164">
        <f>IF(first_ana_0923__242678[[#This Row],[gap]]=-5, 1, 0)</f>
        <v>0</v>
      </c>
      <c r="AA164">
        <f>IF(first_ana_0923__242678[[#This Row],[gap]]=-4, 1, 0)</f>
        <v>0</v>
      </c>
      <c r="AB164">
        <f>IF(first_ana_0923__242678[[#This Row],[gap]]=-3, 1, 0)</f>
        <v>0</v>
      </c>
      <c r="AC164">
        <f>IF(first_ana_0923__242678[[#This Row],[gap]]=-2, 1, 0)</f>
        <v>0</v>
      </c>
      <c r="AD164">
        <f>IF(first_ana_0923__242678[[#This Row],[gap]]=-1, 1, 0)</f>
        <v>0</v>
      </c>
      <c r="AE164">
        <f>IF(first_ana_0923__242678[[#This Row],[gap]]=0, 1, 0)</f>
        <v>0</v>
      </c>
      <c r="AF164">
        <f>IF(first_ana_0923__242678[[#This Row],[gap]]=1, 1, 0)</f>
        <v>0</v>
      </c>
      <c r="AG164">
        <f>IF(first_ana_0923__242678[[#This Row],[gap]]=2, 1, 0)</f>
        <v>0</v>
      </c>
      <c r="AH164">
        <f>IF(first_ana_0923__242678[[#This Row],[gap]]=3, 1, 0)</f>
        <v>0</v>
      </c>
      <c r="AI164">
        <f>IF(first_ana_0923__242678[[#This Row],[gap]]=4, 1, 0)</f>
        <v>0</v>
      </c>
      <c r="AJ164">
        <f>IF(first_ana_0923__242678[[#This Row],[gap]]=5, 1, 0)</f>
        <v>0</v>
      </c>
      <c r="AK164">
        <f>IF(first_ana_0923__242678[[#This Row],[gap]]=6, 1, 0)</f>
        <v>0</v>
      </c>
      <c r="AL164">
        <f>IF(first_ana_0923__242678[[#This Row],[gap]]=7, 1, 0)</f>
        <v>0</v>
      </c>
      <c r="AM164">
        <f>IF(first_ana_0923__242678[[#This Row],[gap]]=8, 1, 0)</f>
        <v>0</v>
      </c>
      <c r="AN164">
        <f>IF(first_ana_0923__242678[[#This Row],[gap]]=9, 1, 0)</f>
        <v>0</v>
      </c>
    </row>
    <row r="165" spans="1:40">
      <c r="A165">
        <v>2008</v>
      </c>
      <c r="B165">
        <v>23</v>
      </c>
      <c r="C165" t="s">
        <v>48</v>
      </c>
      <c r="D165" t="s">
        <v>49</v>
      </c>
      <c r="E165">
        <v>178.9</v>
      </c>
      <c r="F165">
        <v>740</v>
      </c>
      <c r="G165">
        <v>1.76</v>
      </c>
      <c r="H165">
        <v>1.51</v>
      </c>
      <c r="I165">
        <v>0</v>
      </c>
      <c r="J165">
        <v>0</v>
      </c>
      <c r="K165" s="5">
        <v>3234</v>
      </c>
      <c r="L165" s="5">
        <v>8774.2000000000007</v>
      </c>
      <c r="M165" s="5">
        <v>0.68</v>
      </c>
      <c r="N165" s="5">
        <v>0.38</v>
      </c>
      <c r="O165" s="5">
        <v>2.5099999999999998</v>
      </c>
      <c r="P165">
        <v>3.57</v>
      </c>
      <c r="Q165" s="5">
        <v>665.6</v>
      </c>
      <c r="S165">
        <f>first_ana_0923__242678[[#This Row],[year]]-first_ana_0923__242678[[#This Row],[start]]</f>
        <v>2008</v>
      </c>
      <c r="T165">
        <f>IF(first_ana_0923__242678[[#This Row],[gap]]=-11, 1, 0)</f>
        <v>0</v>
      </c>
      <c r="U165">
        <f>IF(first_ana_0923__242678[[#This Row],[gap]]=-10, 1, 0)</f>
        <v>0</v>
      </c>
      <c r="V165">
        <f>IF(first_ana_0923__242678[[#This Row],[gap]]=-9, 1, 0)</f>
        <v>0</v>
      </c>
      <c r="W165">
        <f>IF(first_ana_0923__242678[[#This Row],[gap]]=-8, 1, 0)</f>
        <v>0</v>
      </c>
      <c r="X165">
        <f>IF(first_ana_0923__242678[[#This Row],[gap]]=-7, 1, 0)</f>
        <v>0</v>
      </c>
      <c r="Y165">
        <f>IF(first_ana_0923__242678[[#This Row],[gap]]=-6, 1, 0)</f>
        <v>0</v>
      </c>
      <c r="Z165">
        <f>IF(first_ana_0923__242678[[#This Row],[gap]]=-5, 1, 0)</f>
        <v>0</v>
      </c>
      <c r="AA165">
        <f>IF(first_ana_0923__242678[[#This Row],[gap]]=-4, 1, 0)</f>
        <v>0</v>
      </c>
      <c r="AB165">
        <f>IF(first_ana_0923__242678[[#This Row],[gap]]=-3, 1, 0)</f>
        <v>0</v>
      </c>
      <c r="AC165">
        <f>IF(first_ana_0923__242678[[#This Row],[gap]]=-2, 1, 0)</f>
        <v>0</v>
      </c>
      <c r="AD165">
        <f>IF(first_ana_0923__242678[[#This Row],[gap]]=-1, 1, 0)</f>
        <v>0</v>
      </c>
      <c r="AE165">
        <f>IF(first_ana_0923__242678[[#This Row],[gap]]=0, 1, 0)</f>
        <v>0</v>
      </c>
      <c r="AF165">
        <f>IF(first_ana_0923__242678[[#This Row],[gap]]=1, 1, 0)</f>
        <v>0</v>
      </c>
      <c r="AG165">
        <f>IF(first_ana_0923__242678[[#This Row],[gap]]=2, 1, 0)</f>
        <v>0</v>
      </c>
      <c r="AH165">
        <f>IF(first_ana_0923__242678[[#This Row],[gap]]=3, 1, 0)</f>
        <v>0</v>
      </c>
      <c r="AI165">
        <f>IF(first_ana_0923__242678[[#This Row],[gap]]=4, 1, 0)</f>
        <v>0</v>
      </c>
      <c r="AJ165">
        <f>IF(first_ana_0923__242678[[#This Row],[gap]]=5, 1, 0)</f>
        <v>0</v>
      </c>
      <c r="AK165">
        <f>IF(first_ana_0923__242678[[#This Row],[gap]]=6, 1, 0)</f>
        <v>0</v>
      </c>
      <c r="AL165">
        <f>IF(first_ana_0923__242678[[#This Row],[gap]]=7, 1, 0)</f>
        <v>0</v>
      </c>
      <c r="AM165">
        <f>IF(first_ana_0923__242678[[#This Row],[gap]]=8, 1, 0)</f>
        <v>0</v>
      </c>
      <c r="AN165">
        <f>IF(first_ana_0923__242678[[#This Row],[gap]]=9, 1, 0)</f>
        <v>0</v>
      </c>
    </row>
    <row r="166" spans="1:40">
      <c r="A166">
        <v>2008</v>
      </c>
      <c r="B166">
        <v>24</v>
      </c>
      <c r="C166" t="s">
        <v>50</v>
      </c>
      <c r="D166" t="s">
        <v>51</v>
      </c>
      <c r="E166">
        <v>158.30000000000001</v>
      </c>
      <c r="F166">
        <v>188</v>
      </c>
      <c r="G166">
        <v>1.73</v>
      </c>
      <c r="H166">
        <v>1.74</v>
      </c>
      <c r="I166">
        <v>0</v>
      </c>
      <c r="J166">
        <v>0</v>
      </c>
      <c r="K166" s="5">
        <v>2829</v>
      </c>
      <c r="L166" s="5">
        <v>10352.299999999999</v>
      </c>
      <c r="M166" s="5">
        <v>0.43</v>
      </c>
      <c r="N166" s="5">
        <v>0.21</v>
      </c>
      <c r="O166" s="5">
        <v>2.61</v>
      </c>
      <c r="P166">
        <v>3.25</v>
      </c>
      <c r="Q166" s="5">
        <v>716.7</v>
      </c>
      <c r="S166">
        <f>first_ana_0923__242678[[#This Row],[year]]-first_ana_0923__242678[[#This Row],[start]]</f>
        <v>2008</v>
      </c>
      <c r="T166">
        <f>IF(first_ana_0923__242678[[#This Row],[gap]]=-11, 1, 0)</f>
        <v>0</v>
      </c>
      <c r="U166">
        <f>IF(first_ana_0923__242678[[#This Row],[gap]]=-10, 1, 0)</f>
        <v>0</v>
      </c>
      <c r="V166">
        <f>IF(first_ana_0923__242678[[#This Row],[gap]]=-9, 1, 0)</f>
        <v>0</v>
      </c>
      <c r="W166">
        <f>IF(first_ana_0923__242678[[#This Row],[gap]]=-8, 1, 0)</f>
        <v>0</v>
      </c>
      <c r="X166">
        <f>IF(first_ana_0923__242678[[#This Row],[gap]]=-7, 1, 0)</f>
        <v>0</v>
      </c>
      <c r="Y166">
        <f>IF(first_ana_0923__242678[[#This Row],[gap]]=-6, 1, 0)</f>
        <v>0</v>
      </c>
      <c r="Z166">
        <f>IF(first_ana_0923__242678[[#This Row],[gap]]=-5, 1, 0)</f>
        <v>0</v>
      </c>
      <c r="AA166">
        <f>IF(first_ana_0923__242678[[#This Row],[gap]]=-4, 1, 0)</f>
        <v>0</v>
      </c>
      <c r="AB166">
        <f>IF(first_ana_0923__242678[[#This Row],[gap]]=-3, 1, 0)</f>
        <v>0</v>
      </c>
      <c r="AC166">
        <f>IF(first_ana_0923__242678[[#This Row],[gap]]=-2, 1, 0)</f>
        <v>0</v>
      </c>
      <c r="AD166">
        <f>IF(first_ana_0923__242678[[#This Row],[gap]]=-1, 1, 0)</f>
        <v>0</v>
      </c>
      <c r="AE166">
        <f>IF(first_ana_0923__242678[[#This Row],[gap]]=0, 1, 0)</f>
        <v>0</v>
      </c>
      <c r="AF166">
        <f>IF(first_ana_0923__242678[[#This Row],[gap]]=1, 1, 0)</f>
        <v>0</v>
      </c>
      <c r="AG166">
        <f>IF(first_ana_0923__242678[[#This Row],[gap]]=2, 1, 0)</f>
        <v>0</v>
      </c>
      <c r="AH166">
        <f>IF(first_ana_0923__242678[[#This Row],[gap]]=3, 1, 0)</f>
        <v>0</v>
      </c>
      <c r="AI166">
        <f>IF(first_ana_0923__242678[[#This Row],[gap]]=4, 1, 0)</f>
        <v>0</v>
      </c>
      <c r="AJ166">
        <f>IF(first_ana_0923__242678[[#This Row],[gap]]=5, 1, 0)</f>
        <v>0</v>
      </c>
      <c r="AK166">
        <f>IF(first_ana_0923__242678[[#This Row],[gap]]=6, 1, 0)</f>
        <v>0</v>
      </c>
      <c r="AL166">
        <f>IF(first_ana_0923__242678[[#This Row],[gap]]=7, 1, 0)</f>
        <v>0</v>
      </c>
      <c r="AM166">
        <f>IF(first_ana_0923__242678[[#This Row],[gap]]=8, 1, 0)</f>
        <v>0</v>
      </c>
      <c r="AN166">
        <f>IF(first_ana_0923__242678[[#This Row],[gap]]=9, 1, 0)</f>
        <v>0</v>
      </c>
    </row>
    <row r="167" spans="1:40">
      <c r="A167">
        <v>2008</v>
      </c>
      <c r="B167">
        <v>25</v>
      </c>
      <c r="C167" t="s">
        <v>52</v>
      </c>
      <c r="D167" t="s">
        <v>53</v>
      </c>
      <c r="E167">
        <v>160.69999999999999</v>
      </c>
      <c r="F167">
        <v>140</v>
      </c>
      <c r="G167">
        <v>2.1</v>
      </c>
      <c r="H167">
        <v>1.89</v>
      </c>
      <c r="I167">
        <v>0</v>
      </c>
      <c r="J167">
        <v>0</v>
      </c>
      <c r="K167" s="5">
        <v>2984</v>
      </c>
      <c r="L167" s="5">
        <v>12406.9</v>
      </c>
      <c r="M167" s="5">
        <v>0.5</v>
      </c>
      <c r="N167" s="5">
        <v>0.28999999999999998</v>
      </c>
      <c r="O167" s="5">
        <v>1.93</v>
      </c>
      <c r="P167">
        <v>2.7199999999999998</v>
      </c>
      <c r="Q167" s="5">
        <v>715.9</v>
      </c>
      <c r="S167">
        <f>first_ana_0923__242678[[#This Row],[year]]-first_ana_0923__242678[[#This Row],[start]]</f>
        <v>2008</v>
      </c>
      <c r="T167">
        <f>IF(first_ana_0923__242678[[#This Row],[gap]]=-11, 1, 0)</f>
        <v>0</v>
      </c>
      <c r="U167">
        <f>IF(first_ana_0923__242678[[#This Row],[gap]]=-10, 1, 0)</f>
        <v>0</v>
      </c>
      <c r="V167">
        <f>IF(first_ana_0923__242678[[#This Row],[gap]]=-9, 1, 0)</f>
        <v>0</v>
      </c>
      <c r="W167">
        <f>IF(first_ana_0923__242678[[#This Row],[gap]]=-8, 1, 0)</f>
        <v>0</v>
      </c>
      <c r="X167">
        <f>IF(first_ana_0923__242678[[#This Row],[gap]]=-7, 1, 0)</f>
        <v>0</v>
      </c>
      <c r="Y167">
        <f>IF(first_ana_0923__242678[[#This Row],[gap]]=-6, 1, 0)</f>
        <v>0</v>
      </c>
      <c r="Z167">
        <f>IF(first_ana_0923__242678[[#This Row],[gap]]=-5, 1, 0)</f>
        <v>0</v>
      </c>
      <c r="AA167">
        <f>IF(first_ana_0923__242678[[#This Row],[gap]]=-4, 1, 0)</f>
        <v>0</v>
      </c>
      <c r="AB167">
        <f>IF(first_ana_0923__242678[[#This Row],[gap]]=-3, 1, 0)</f>
        <v>0</v>
      </c>
      <c r="AC167">
        <f>IF(first_ana_0923__242678[[#This Row],[gap]]=-2, 1, 0)</f>
        <v>0</v>
      </c>
      <c r="AD167">
        <f>IF(first_ana_0923__242678[[#This Row],[gap]]=-1, 1, 0)</f>
        <v>0</v>
      </c>
      <c r="AE167">
        <f>IF(first_ana_0923__242678[[#This Row],[gap]]=0, 1, 0)</f>
        <v>0</v>
      </c>
      <c r="AF167">
        <f>IF(first_ana_0923__242678[[#This Row],[gap]]=1, 1, 0)</f>
        <v>0</v>
      </c>
      <c r="AG167">
        <f>IF(first_ana_0923__242678[[#This Row],[gap]]=2, 1, 0)</f>
        <v>0</v>
      </c>
      <c r="AH167">
        <f>IF(first_ana_0923__242678[[#This Row],[gap]]=3, 1, 0)</f>
        <v>0</v>
      </c>
      <c r="AI167">
        <f>IF(first_ana_0923__242678[[#This Row],[gap]]=4, 1, 0)</f>
        <v>0</v>
      </c>
      <c r="AJ167">
        <f>IF(first_ana_0923__242678[[#This Row],[gap]]=5, 1, 0)</f>
        <v>0</v>
      </c>
      <c r="AK167">
        <f>IF(first_ana_0923__242678[[#This Row],[gap]]=6, 1, 0)</f>
        <v>0</v>
      </c>
      <c r="AL167">
        <f>IF(first_ana_0923__242678[[#This Row],[gap]]=7, 1, 0)</f>
        <v>0</v>
      </c>
      <c r="AM167">
        <f>IF(first_ana_0923__242678[[#This Row],[gap]]=8, 1, 0)</f>
        <v>0</v>
      </c>
      <c r="AN167">
        <f>IF(first_ana_0923__242678[[#This Row],[gap]]=9, 1, 0)</f>
        <v>0</v>
      </c>
    </row>
    <row r="168" spans="1:40">
      <c r="A168">
        <v>2008</v>
      </c>
      <c r="B168">
        <v>26</v>
      </c>
      <c r="C168" t="s">
        <v>54</v>
      </c>
      <c r="D168" t="s">
        <v>55</v>
      </c>
      <c r="E168">
        <v>55.3</v>
      </c>
      <c r="F168">
        <v>263</v>
      </c>
      <c r="G168">
        <v>2.15</v>
      </c>
      <c r="H168">
        <v>2.2799999999999998</v>
      </c>
      <c r="I168">
        <v>0</v>
      </c>
      <c r="J168">
        <v>0</v>
      </c>
      <c r="K168" s="5">
        <v>2924</v>
      </c>
      <c r="L168" s="5">
        <v>8298.6</v>
      </c>
      <c r="M168" s="5">
        <v>1.18</v>
      </c>
      <c r="N168" s="5">
        <v>0.65</v>
      </c>
      <c r="O168" s="5">
        <v>2.4300000000000002</v>
      </c>
      <c r="P168">
        <v>4.26</v>
      </c>
      <c r="Q168" s="5">
        <v>760.9</v>
      </c>
      <c r="S168">
        <f>first_ana_0923__242678[[#This Row],[year]]-first_ana_0923__242678[[#This Row],[start]]</f>
        <v>2008</v>
      </c>
      <c r="T168">
        <f>IF(first_ana_0923__242678[[#This Row],[gap]]=-11, 1, 0)</f>
        <v>0</v>
      </c>
      <c r="U168">
        <f>IF(first_ana_0923__242678[[#This Row],[gap]]=-10, 1, 0)</f>
        <v>0</v>
      </c>
      <c r="V168">
        <f>IF(first_ana_0923__242678[[#This Row],[gap]]=-9, 1, 0)</f>
        <v>0</v>
      </c>
      <c r="W168">
        <f>IF(first_ana_0923__242678[[#This Row],[gap]]=-8, 1, 0)</f>
        <v>0</v>
      </c>
      <c r="X168">
        <f>IF(first_ana_0923__242678[[#This Row],[gap]]=-7, 1, 0)</f>
        <v>0</v>
      </c>
      <c r="Y168">
        <f>IF(first_ana_0923__242678[[#This Row],[gap]]=-6, 1, 0)</f>
        <v>0</v>
      </c>
      <c r="Z168">
        <f>IF(first_ana_0923__242678[[#This Row],[gap]]=-5, 1, 0)</f>
        <v>0</v>
      </c>
      <c r="AA168">
        <f>IF(first_ana_0923__242678[[#This Row],[gap]]=-4, 1, 0)</f>
        <v>0</v>
      </c>
      <c r="AB168">
        <f>IF(first_ana_0923__242678[[#This Row],[gap]]=-3, 1, 0)</f>
        <v>0</v>
      </c>
      <c r="AC168">
        <f>IF(first_ana_0923__242678[[#This Row],[gap]]=-2, 1, 0)</f>
        <v>0</v>
      </c>
      <c r="AD168">
        <f>IF(first_ana_0923__242678[[#This Row],[gap]]=-1, 1, 0)</f>
        <v>0</v>
      </c>
      <c r="AE168">
        <f>IF(first_ana_0923__242678[[#This Row],[gap]]=0, 1, 0)</f>
        <v>0</v>
      </c>
      <c r="AF168">
        <f>IF(first_ana_0923__242678[[#This Row],[gap]]=1, 1, 0)</f>
        <v>0</v>
      </c>
      <c r="AG168">
        <f>IF(first_ana_0923__242678[[#This Row],[gap]]=2, 1, 0)</f>
        <v>0</v>
      </c>
      <c r="AH168">
        <f>IF(first_ana_0923__242678[[#This Row],[gap]]=3, 1, 0)</f>
        <v>0</v>
      </c>
      <c r="AI168">
        <f>IF(first_ana_0923__242678[[#This Row],[gap]]=4, 1, 0)</f>
        <v>0</v>
      </c>
      <c r="AJ168">
        <f>IF(first_ana_0923__242678[[#This Row],[gap]]=5, 1, 0)</f>
        <v>0</v>
      </c>
      <c r="AK168">
        <f>IF(first_ana_0923__242678[[#This Row],[gap]]=6, 1, 0)</f>
        <v>0</v>
      </c>
      <c r="AL168">
        <f>IF(first_ana_0923__242678[[#This Row],[gap]]=7, 1, 0)</f>
        <v>0</v>
      </c>
      <c r="AM168">
        <f>IF(first_ana_0923__242678[[#This Row],[gap]]=8, 1, 0)</f>
        <v>0</v>
      </c>
      <c r="AN168">
        <f>IF(first_ana_0923__242678[[#This Row],[gap]]=9, 1, 0)</f>
        <v>0</v>
      </c>
    </row>
    <row r="169" spans="1:40">
      <c r="A169">
        <v>2008</v>
      </c>
      <c r="B169">
        <v>27</v>
      </c>
      <c r="C169" t="s">
        <v>56</v>
      </c>
      <c r="D169" t="s">
        <v>57</v>
      </c>
      <c r="E169">
        <v>115.7</v>
      </c>
      <c r="F169">
        <v>881</v>
      </c>
      <c r="G169">
        <v>1.83</v>
      </c>
      <c r="H169">
        <v>1.88</v>
      </c>
      <c r="I169">
        <v>0</v>
      </c>
      <c r="J169">
        <v>0</v>
      </c>
      <c r="K169" s="5">
        <v>3004</v>
      </c>
      <c r="L169" s="5">
        <v>5090.8999999999996</v>
      </c>
      <c r="M169" s="5">
        <v>0.62</v>
      </c>
      <c r="N169" s="5">
        <v>0.4</v>
      </c>
      <c r="O169" s="5">
        <v>2.78</v>
      </c>
      <c r="P169">
        <v>3.8</v>
      </c>
      <c r="Q169" s="5">
        <v>703.8</v>
      </c>
      <c r="S169">
        <f>first_ana_0923__242678[[#This Row],[year]]-first_ana_0923__242678[[#This Row],[start]]</f>
        <v>2008</v>
      </c>
      <c r="T169">
        <f>IF(first_ana_0923__242678[[#This Row],[gap]]=-11, 1, 0)</f>
        <v>0</v>
      </c>
      <c r="U169">
        <f>IF(first_ana_0923__242678[[#This Row],[gap]]=-10, 1, 0)</f>
        <v>0</v>
      </c>
      <c r="V169">
        <f>IF(first_ana_0923__242678[[#This Row],[gap]]=-9, 1, 0)</f>
        <v>0</v>
      </c>
      <c r="W169">
        <f>IF(first_ana_0923__242678[[#This Row],[gap]]=-8, 1, 0)</f>
        <v>0</v>
      </c>
      <c r="X169">
        <f>IF(first_ana_0923__242678[[#This Row],[gap]]=-7, 1, 0)</f>
        <v>0</v>
      </c>
      <c r="Y169">
        <f>IF(first_ana_0923__242678[[#This Row],[gap]]=-6, 1, 0)</f>
        <v>0</v>
      </c>
      <c r="Z169">
        <f>IF(first_ana_0923__242678[[#This Row],[gap]]=-5, 1, 0)</f>
        <v>0</v>
      </c>
      <c r="AA169">
        <f>IF(first_ana_0923__242678[[#This Row],[gap]]=-4, 1, 0)</f>
        <v>0</v>
      </c>
      <c r="AB169">
        <f>IF(first_ana_0923__242678[[#This Row],[gap]]=-3, 1, 0)</f>
        <v>0</v>
      </c>
      <c r="AC169">
        <f>IF(first_ana_0923__242678[[#This Row],[gap]]=-2, 1, 0)</f>
        <v>0</v>
      </c>
      <c r="AD169">
        <f>IF(first_ana_0923__242678[[#This Row],[gap]]=-1, 1, 0)</f>
        <v>0</v>
      </c>
      <c r="AE169">
        <f>IF(first_ana_0923__242678[[#This Row],[gap]]=0, 1, 0)</f>
        <v>0</v>
      </c>
      <c r="AF169">
        <f>IF(first_ana_0923__242678[[#This Row],[gap]]=1, 1, 0)</f>
        <v>0</v>
      </c>
      <c r="AG169">
        <f>IF(first_ana_0923__242678[[#This Row],[gap]]=2, 1, 0)</f>
        <v>0</v>
      </c>
      <c r="AH169">
        <f>IF(first_ana_0923__242678[[#This Row],[gap]]=3, 1, 0)</f>
        <v>0</v>
      </c>
      <c r="AI169">
        <f>IF(first_ana_0923__242678[[#This Row],[gap]]=4, 1, 0)</f>
        <v>0</v>
      </c>
      <c r="AJ169">
        <f>IF(first_ana_0923__242678[[#This Row],[gap]]=5, 1, 0)</f>
        <v>0</v>
      </c>
      <c r="AK169">
        <f>IF(first_ana_0923__242678[[#This Row],[gap]]=6, 1, 0)</f>
        <v>0</v>
      </c>
      <c r="AL169">
        <f>IF(first_ana_0923__242678[[#This Row],[gap]]=7, 1, 0)</f>
        <v>0</v>
      </c>
      <c r="AM169">
        <f>IF(first_ana_0923__242678[[#This Row],[gap]]=8, 1, 0)</f>
        <v>0</v>
      </c>
      <c r="AN169">
        <f>IF(first_ana_0923__242678[[#This Row],[gap]]=9, 1, 0)</f>
        <v>0</v>
      </c>
    </row>
    <row r="170" spans="1:40">
      <c r="A170">
        <v>2008</v>
      </c>
      <c r="B170">
        <v>28</v>
      </c>
      <c r="C170" t="s">
        <v>58</v>
      </c>
      <c r="D170" t="s">
        <v>59</v>
      </c>
      <c r="E170">
        <v>258.10000000000002</v>
      </c>
      <c r="F170">
        <v>559</v>
      </c>
      <c r="G170">
        <v>1.76</v>
      </c>
      <c r="H170">
        <v>1.76</v>
      </c>
      <c r="I170">
        <v>0</v>
      </c>
      <c r="J170">
        <v>0</v>
      </c>
      <c r="K170" s="5">
        <v>2740</v>
      </c>
      <c r="L170" s="5">
        <v>7334</v>
      </c>
      <c r="M170" s="5">
        <v>0.77</v>
      </c>
      <c r="N170" s="5">
        <v>0.36</v>
      </c>
      <c r="O170" s="5">
        <v>1.81</v>
      </c>
      <c r="P170">
        <v>2.94</v>
      </c>
      <c r="Q170" s="5">
        <v>754.9</v>
      </c>
      <c r="S170">
        <f>first_ana_0923__242678[[#This Row],[year]]-first_ana_0923__242678[[#This Row],[start]]</f>
        <v>2008</v>
      </c>
      <c r="T170">
        <f>IF(first_ana_0923__242678[[#This Row],[gap]]=-11, 1, 0)</f>
        <v>0</v>
      </c>
      <c r="U170">
        <f>IF(first_ana_0923__242678[[#This Row],[gap]]=-10, 1, 0)</f>
        <v>0</v>
      </c>
      <c r="V170">
        <f>IF(first_ana_0923__242678[[#This Row],[gap]]=-9, 1, 0)</f>
        <v>0</v>
      </c>
      <c r="W170">
        <f>IF(first_ana_0923__242678[[#This Row],[gap]]=-8, 1, 0)</f>
        <v>0</v>
      </c>
      <c r="X170">
        <f>IF(first_ana_0923__242678[[#This Row],[gap]]=-7, 1, 0)</f>
        <v>0</v>
      </c>
      <c r="Y170">
        <f>IF(first_ana_0923__242678[[#This Row],[gap]]=-6, 1, 0)</f>
        <v>0</v>
      </c>
      <c r="Z170">
        <f>IF(first_ana_0923__242678[[#This Row],[gap]]=-5, 1, 0)</f>
        <v>0</v>
      </c>
      <c r="AA170">
        <f>IF(first_ana_0923__242678[[#This Row],[gap]]=-4, 1, 0)</f>
        <v>0</v>
      </c>
      <c r="AB170">
        <f>IF(first_ana_0923__242678[[#This Row],[gap]]=-3, 1, 0)</f>
        <v>0</v>
      </c>
      <c r="AC170">
        <f>IF(first_ana_0923__242678[[#This Row],[gap]]=-2, 1, 0)</f>
        <v>0</v>
      </c>
      <c r="AD170">
        <f>IF(first_ana_0923__242678[[#This Row],[gap]]=-1, 1, 0)</f>
        <v>0</v>
      </c>
      <c r="AE170">
        <f>IF(first_ana_0923__242678[[#This Row],[gap]]=0, 1, 0)</f>
        <v>0</v>
      </c>
      <c r="AF170">
        <f>IF(first_ana_0923__242678[[#This Row],[gap]]=1, 1, 0)</f>
        <v>0</v>
      </c>
      <c r="AG170">
        <f>IF(first_ana_0923__242678[[#This Row],[gap]]=2, 1, 0)</f>
        <v>0</v>
      </c>
      <c r="AH170">
        <f>IF(first_ana_0923__242678[[#This Row],[gap]]=3, 1, 0)</f>
        <v>0</v>
      </c>
      <c r="AI170">
        <f>IF(first_ana_0923__242678[[#This Row],[gap]]=4, 1, 0)</f>
        <v>0</v>
      </c>
      <c r="AJ170">
        <f>IF(first_ana_0923__242678[[#This Row],[gap]]=5, 1, 0)</f>
        <v>0</v>
      </c>
      <c r="AK170">
        <f>IF(first_ana_0923__242678[[#This Row],[gap]]=6, 1, 0)</f>
        <v>0</v>
      </c>
      <c r="AL170">
        <f>IF(first_ana_0923__242678[[#This Row],[gap]]=7, 1, 0)</f>
        <v>0</v>
      </c>
      <c r="AM170">
        <f>IF(first_ana_0923__242678[[#This Row],[gap]]=8, 1, 0)</f>
        <v>0</v>
      </c>
      <c r="AN170">
        <f>IF(first_ana_0923__242678[[#This Row],[gap]]=9, 1, 0)</f>
        <v>0</v>
      </c>
    </row>
    <row r="171" spans="1:40">
      <c r="A171">
        <v>2008</v>
      </c>
      <c r="B171">
        <v>29</v>
      </c>
      <c r="C171" t="s">
        <v>60</v>
      </c>
      <c r="D171" t="s">
        <v>61</v>
      </c>
      <c r="E171">
        <v>18.2</v>
      </c>
      <c r="F171">
        <v>140</v>
      </c>
      <c r="G171">
        <v>1.87</v>
      </c>
      <c r="H171">
        <v>2.17</v>
      </c>
      <c r="I171">
        <v>0</v>
      </c>
      <c r="J171">
        <v>0</v>
      </c>
      <c r="K171" s="5">
        <v>2526</v>
      </c>
      <c r="L171" s="5">
        <v>7451.7</v>
      </c>
      <c r="M171" s="5">
        <v>0.71</v>
      </c>
      <c r="N171" s="5">
        <v>0.36</v>
      </c>
      <c r="O171" s="5">
        <v>2.99</v>
      </c>
      <c r="P171">
        <v>4.0600000000000005</v>
      </c>
      <c r="Q171" s="5">
        <v>681.3</v>
      </c>
      <c r="S171">
        <f>first_ana_0923__242678[[#This Row],[year]]-first_ana_0923__242678[[#This Row],[start]]</f>
        <v>2008</v>
      </c>
      <c r="T171">
        <f>IF(first_ana_0923__242678[[#This Row],[gap]]=-11, 1, 0)</f>
        <v>0</v>
      </c>
      <c r="U171">
        <f>IF(first_ana_0923__242678[[#This Row],[gap]]=-10, 1, 0)</f>
        <v>0</v>
      </c>
      <c r="V171">
        <f>IF(first_ana_0923__242678[[#This Row],[gap]]=-9, 1, 0)</f>
        <v>0</v>
      </c>
      <c r="W171">
        <f>IF(first_ana_0923__242678[[#This Row],[gap]]=-8, 1, 0)</f>
        <v>0</v>
      </c>
      <c r="X171">
        <f>IF(first_ana_0923__242678[[#This Row],[gap]]=-7, 1, 0)</f>
        <v>0</v>
      </c>
      <c r="Y171">
        <f>IF(first_ana_0923__242678[[#This Row],[gap]]=-6, 1, 0)</f>
        <v>0</v>
      </c>
      <c r="Z171">
        <f>IF(first_ana_0923__242678[[#This Row],[gap]]=-5, 1, 0)</f>
        <v>0</v>
      </c>
      <c r="AA171">
        <f>IF(first_ana_0923__242678[[#This Row],[gap]]=-4, 1, 0)</f>
        <v>0</v>
      </c>
      <c r="AB171">
        <f>IF(first_ana_0923__242678[[#This Row],[gap]]=-3, 1, 0)</f>
        <v>0</v>
      </c>
      <c r="AC171">
        <f>IF(first_ana_0923__242678[[#This Row],[gap]]=-2, 1, 0)</f>
        <v>0</v>
      </c>
      <c r="AD171">
        <f>IF(first_ana_0923__242678[[#This Row],[gap]]=-1, 1, 0)</f>
        <v>0</v>
      </c>
      <c r="AE171">
        <f>IF(first_ana_0923__242678[[#This Row],[gap]]=0, 1, 0)</f>
        <v>0</v>
      </c>
      <c r="AF171">
        <f>IF(first_ana_0923__242678[[#This Row],[gap]]=1, 1, 0)</f>
        <v>0</v>
      </c>
      <c r="AG171">
        <f>IF(first_ana_0923__242678[[#This Row],[gap]]=2, 1, 0)</f>
        <v>0</v>
      </c>
      <c r="AH171">
        <f>IF(first_ana_0923__242678[[#This Row],[gap]]=3, 1, 0)</f>
        <v>0</v>
      </c>
      <c r="AI171">
        <f>IF(first_ana_0923__242678[[#This Row],[gap]]=4, 1, 0)</f>
        <v>0</v>
      </c>
      <c r="AJ171">
        <f>IF(first_ana_0923__242678[[#This Row],[gap]]=5, 1, 0)</f>
        <v>0</v>
      </c>
      <c r="AK171">
        <f>IF(first_ana_0923__242678[[#This Row],[gap]]=6, 1, 0)</f>
        <v>0</v>
      </c>
      <c r="AL171">
        <f>IF(first_ana_0923__242678[[#This Row],[gap]]=7, 1, 0)</f>
        <v>0</v>
      </c>
      <c r="AM171">
        <f>IF(first_ana_0923__242678[[#This Row],[gap]]=8, 1, 0)</f>
        <v>0</v>
      </c>
      <c r="AN171">
        <f>IF(first_ana_0923__242678[[#This Row],[gap]]=9, 1, 0)</f>
        <v>0</v>
      </c>
    </row>
    <row r="172" spans="1:40">
      <c r="A172">
        <v>2008</v>
      </c>
      <c r="B172">
        <v>30</v>
      </c>
      <c r="C172" t="s">
        <v>62</v>
      </c>
      <c r="D172" t="s">
        <v>63</v>
      </c>
      <c r="E172">
        <v>61.1</v>
      </c>
      <c r="F172">
        <v>101</v>
      </c>
      <c r="G172">
        <v>1.22</v>
      </c>
      <c r="H172">
        <v>1.59</v>
      </c>
      <c r="I172">
        <v>0</v>
      </c>
      <c r="J172">
        <v>0</v>
      </c>
      <c r="K172" s="5">
        <v>2546</v>
      </c>
      <c r="L172" s="5">
        <v>9854.6</v>
      </c>
      <c r="M172" s="5">
        <v>0.3</v>
      </c>
      <c r="N172" s="5">
        <v>0.1</v>
      </c>
      <c r="O172" s="5">
        <v>2.17</v>
      </c>
      <c r="P172">
        <v>2.57</v>
      </c>
      <c r="Q172" s="5">
        <v>932.3</v>
      </c>
      <c r="S172">
        <f>first_ana_0923__242678[[#This Row],[year]]-first_ana_0923__242678[[#This Row],[start]]</f>
        <v>2008</v>
      </c>
      <c r="T172">
        <f>IF(first_ana_0923__242678[[#This Row],[gap]]=-11, 1, 0)</f>
        <v>0</v>
      </c>
      <c r="U172">
        <f>IF(first_ana_0923__242678[[#This Row],[gap]]=-10, 1, 0)</f>
        <v>0</v>
      </c>
      <c r="V172">
        <f>IF(first_ana_0923__242678[[#This Row],[gap]]=-9, 1, 0)</f>
        <v>0</v>
      </c>
      <c r="W172">
        <f>IF(first_ana_0923__242678[[#This Row],[gap]]=-8, 1, 0)</f>
        <v>0</v>
      </c>
      <c r="X172">
        <f>IF(first_ana_0923__242678[[#This Row],[gap]]=-7, 1, 0)</f>
        <v>0</v>
      </c>
      <c r="Y172">
        <f>IF(first_ana_0923__242678[[#This Row],[gap]]=-6, 1, 0)</f>
        <v>0</v>
      </c>
      <c r="Z172">
        <f>IF(first_ana_0923__242678[[#This Row],[gap]]=-5, 1, 0)</f>
        <v>0</v>
      </c>
      <c r="AA172">
        <f>IF(first_ana_0923__242678[[#This Row],[gap]]=-4, 1, 0)</f>
        <v>0</v>
      </c>
      <c r="AB172">
        <f>IF(first_ana_0923__242678[[#This Row],[gap]]=-3, 1, 0)</f>
        <v>0</v>
      </c>
      <c r="AC172">
        <f>IF(first_ana_0923__242678[[#This Row],[gap]]=-2, 1, 0)</f>
        <v>0</v>
      </c>
      <c r="AD172">
        <f>IF(first_ana_0923__242678[[#This Row],[gap]]=-1, 1, 0)</f>
        <v>0</v>
      </c>
      <c r="AE172">
        <f>IF(first_ana_0923__242678[[#This Row],[gap]]=0, 1, 0)</f>
        <v>0</v>
      </c>
      <c r="AF172">
        <f>IF(first_ana_0923__242678[[#This Row],[gap]]=1, 1, 0)</f>
        <v>0</v>
      </c>
      <c r="AG172">
        <f>IF(first_ana_0923__242678[[#This Row],[gap]]=2, 1, 0)</f>
        <v>0</v>
      </c>
      <c r="AH172">
        <f>IF(first_ana_0923__242678[[#This Row],[gap]]=3, 1, 0)</f>
        <v>0</v>
      </c>
      <c r="AI172">
        <f>IF(first_ana_0923__242678[[#This Row],[gap]]=4, 1, 0)</f>
        <v>0</v>
      </c>
      <c r="AJ172">
        <f>IF(first_ana_0923__242678[[#This Row],[gap]]=5, 1, 0)</f>
        <v>0</v>
      </c>
      <c r="AK172">
        <f>IF(first_ana_0923__242678[[#This Row],[gap]]=6, 1, 0)</f>
        <v>0</v>
      </c>
      <c r="AL172">
        <f>IF(first_ana_0923__242678[[#This Row],[gap]]=7, 1, 0)</f>
        <v>0</v>
      </c>
      <c r="AM172">
        <f>IF(first_ana_0923__242678[[#This Row],[gap]]=8, 1, 0)</f>
        <v>0</v>
      </c>
      <c r="AN172">
        <f>IF(first_ana_0923__242678[[#This Row],[gap]]=9, 1, 0)</f>
        <v>0</v>
      </c>
    </row>
    <row r="173" spans="1:40">
      <c r="A173">
        <v>2008</v>
      </c>
      <c r="B173">
        <v>31</v>
      </c>
      <c r="C173" t="s">
        <v>64</v>
      </c>
      <c r="D173" t="s">
        <v>65</v>
      </c>
      <c r="E173">
        <v>41.9</v>
      </c>
      <c r="F173">
        <v>60</v>
      </c>
      <c r="G173">
        <v>1.57</v>
      </c>
      <c r="H173">
        <v>2.0499999999999998</v>
      </c>
      <c r="I173">
        <v>0</v>
      </c>
      <c r="J173">
        <v>0</v>
      </c>
      <c r="K173" s="5">
        <v>2304</v>
      </c>
      <c r="L173" s="5">
        <v>10094.700000000001</v>
      </c>
      <c r="M173" s="5">
        <v>0.34</v>
      </c>
      <c r="N173" s="5">
        <v>0.17</v>
      </c>
      <c r="O173" s="5">
        <v>4.03</v>
      </c>
      <c r="P173">
        <v>4.54</v>
      </c>
      <c r="Q173" s="5">
        <v>1037.3</v>
      </c>
      <c r="S173">
        <f>first_ana_0923__242678[[#This Row],[year]]-first_ana_0923__242678[[#This Row],[start]]</f>
        <v>2008</v>
      </c>
      <c r="T173">
        <f>IF(first_ana_0923__242678[[#This Row],[gap]]=-11, 1, 0)</f>
        <v>0</v>
      </c>
      <c r="U173">
        <f>IF(first_ana_0923__242678[[#This Row],[gap]]=-10, 1, 0)</f>
        <v>0</v>
      </c>
      <c r="V173">
        <f>IF(first_ana_0923__242678[[#This Row],[gap]]=-9, 1, 0)</f>
        <v>0</v>
      </c>
      <c r="W173">
        <f>IF(first_ana_0923__242678[[#This Row],[gap]]=-8, 1, 0)</f>
        <v>0</v>
      </c>
      <c r="X173">
        <f>IF(first_ana_0923__242678[[#This Row],[gap]]=-7, 1, 0)</f>
        <v>0</v>
      </c>
      <c r="Y173">
        <f>IF(first_ana_0923__242678[[#This Row],[gap]]=-6, 1, 0)</f>
        <v>0</v>
      </c>
      <c r="Z173">
        <f>IF(first_ana_0923__242678[[#This Row],[gap]]=-5, 1, 0)</f>
        <v>0</v>
      </c>
      <c r="AA173">
        <f>IF(first_ana_0923__242678[[#This Row],[gap]]=-4, 1, 0)</f>
        <v>0</v>
      </c>
      <c r="AB173">
        <f>IF(first_ana_0923__242678[[#This Row],[gap]]=-3, 1, 0)</f>
        <v>0</v>
      </c>
      <c r="AC173">
        <f>IF(first_ana_0923__242678[[#This Row],[gap]]=-2, 1, 0)</f>
        <v>0</v>
      </c>
      <c r="AD173">
        <f>IF(first_ana_0923__242678[[#This Row],[gap]]=-1, 1, 0)</f>
        <v>0</v>
      </c>
      <c r="AE173">
        <f>IF(first_ana_0923__242678[[#This Row],[gap]]=0, 1, 0)</f>
        <v>0</v>
      </c>
      <c r="AF173">
        <f>IF(first_ana_0923__242678[[#This Row],[gap]]=1, 1, 0)</f>
        <v>0</v>
      </c>
      <c r="AG173">
        <f>IF(first_ana_0923__242678[[#This Row],[gap]]=2, 1, 0)</f>
        <v>0</v>
      </c>
      <c r="AH173">
        <f>IF(first_ana_0923__242678[[#This Row],[gap]]=3, 1, 0)</f>
        <v>0</v>
      </c>
      <c r="AI173">
        <f>IF(first_ana_0923__242678[[#This Row],[gap]]=4, 1, 0)</f>
        <v>0</v>
      </c>
      <c r="AJ173">
        <f>IF(first_ana_0923__242678[[#This Row],[gap]]=5, 1, 0)</f>
        <v>0</v>
      </c>
      <c r="AK173">
        <f>IF(first_ana_0923__242678[[#This Row],[gap]]=6, 1, 0)</f>
        <v>0</v>
      </c>
      <c r="AL173">
        <f>IF(first_ana_0923__242678[[#This Row],[gap]]=7, 1, 0)</f>
        <v>0</v>
      </c>
      <c r="AM173">
        <f>IF(first_ana_0923__242678[[#This Row],[gap]]=8, 1, 0)</f>
        <v>0</v>
      </c>
      <c r="AN173">
        <f>IF(first_ana_0923__242678[[#This Row],[gap]]=9, 1, 0)</f>
        <v>0</v>
      </c>
    </row>
    <row r="174" spans="1:40">
      <c r="A174">
        <v>2008</v>
      </c>
      <c r="B174">
        <v>32</v>
      </c>
      <c r="C174" t="s">
        <v>66</v>
      </c>
      <c r="D174" t="s">
        <v>67</v>
      </c>
      <c r="E174">
        <v>89.8</v>
      </c>
      <c r="F174">
        <v>72</v>
      </c>
      <c r="G174">
        <v>1.52</v>
      </c>
      <c r="H174">
        <v>1.88</v>
      </c>
      <c r="I174">
        <v>0</v>
      </c>
      <c r="J174">
        <v>0</v>
      </c>
      <c r="K174" s="5">
        <v>2241</v>
      </c>
      <c r="L174" s="5">
        <v>8711</v>
      </c>
      <c r="M174" s="5">
        <v>0.28000000000000003</v>
      </c>
      <c r="N174" s="5">
        <v>0.41</v>
      </c>
      <c r="O174" s="5">
        <v>2.62</v>
      </c>
      <c r="P174">
        <v>3.31</v>
      </c>
      <c r="Q174" s="5">
        <v>1281.0999999999999</v>
      </c>
      <c r="S174">
        <f>first_ana_0923__242678[[#This Row],[year]]-first_ana_0923__242678[[#This Row],[start]]</f>
        <v>2008</v>
      </c>
      <c r="T174">
        <f>IF(first_ana_0923__242678[[#This Row],[gap]]=-11, 1, 0)</f>
        <v>0</v>
      </c>
      <c r="U174">
        <f>IF(first_ana_0923__242678[[#This Row],[gap]]=-10, 1, 0)</f>
        <v>0</v>
      </c>
      <c r="V174">
        <f>IF(first_ana_0923__242678[[#This Row],[gap]]=-9, 1, 0)</f>
        <v>0</v>
      </c>
      <c r="W174">
        <f>IF(first_ana_0923__242678[[#This Row],[gap]]=-8, 1, 0)</f>
        <v>0</v>
      </c>
      <c r="X174">
        <f>IF(first_ana_0923__242678[[#This Row],[gap]]=-7, 1, 0)</f>
        <v>0</v>
      </c>
      <c r="Y174">
        <f>IF(first_ana_0923__242678[[#This Row],[gap]]=-6, 1, 0)</f>
        <v>0</v>
      </c>
      <c r="Z174">
        <f>IF(first_ana_0923__242678[[#This Row],[gap]]=-5, 1, 0)</f>
        <v>0</v>
      </c>
      <c r="AA174">
        <f>IF(first_ana_0923__242678[[#This Row],[gap]]=-4, 1, 0)</f>
        <v>0</v>
      </c>
      <c r="AB174">
        <f>IF(first_ana_0923__242678[[#This Row],[gap]]=-3, 1, 0)</f>
        <v>0</v>
      </c>
      <c r="AC174">
        <f>IF(first_ana_0923__242678[[#This Row],[gap]]=-2, 1, 0)</f>
        <v>0</v>
      </c>
      <c r="AD174">
        <f>IF(first_ana_0923__242678[[#This Row],[gap]]=-1, 1, 0)</f>
        <v>0</v>
      </c>
      <c r="AE174">
        <f>IF(first_ana_0923__242678[[#This Row],[gap]]=0, 1, 0)</f>
        <v>0</v>
      </c>
      <c r="AF174">
        <f>IF(first_ana_0923__242678[[#This Row],[gap]]=1, 1, 0)</f>
        <v>0</v>
      </c>
      <c r="AG174">
        <f>IF(first_ana_0923__242678[[#This Row],[gap]]=2, 1, 0)</f>
        <v>0</v>
      </c>
      <c r="AH174">
        <f>IF(first_ana_0923__242678[[#This Row],[gap]]=3, 1, 0)</f>
        <v>0</v>
      </c>
      <c r="AI174">
        <f>IF(first_ana_0923__242678[[#This Row],[gap]]=4, 1, 0)</f>
        <v>0</v>
      </c>
      <c r="AJ174">
        <f>IF(first_ana_0923__242678[[#This Row],[gap]]=5, 1, 0)</f>
        <v>0</v>
      </c>
      <c r="AK174">
        <f>IF(first_ana_0923__242678[[#This Row],[gap]]=6, 1, 0)</f>
        <v>0</v>
      </c>
      <c r="AL174">
        <f>IF(first_ana_0923__242678[[#This Row],[gap]]=7, 1, 0)</f>
        <v>0</v>
      </c>
      <c r="AM174">
        <f>IF(first_ana_0923__242678[[#This Row],[gap]]=8, 1, 0)</f>
        <v>0</v>
      </c>
      <c r="AN174">
        <f>IF(first_ana_0923__242678[[#This Row],[gap]]=9, 1, 0)</f>
        <v>0</v>
      </c>
    </row>
    <row r="175" spans="1:40">
      <c r="A175">
        <v>2008</v>
      </c>
      <c r="B175">
        <v>33</v>
      </c>
      <c r="C175" t="s">
        <v>68</v>
      </c>
      <c r="D175" t="s">
        <v>69</v>
      </c>
      <c r="E175">
        <v>267.7</v>
      </c>
      <c r="F175">
        <v>195</v>
      </c>
      <c r="G175">
        <v>1.57</v>
      </c>
      <c r="H175">
        <v>1.71</v>
      </c>
      <c r="I175">
        <v>0</v>
      </c>
      <c r="J175">
        <v>0</v>
      </c>
      <c r="K175" s="5">
        <v>2662</v>
      </c>
      <c r="L175" s="5">
        <v>8534.5</v>
      </c>
      <c r="M175" s="5">
        <v>0.82</v>
      </c>
      <c r="N175" s="5">
        <v>0.51</v>
      </c>
      <c r="O175" s="5">
        <v>2.93</v>
      </c>
      <c r="P175">
        <v>4.26</v>
      </c>
      <c r="Q175" s="5">
        <v>758.1</v>
      </c>
      <c r="S175">
        <f>first_ana_0923__242678[[#This Row],[year]]-first_ana_0923__242678[[#This Row],[start]]</f>
        <v>2008</v>
      </c>
      <c r="T175">
        <f>IF(first_ana_0923__242678[[#This Row],[gap]]=-11, 1, 0)</f>
        <v>0</v>
      </c>
      <c r="U175">
        <f>IF(first_ana_0923__242678[[#This Row],[gap]]=-10, 1, 0)</f>
        <v>0</v>
      </c>
      <c r="V175">
        <f>IF(first_ana_0923__242678[[#This Row],[gap]]=-9, 1, 0)</f>
        <v>0</v>
      </c>
      <c r="W175">
        <f>IF(first_ana_0923__242678[[#This Row],[gap]]=-8, 1, 0)</f>
        <v>0</v>
      </c>
      <c r="X175">
        <f>IF(first_ana_0923__242678[[#This Row],[gap]]=-7, 1, 0)</f>
        <v>0</v>
      </c>
      <c r="Y175">
        <f>IF(first_ana_0923__242678[[#This Row],[gap]]=-6, 1, 0)</f>
        <v>0</v>
      </c>
      <c r="Z175">
        <f>IF(first_ana_0923__242678[[#This Row],[gap]]=-5, 1, 0)</f>
        <v>0</v>
      </c>
      <c r="AA175">
        <f>IF(first_ana_0923__242678[[#This Row],[gap]]=-4, 1, 0)</f>
        <v>0</v>
      </c>
      <c r="AB175">
        <f>IF(first_ana_0923__242678[[#This Row],[gap]]=-3, 1, 0)</f>
        <v>0</v>
      </c>
      <c r="AC175">
        <f>IF(first_ana_0923__242678[[#This Row],[gap]]=-2, 1, 0)</f>
        <v>0</v>
      </c>
      <c r="AD175">
        <f>IF(first_ana_0923__242678[[#This Row],[gap]]=-1, 1, 0)</f>
        <v>0</v>
      </c>
      <c r="AE175">
        <f>IF(first_ana_0923__242678[[#This Row],[gap]]=0, 1, 0)</f>
        <v>0</v>
      </c>
      <c r="AF175">
        <f>IF(first_ana_0923__242678[[#This Row],[gap]]=1, 1, 0)</f>
        <v>0</v>
      </c>
      <c r="AG175">
        <f>IF(first_ana_0923__242678[[#This Row],[gap]]=2, 1, 0)</f>
        <v>0</v>
      </c>
      <c r="AH175">
        <f>IF(first_ana_0923__242678[[#This Row],[gap]]=3, 1, 0)</f>
        <v>0</v>
      </c>
      <c r="AI175">
        <f>IF(first_ana_0923__242678[[#This Row],[gap]]=4, 1, 0)</f>
        <v>0</v>
      </c>
      <c r="AJ175">
        <f>IF(first_ana_0923__242678[[#This Row],[gap]]=5, 1, 0)</f>
        <v>0</v>
      </c>
      <c r="AK175">
        <f>IF(first_ana_0923__242678[[#This Row],[gap]]=6, 1, 0)</f>
        <v>0</v>
      </c>
      <c r="AL175">
        <f>IF(first_ana_0923__242678[[#This Row],[gap]]=7, 1, 0)</f>
        <v>0</v>
      </c>
      <c r="AM175">
        <f>IF(first_ana_0923__242678[[#This Row],[gap]]=8, 1, 0)</f>
        <v>0</v>
      </c>
      <c r="AN175">
        <f>IF(first_ana_0923__242678[[#This Row],[gap]]=9, 1, 0)</f>
        <v>0</v>
      </c>
    </row>
    <row r="176" spans="1:40">
      <c r="A176">
        <v>2008</v>
      </c>
      <c r="B176">
        <v>34</v>
      </c>
      <c r="C176" t="s">
        <v>70</v>
      </c>
      <c r="D176" t="s">
        <v>71</v>
      </c>
      <c r="E176">
        <v>239.5</v>
      </c>
      <c r="F176">
        <v>287</v>
      </c>
      <c r="G176">
        <v>1.78</v>
      </c>
      <c r="H176">
        <v>1.93</v>
      </c>
      <c r="I176">
        <v>0</v>
      </c>
      <c r="J176">
        <v>0</v>
      </c>
      <c r="K176" s="5">
        <v>2834</v>
      </c>
      <c r="L176" s="5">
        <v>7996.5</v>
      </c>
      <c r="M176" s="5">
        <v>0.73</v>
      </c>
      <c r="N176" s="5">
        <v>0.24</v>
      </c>
      <c r="O176" s="5">
        <v>3</v>
      </c>
      <c r="P176">
        <v>3.9699999999999998</v>
      </c>
      <c r="Q176" s="5">
        <v>748.1</v>
      </c>
      <c r="S176">
        <f>first_ana_0923__242678[[#This Row],[year]]-first_ana_0923__242678[[#This Row],[start]]</f>
        <v>2008</v>
      </c>
      <c r="T176">
        <f>IF(first_ana_0923__242678[[#This Row],[gap]]=-11, 1, 0)</f>
        <v>0</v>
      </c>
      <c r="U176">
        <f>IF(first_ana_0923__242678[[#This Row],[gap]]=-10, 1, 0)</f>
        <v>0</v>
      </c>
      <c r="V176">
        <f>IF(first_ana_0923__242678[[#This Row],[gap]]=-9, 1, 0)</f>
        <v>0</v>
      </c>
      <c r="W176">
        <f>IF(first_ana_0923__242678[[#This Row],[gap]]=-8, 1, 0)</f>
        <v>0</v>
      </c>
      <c r="X176">
        <f>IF(first_ana_0923__242678[[#This Row],[gap]]=-7, 1, 0)</f>
        <v>0</v>
      </c>
      <c r="Y176">
        <f>IF(first_ana_0923__242678[[#This Row],[gap]]=-6, 1, 0)</f>
        <v>0</v>
      </c>
      <c r="Z176">
        <f>IF(first_ana_0923__242678[[#This Row],[gap]]=-5, 1, 0)</f>
        <v>0</v>
      </c>
      <c r="AA176">
        <f>IF(first_ana_0923__242678[[#This Row],[gap]]=-4, 1, 0)</f>
        <v>0</v>
      </c>
      <c r="AB176">
        <f>IF(first_ana_0923__242678[[#This Row],[gap]]=-3, 1, 0)</f>
        <v>0</v>
      </c>
      <c r="AC176">
        <f>IF(first_ana_0923__242678[[#This Row],[gap]]=-2, 1, 0)</f>
        <v>0</v>
      </c>
      <c r="AD176">
        <f>IF(first_ana_0923__242678[[#This Row],[gap]]=-1, 1, 0)</f>
        <v>0</v>
      </c>
      <c r="AE176">
        <f>IF(first_ana_0923__242678[[#This Row],[gap]]=0, 1, 0)</f>
        <v>0</v>
      </c>
      <c r="AF176">
        <f>IF(first_ana_0923__242678[[#This Row],[gap]]=1, 1, 0)</f>
        <v>0</v>
      </c>
      <c r="AG176">
        <f>IF(first_ana_0923__242678[[#This Row],[gap]]=2, 1, 0)</f>
        <v>0</v>
      </c>
      <c r="AH176">
        <f>IF(first_ana_0923__242678[[#This Row],[gap]]=3, 1, 0)</f>
        <v>0</v>
      </c>
      <c r="AI176">
        <f>IF(first_ana_0923__242678[[#This Row],[gap]]=4, 1, 0)</f>
        <v>0</v>
      </c>
      <c r="AJ176">
        <f>IF(first_ana_0923__242678[[#This Row],[gap]]=5, 1, 0)</f>
        <v>0</v>
      </c>
      <c r="AK176">
        <f>IF(first_ana_0923__242678[[#This Row],[gap]]=6, 1, 0)</f>
        <v>0</v>
      </c>
      <c r="AL176">
        <f>IF(first_ana_0923__242678[[#This Row],[gap]]=7, 1, 0)</f>
        <v>0</v>
      </c>
      <c r="AM176">
        <f>IF(first_ana_0923__242678[[#This Row],[gap]]=8, 1, 0)</f>
        <v>0</v>
      </c>
      <c r="AN176">
        <f>IF(first_ana_0923__242678[[#This Row],[gap]]=9, 1, 0)</f>
        <v>0</v>
      </c>
    </row>
    <row r="177" spans="1:40">
      <c r="A177">
        <v>2008</v>
      </c>
      <c r="B177">
        <v>35</v>
      </c>
      <c r="C177" t="s">
        <v>72</v>
      </c>
      <c r="D177" t="s">
        <v>73</v>
      </c>
      <c r="E177">
        <v>257</v>
      </c>
      <c r="F177">
        <v>146</v>
      </c>
      <c r="G177">
        <v>1.76</v>
      </c>
      <c r="H177">
        <v>2.02</v>
      </c>
      <c r="I177">
        <v>0</v>
      </c>
      <c r="J177">
        <v>0</v>
      </c>
      <c r="K177" s="5">
        <v>2843</v>
      </c>
      <c r="L177" s="5">
        <v>10136.6</v>
      </c>
      <c r="M177" s="5">
        <v>0.68</v>
      </c>
      <c r="N177" s="5">
        <v>0.34</v>
      </c>
      <c r="O177" s="5">
        <v>2.73</v>
      </c>
      <c r="P177">
        <v>3.75</v>
      </c>
      <c r="Q177" s="5">
        <v>852</v>
      </c>
      <c r="S177">
        <f>first_ana_0923__242678[[#This Row],[year]]-first_ana_0923__242678[[#This Row],[start]]</f>
        <v>2008</v>
      </c>
      <c r="T177">
        <f>IF(first_ana_0923__242678[[#This Row],[gap]]=-11, 1, 0)</f>
        <v>0</v>
      </c>
      <c r="U177">
        <f>IF(first_ana_0923__242678[[#This Row],[gap]]=-10, 1, 0)</f>
        <v>0</v>
      </c>
      <c r="V177">
        <f>IF(first_ana_0923__242678[[#This Row],[gap]]=-9, 1, 0)</f>
        <v>0</v>
      </c>
      <c r="W177">
        <f>IF(first_ana_0923__242678[[#This Row],[gap]]=-8, 1, 0)</f>
        <v>0</v>
      </c>
      <c r="X177">
        <f>IF(first_ana_0923__242678[[#This Row],[gap]]=-7, 1, 0)</f>
        <v>0</v>
      </c>
      <c r="Y177">
        <f>IF(first_ana_0923__242678[[#This Row],[gap]]=-6, 1, 0)</f>
        <v>0</v>
      </c>
      <c r="Z177">
        <f>IF(first_ana_0923__242678[[#This Row],[gap]]=-5, 1, 0)</f>
        <v>0</v>
      </c>
      <c r="AA177">
        <f>IF(first_ana_0923__242678[[#This Row],[gap]]=-4, 1, 0)</f>
        <v>0</v>
      </c>
      <c r="AB177">
        <f>IF(first_ana_0923__242678[[#This Row],[gap]]=-3, 1, 0)</f>
        <v>0</v>
      </c>
      <c r="AC177">
        <f>IF(first_ana_0923__242678[[#This Row],[gap]]=-2, 1, 0)</f>
        <v>0</v>
      </c>
      <c r="AD177">
        <f>IF(first_ana_0923__242678[[#This Row],[gap]]=-1, 1, 0)</f>
        <v>0</v>
      </c>
      <c r="AE177">
        <f>IF(first_ana_0923__242678[[#This Row],[gap]]=0, 1, 0)</f>
        <v>0</v>
      </c>
      <c r="AF177">
        <f>IF(first_ana_0923__242678[[#This Row],[gap]]=1, 1, 0)</f>
        <v>0</v>
      </c>
      <c r="AG177">
        <f>IF(first_ana_0923__242678[[#This Row],[gap]]=2, 1, 0)</f>
        <v>0</v>
      </c>
      <c r="AH177">
        <f>IF(first_ana_0923__242678[[#This Row],[gap]]=3, 1, 0)</f>
        <v>0</v>
      </c>
      <c r="AI177">
        <f>IF(first_ana_0923__242678[[#This Row],[gap]]=4, 1, 0)</f>
        <v>0</v>
      </c>
      <c r="AJ177">
        <f>IF(first_ana_0923__242678[[#This Row],[gap]]=5, 1, 0)</f>
        <v>0</v>
      </c>
      <c r="AK177">
        <f>IF(first_ana_0923__242678[[#This Row],[gap]]=6, 1, 0)</f>
        <v>0</v>
      </c>
      <c r="AL177">
        <f>IF(first_ana_0923__242678[[#This Row],[gap]]=7, 1, 0)</f>
        <v>0</v>
      </c>
      <c r="AM177">
        <f>IF(first_ana_0923__242678[[#This Row],[gap]]=8, 1, 0)</f>
        <v>0</v>
      </c>
      <c r="AN177">
        <f>IF(first_ana_0923__242678[[#This Row],[gap]]=9, 1, 0)</f>
        <v>0</v>
      </c>
    </row>
    <row r="178" spans="1:40">
      <c r="A178">
        <v>2008</v>
      </c>
      <c r="B178">
        <v>36</v>
      </c>
      <c r="C178" t="s">
        <v>74</v>
      </c>
      <c r="D178" t="s">
        <v>75</v>
      </c>
      <c r="E178">
        <v>104.7</v>
      </c>
      <c r="F178">
        <v>79</v>
      </c>
      <c r="G178">
        <v>1.31</v>
      </c>
      <c r="H178">
        <v>1.67</v>
      </c>
      <c r="I178">
        <v>0</v>
      </c>
      <c r="J178">
        <v>0</v>
      </c>
      <c r="K178" s="5">
        <v>2685</v>
      </c>
      <c r="L178" s="5">
        <v>8098</v>
      </c>
      <c r="M178" s="5">
        <v>0.5</v>
      </c>
      <c r="N178" s="5">
        <v>0.38</v>
      </c>
      <c r="O178" s="5">
        <v>2.9</v>
      </c>
      <c r="P178">
        <v>3.78</v>
      </c>
      <c r="Q178" s="5">
        <v>1004.4</v>
      </c>
      <c r="S178">
        <f>first_ana_0923__242678[[#This Row],[year]]-first_ana_0923__242678[[#This Row],[start]]</f>
        <v>2008</v>
      </c>
      <c r="T178">
        <f>IF(first_ana_0923__242678[[#This Row],[gap]]=-11, 1, 0)</f>
        <v>0</v>
      </c>
      <c r="U178">
        <f>IF(first_ana_0923__242678[[#This Row],[gap]]=-10, 1, 0)</f>
        <v>0</v>
      </c>
      <c r="V178">
        <f>IF(first_ana_0923__242678[[#This Row],[gap]]=-9, 1, 0)</f>
        <v>0</v>
      </c>
      <c r="W178">
        <f>IF(first_ana_0923__242678[[#This Row],[gap]]=-8, 1, 0)</f>
        <v>0</v>
      </c>
      <c r="X178">
        <f>IF(first_ana_0923__242678[[#This Row],[gap]]=-7, 1, 0)</f>
        <v>0</v>
      </c>
      <c r="Y178">
        <f>IF(first_ana_0923__242678[[#This Row],[gap]]=-6, 1, 0)</f>
        <v>0</v>
      </c>
      <c r="Z178">
        <f>IF(first_ana_0923__242678[[#This Row],[gap]]=-5, 1, 0)</f>
        <v>0</v>
      </c>
      <c r="AA178">
        <f>IF(first_ana_0923__242678[[#This Row],[gap]]=-4, 1, 0)</f>
        <v>0</v>
      </c>
      <c r="AB178">
        <f>IF(first_ana_0923__242678[[#This Row],[gap]]=-3, 1, 0)</f>
        <v>0</v>
      </c>
      <c r="AC178">
        <f>IF(first_ana_0923__242678[[#This Row],[gap]]=-2, 1, 0)</f>
        <v>0</v>
      </c>
      <c r="AD178">
        <f>IF(first_ana_0923__242678[[#This Row],[gap]]=-1, 1, 0)</f>
        <v>0</v>
      </c>
      <c r="AE178">
        <f>IF(first_ana_0923__242678[[#This Row],[gap]]=0, 1, 0)</f>
        <v>0</v>
      </c>
      <c r="AF178">
        <f>IF(first_ana_0923__242678[[#This Row],[gap]]=1, 1, 0)</f>
        <v>0</v>
      </c>
      <c r="AG178">
        <f>IF(first_ana_0923__242678[[#This Row],[gap]]=2, 1, 0)</f>
        <v>0</v>
      </c>
      <c r="AH178">
        <f>IF(first_ana_0923__242678[[#This Row],[gap]]=3, 1, 0)</f>
        <v>0</v>
      </c>
      <c r="AI178">
        <f>IF(first_ana_0923__242678[[#This Row],[gap]]=4, 1, 0)</f>
        <v>0</v>
      </c>
      <c r="AJ178">
        <f>IF(first_ana_0923__242678[[#This Row],[gap]]=5, 1, 0)</f>
        <v>0</v>
      </c>
      <c r="AK178">
        <f>IF(first_ana_0923__242678[[#This Row],[gap]]=6, 1, 0)</f>
        <v>0</v>
      </c>
      <c r="AL178">
        <f>IF(first_ana_0923__242678[[#This Row],[gap]]=7, 1, 0)</f>
        <v>0</v>
      </c>
      <c r="AM178">
        <f>IF(first_ana_0923__242678[[#This Row],[gap]]=8, 1, 0)</f>
        <v>0</v>
      </c>
      <c r="AN178">
        <f>IF(first_ana_0923__242678[[#This Row],[gap]]=9, 1, 0)</f>
        <v>0</v>
      </c>
    </row>
    <row r="179" spans="1:40">
      <c r="A179">
        <v>2008</v>
      </c>
      <c r="B179">
        <v>37</v>
      </c>
      <c r="C179" t="s">
        <v>76</v>
      </c>
      <c r="D179" t="s">
        <v>77</v>
      </c>
      <c r="E179">
        <v>87.9</v>
      </c>
      <c r="F179">
        <v>100</v>
      </c>
      <c r="G179">
        <v>1.96</v>
      </c>
      <c r="H179">
        <v>2.1</v>
      </c>
      <c r="I179">
        <v>0</v>
      </c>
      <c r="J179">
        <v>0</v>
      </c>
      <c r="K179" s="5">
        <v>2578</v>
      </c>
      <c r="L179" s="5">
        <v>6866.2</v>
      </c>
      <c r="M179" s="5">
        <v>0.4</v>
      </c>
      <c r="N179" s="5">
        <v>0.3</v>
      </c>
      <c r="O179" s="5">
        <v>2.79</v>
      </c>
      <c r="P179">
        <v>3.49</v>
      </c>
      <c r="Q179" s="5">
        <v>783.2</v>
      </c>
      <c r="S179">
        <f>first_ana_0923__242678[[#This Row],[year]]-first_ana_0923__242678[[#This Row],[start]]</f>
        <v>2008</v>
      </c>
      <c r="T179">
        <f>IF(first_ana_0923__242678[[#This Row],[gap]]=-11, 1, 0)</f>
        <v>0</v>
      </c>
      <c r="U179">
        <f>IF(first_ana_0923__242678[[#This Row],[gap]]=-10, 1, 0)</f>
        <v>0</v>
      </c>
      <c r="V179">
        <f>IF(first_ana_0923__242678[[#This Row],[gap]]=-9, 1, 0)</f>
        <v>0</v>
      </c>
      <c r="W179">
        <f>IF(first_ana_0923__242678[[#This Row],[gap]]=-8, 1, 0)</f>
        <v>0</v>
      </c>
      <c r="X179">
        <f>IF(first_ana_0923__242678[[#This Row],[gap]]=-7, 1, 0)</f>
        <v>0</v>
      </c>
      <c r="Y179">
        <f>IF(first_ana_0923__242678[[#This Row],[gap]]=-6, 1, 0)</f>
        <v>0</v>
      </c>
      <c r="Z179">
        <f>IF(first_ana_0923__242678[[#This Row],[gap]]=-5, 1, 0)</f>
        <v>0</v>
      </c>
      <c r="AA179">
        <f>IF(first_ana_0923__242678[[#This Row],[gap]]=-4, 1, 0)</f>
        <v>0</v>
      </c>
      <c r="AB179">
        <f>IF(first_ana_0923__242678[[#This Row],[gap]]=-3, 1, 0)</f>
        <v>0</v>
      </c>
      <c r="AC179">
        <f>IF(first_ana_0923__242678[[#This Row],[gap]]=-2, 1, 0)</f>
        <v>0</v>
      </c>
      <c r="AD179">
        <f>IF(first_ana_0923__242678[[#This Row],[gap]]=-1, 1, 0)</f>
        <v>0</v>
      </c>
      <c r="AE179">
        <f>IF(first_ana_0923__242678[[#This Row],[gap]]=0, 1, 0)</f>
        <v>0</v>
      </c>
      <c r="AF179">
        <f>IF(first_ana_0923__242678[[#This Row],[gap]]=1, 1, 0)</f>
        <v>0</v>
      </c>
      <c r="AG179">
        <f>IF(first_ana_0923__242678[[#This Row],[gap]]=2, 1, 0)</f>
        <v>0</v>
      </c>
      <c r="AH179">
        <f>IF(first_ana_0923__242678[[#This Row],[gap]]=3, 1, 0)</f>
        <v>0</v>
      </c>
      <c r="AI179">
        <f>IF(first_ana_0923__242678[[#This Row],[gap]]=4, 1, 0)</f>
        <v>0</v>
      </c>
      <c r="AJ179">
        <f>IF(first_ana_0923__242678[[#This Row],[gap]]=5, 1, 0)</f>
        <v>0</v>
      </c>
      <c r="AK179">
        <f>IF(first_ana_0923__242678[[#This Row],[gap]]=6, 1, 0)</f>
        <v>0</v>
      </c>
      <c r="AL179">
        <f>IF(first_ana_0923__242678[[#This Row],[gap]]=7, 1, 0)</f>
        <v>0</v>
      </c>
      <c r="AM179">
        <f>IF(first_ana_0923__242678[[#This Row],[gap]]=8, 1, 0)</f>
        <v>0</v>
      </c>
      <c r="AN179">
        <f>IF(first_ana_0923__242678[[#This Row],[gap]]=9, 1, 0)</f>
        <v>0</v>
      </c>
    </row>
    <row r="180" spans="1:40">
      <c r="A180">
        <v>2008</v>
      </c>
      <c r="B180">
        <v>38</v>
      </c>
      <c r="C180" t="s">
        <v>78</v>
      </c>
      <c r="D180" t="s">
        <v>79</v>
      </c>
      <c r="E180">
        <v>170</v>
      </c>
      <c r="F180">
        <v>144</v>
      </c>
      <c r="G180">
        <v>1.41</v>
      </c>
      <c r="H180">
        <v>1.66</v>
      </c>
      <c r="I180">
        <v>0</v>
      </c>
      <c r="J180">
        <v>0</v>
      </c>
      <c r="K180" s="5">
        <v>2285</v>
      </c>
      <c r="L180" s="5">
        <v>9826.7000000000007</v>
      </c>
      <c r="M180" s="5">
        <v>0.35</v>
      </c>
      <c r="N180" s="5">
        <v>0.35</v>
      </c>
      <c r="O180" s="5">
        <v>3.26</v>
      </c>
      <c r="P180">
        <v>3.96</v>
      </c>
      <c r="Q180" s="5">
        <v>803.8</v>
      </c>
      <c r="S180">
        <f>first_ana_0923__242678[[#This Row],[year]]-first_ana_0923__242678[[#This Row],[start]]</f>
        <v>2008</v>
      </c>
      <c r="T180">
        <f>IF(first_ana_0923__242678[[#This Row],[gap]]=-11, 1, 0)</f>
        <v>0</v>
      </c>
      <c r="U180">
        <f>IF(first_ana_0923__242678[[#This Row],[gap]]=-10, 1, 0)</f>
        <v>0</v>
      </c>
      <c r="V180">
        <f>IF(first_ana_0923__242678[[#This Row],[gap]]=-9, 1, 0)</f>
        <v>0</v>
      </c>
      <c r="W180">
        <f>IF(first_ana_0923__242678[[#This Row],[gap]]=-8, 1, 0)</f>
        <v>0</v>
      </c>
      <c r="X180">
        <f>IF(first_ana_0923__242678[[#This Row],[gap]]=-7, 1, 0)</f>
        <v>0</v>
      </c>
      <c r="Y180">
        <f>IF(first_ana_0923__242678[[#This Row],[gap]]=-6, 1, 0)</f>
        <v>0</v>
      </c>
      <c r="Z180">
        <f>IF(first_ana_0923__242678[[#This Row],[gap]]=-5, 1, 0)</f>
        <v>0</v>
      </c>
      <c r="AA180">
        <f>IF(first_ana_0923__242678[[#This Row],[gap]]=-4, 1, 0)</f>
        <v>0</v>
      </c>
      <c r="AB180">
        <f>IF(first_ana_0923__242678[[#This Row],[gap]]=-3, 1, 0)</f>
        <v>0</v>
      </c>
      <c r="AC180">
        <f>IF(first_ana_0923__242678[[#This Row],[gap]]=-2, 1, 0)</f>
        <v>0</v>
      </c>
      <c r="AD180">
        <f>IF(first_ana_0923__242678[[#This Row],[gap]]=-1, 1, 0)</f>
        <v>0</v>
      </c>
      <c r="AE180">
        <f>IF(first_ana_0923__242678[[#This Row],[gap]]=0, 1, 0)</f>
        <v>0</v>
      </c>
      <c r="AF180">
        <f>IF(first_ana_0923__242678[[#This Row],[gap]]=1, 1, 0)</f>
        <v>0</v>
      </c>
      <c r="AG180">
        <f>IF(first_ana_0923__242678[[#This Row],[gap]]=2, 1, 0)</f>
        <v>0</v>
      </c>
      <c r="AH180">
        <f>IF(first_ana_0923__242678[[#This Row],[gap]]=3, 1, 0)</f>
        <v>0</v>
      </c>
      <c r="AI180">
        <f>IF(first_ana_0923__242678[[#This Row],[gap]]=4, 1, 0)</f>
        <v>0</v>
      </c>
      <c r="AJ180">
        <f>IF(first_ana_0923__242678[[#This Row],[gap]]=5, 1, 0)</f>
        <v>0</v>
      </c>
      <c r="AK180">
        <f>IF(first_ana_0923__242678[[#This Row],[gap]]=6, 1, 0)</f>
        <v>0</v>
      </c>
      <c r="AL180">
        <f>IF(first_ana_0923__242678[[#This Row],[gap]]=7, 1, 0)</f>
        <v>0</v>
      </c>
      <c r="AM180">
        <f>IF(first_ana_0923__242678[[#This Row],[gap]]=8, 1, 0)</f>
        <v>0</v>
      </c>
      <c r="AN180">
        <f>IF(first_ana_0923__242678[[#This Row],[gap]]=9, 1, 0)</f>
        <v>0</v>
      </c>
    </row>
    <row r="181" spans="1:40">
      <c r="A181">
        <v>2008</v>
      </c>
      <c r="B181">
        <v>39</v>
      </c>
      <c r="C181" t="s">
        <v>80</v>
      </c>
      <c r="D181" t="s">
        <v>81</v>
      </c>
      <c r="E181">
        <v>75.8</v>
      </c>
      <c r="F181">
        <v>77</v>
      </c>
      <c r="G181">
        <v>1.27</v>
      </c>
      <c r="H181">
        <v>1.83</v>
      </c>
      <c r="I181">
        <v>0</v>
      </c>
      <c r="J181">
        <v>0</v>
      </c>
      <c r="K181" s="5">
        <v>2046</v>
      </c>
      <c r="L181" s="5">
        <v>8856.9</v>
      </c>
      <c r="M181" s="5">
        <v>0.39</v>
      </c>
      <c r="N181" s="5">
        <v>0.26</v>
      </c>
      <c r="O181" s="5">
        <v>3.49</v>
      </c>
      <c r="P181">
        <v>4.1400000000000006</v>
      </c>
      <c r="Q181" s="5">
        <v>1043.0999999999999</v>
      </c>
      <c r="S181">
        <f>first_ana_0923__242678[[#This Row],[year]]-first_ana_0923__242678[[#This Row],[start]]</f>
        <v>2008</v>
      </c>
      <c r="T181">
        <f>IF(first_ana_0923__242678[[#This Row],[gap]]=-11, 1, 0)</f>
        <v>0</v>
      </c>
      <c r="U181">
        <f>IF(first_ana_0923__242678[[#This Row],[gap]]=-10, 1, 0)</f>
        <v>0</v>
      </c>
      <c r="V181">
        <f>IF(first_ana_0923__242678[[#This Row],[gap]]=-9, 1, 0)</f>
        <v>0</v>
      </c>
      <c r="W181">
        <f>IF(first_ana_0923__242678[[#This Row],[gap]]=-8, 1, 0)</f>
        <v>0</v>
      </c>
      <c r="X181">
        <f>IF(first_ana_0923__242678[[#This Row],[gap]]=-7, 1, 0)</f>
        <v>0</v>
      </c>
      <c r="Y181">
        <f>IF(first_ana_0923__242678[[#This Row],[gap]]=-6, 1, 0)</f>
        <v>0</v>
      </c>
      <c r="Z181">
        <f>IF(first_ana_0923__242678[[#This Row],[gap]]=-5, 1, 0)</f>
        <v>0</v>
      </c>
      <c r="AA181">
        <f>IF(first_ana_0923__242678[[#This Row],[gap]]=-4, 1, 0)</f>
        <v>0</v>
      </c>
      <c r="AB181">
        <f>IF(first_ana_0923__242678[[#This Row],[gap]]=-3, 1, 0)</f>
        <v>0</v>
      </c>
      <c r="AC181">
        <f>IF(first_ana_0923__242678[[#This Row],[gap]]=-2, 1, 0)</f>
        <v>0</v>
      </c>
      <c r="AD181">
        <f>IF(first_ana_0923__242678[[#This Row],[gap]]=-1, 1, 0)</f>
        <v>0</v>
      </c>
      <c r="AE181">
        <f>IF(first_ana_0923__242678[[#This Row],[gap]]=0, 1, 0)</f>
        <v>0</v>
      </c>
      <c r="AF181">
        <f>IF(first_ana_0923__242678[[#This Row],[gap]]=1, 1, 0)</f>
        <v>0</v>
      </c>
      <c r="AG181">
        <f>IF(first_ana_0923__242678[[#This Row],[gap]]=2, 1, 0)</f>
        <v>0</v>
      </c>
      <c r="AH181">
        <f>IF(first_ana_0923__242678[[#This Row],[gap]]=3, 1, 0)</f>
        <v>0</v>
      </c>
      <c r="AI181">
        <f>IF(first_ana_0923__242678[[#This Row],[gap]]=4, 1, 0)</f>
        <v>0</v>
      </c>
      <c r="AJ181">
        <f>IF(first_ana_0923__242678[[#This Row],[gap]]=5, 1, 0)</f>
        <v>0</v>
      </c>
      <c r="AK181">
        <f>IF(first_ana_0923__242678[[#This Row],[gap]]=6, 1, 0)</f>
        <v>0</v>
      </c>
      <c r="AL181">
        <f>IF(first_ana_0923__242678[[#This Row],[gap]]=7, 1, 0)</f>
        <v>0</v>
      </c>
      <c r="AM181">
        <f>IF(first_ana_0923__242678[[#This Row],[gap]]=8, 1, 0)</f>
        <v>0</v>
      </c>
      <c r="AN181">
        <f>IF(first_ana_0923__242678[[#This Row],[gap]]=9, 1, 0)</f>
        <v>0</v>
      </c>
    </row>
    <row r="182" spans="1:40">
      <c r="A182">
        <v>2008</v>
      </c>
      <c r="B182">
        <v>40</v>
      </c>
      <c r="C182" t="s">
        <v>82</v>
      </c>
      <c r="D182" t="s">
        <v>83</v>
      </c>
      <c r="E182">
        <v>121.7</v>
      </c>
      <c r="F182">
        <v>505</v>
      </c>
      <c r="G182">
        <v>2.06</v>
      </c>
      <c r="H182">
        <v>2.12</v>
      </c>
      <c r="I182">
        <v>0</v>
      </c>
      <c r="J182">
        <v>1</v>
      </c>
      <c r="K182" s="5">
        <v>2644</v>
      </c>
      <c r="L182" s="5">
        <v>11710.4</v>
      </c>
      <c r="M182" s="5">
        <v>0.67</v>
      </c>
      <c r="N182" s="5">
        <v>0.42</v>
      </c>
      <c r="O182" s="5">
        <v>3.66</v>
      </c>
      <c r="P182">
        <v>4.75</v>
      </c>
      <c r="Q182" s="5">
        <v>721.3</v>
      </c>
      <c r="R182">
        <v>2011</v>
      </c>
      <c r="S182">
        <f>first_ana_0923__242678[[#This Row],[year]]-first_ana_0923__242678[[#This Row],[start]]</f>
        <v>-3</v>
      </c>
      <c r="T182">
        <f>IF(first_ana_0923__242678[[#This Row],[gap]]=-11, 1, 0)</f>
        <v>0</v>
      </c>
      <c r="U182">
        <f>IF(first_ana_0923__242678[[#This Row],[gap]]=-10, 1, 0)</f>
        <v>0</v>
      </c>
      <c r="V182">
        <f>IF(first_ana_0923__242678[[#This Row],[gap]]=-9, 1, 0)</f>
        <v>0</v>
      </c>
      <c r="W182">
        <f>IF(first_ana_0923__242678[[#This Row],[gap]]=-8, 1, 0)</f>
        <v>0</v>
      </c>
      <c r="X182">
        <f>IF(first_ana_0923__242678[[#This Row],[gap]]=-7, 1, 0)</f>
        <v>0</v>
      </c>
      <c r="Y182">
        <f>IF(first_ana_0923__242678[[#This Row],[gap]]=-6, 1, 0)</f>
        <v>0</v>
      </c>
      <c r="Z182">
        <f>IF(first_ana_0923__242678[[#This Row],[gap]]=-5, 1, 0)</f>
        <v>0</v>
      </c>
      <c r="AA182">
        <f>IF(first_ana_0923__242678[[#This Row],[gap]]=-4, 1, 0)</f>
        <v>0</v>
      </c>
      <c r="AB182">
        <f>IF(first_ana_0923__242678[[#This Row],[gap]]=-3, 1, 0)</f>
        <v>1</v>
      </c>
      <c r="AC182">
        <f>IF(first_ana_0923__242678[[#This Row],[gap]]=-2, 1, 0)</f>
        <v>0</v>
      </c>
      <c r="AD182">
        <f>IF(first_ana_0923__242678[[#This Row],[gap]]=-1, 1, 0)</f>
        <v>0</v>
      </c>
      <c r="AE182">
        <f>IF(first_ana_0923__242678[[#This Row],[gap]]=0, 1, 0)</f>
        <v>0</v>
      </c>
      <c r="AF182">
        <f>IF(first_ana_0923__242678[[#This Row],[gap]]=1, 1, 0)</f>
        <v>0</v>
      </c>
      <c r="AG182">
        <f>IF(first_ana_0923__242678[[#This Row],[gap]]=2, 1, 0)</f>
        <v>0</v>
      </c>
      <c r="AH182">
        <f>IF(first_ana_0923__242678[[#This Row],[gap]]=3, 1, 0)</f>
        <v>0</v>
      </c>
      <c r="AI182">
        <f>IF(first_ana_0923__242678[[#This Row],[gap]]=4, 1, 0)</f>
        <v>0</v>
      </c>
      <c r="AJ182">
        <f>IF(first_ana_0923__242678[[#This Row],[gap]]=5, 1, 0)</f>
        <v>0</v>
      </c>
      <c r="AK182">
        <f>IF(first_ana_0923__242678[[#This Row],[gap]]=6, 1, 0)</f>
        <v>0</v>
      </c>
      <c r="AL182">
        <f>IF(first_ana_0923__242678[[#This Row],[gap]]=7, 1, 0)</f>
        <v>0</v>
      </c>
      <c r="AM182">
        <f>IF(first_ana_0923__242678[[#This Row],[gap]]=8, 1, 0)</f>
        <v>0</v>
      </c>
      <c r="AN182">
        <f>IF(first_ana_0923__242678[[#This Row],[gap]]=9, 1, 0)</f>
        <v>0</v>
      </c>
    </row>
    <row r="183" spans="1:40">
      <c r="A183">
        <v>2008</v>
      </c>
      <c r="B183">
        <v>41</v>
      </c>
      <c r="C183" t="s">
        <v>84</v>
      </c>
      <c r="D183" t="s">
        <v>85</v>
      </c>
      <c r="E183">
        <v>81.8</v>
      </c>
      <c r="F183">
        <v>86</v>
      </c>
      <c r="G183">
        <v>2.0299999999999998</v>
      </c>
      <c r="H183">
        <v>2.27</v>
      </c>
      <c r="I183">
        <v>0</v>
      </c>
      <c r="J183">
        <v>1</v>
      </c>
      <c r="K183" s="5">
        <v>2455</v>
      </c>
      <c r="L183" s="5">
        <v>14504.6</v>
      </c>
      <c r="M183" s="5">
        <v>0.23</v>
      </c>
      <c r="N183" s="5">
        <v>0.35</v>
      </c>
      <c r="O183" s="5">
        <v>3.51</v>
      </c>
      <c r="P183">
        <v>4.09</v>
      </c>
      <c r="Q183" s="5">
        <v>892.9</v>
      </c>
      <c r="R183">
        <v>2011</v>
      </c>
      <c r="S183">
        <f>first_ana_0923__242678[[#This Row],[year]]-first_ana_0923__242678[[#This Row],[start]]</f>
        <v>-3</v>
      </c>
      <c r="T183">
        <f>IF(first_ana_0923__242678[[#This Row],[gap]]=-11, 1, 0)</f>
        <v>0</v>
      </c>
      <c r="U183">
        <f>IF(first_ana_0923__242678[[#This Row],[gap]]=-10, 1, 0)</f>
        <v>0</v>
      </c>
      <c r="V183">
        <f>IF(first_ana_0923__242678[[#This Row],[gap]]=-9, 1, 0)</f>
        <v>0</v>
      </c>
      <c r="W183">
        <f>IF(first_ana_0923__242678[[#This Row],[gap]]=-8, 1, 0)</f>
        <v>0</v>
      </c>
      <c r="X183">
        <f>IF(first_ana_0923__242678[[#This Row],[gap]]=-7, 1, 0)</f>
        <v>0</v>
      </c>
      <c r="Y183">
        <f>IF(first_ana_0923__242678[[#This Row],[gap]]=-6, 1, 0)</f>
        <v>0</v>
      </c>
      <c r="Z183">
        <f>IF(first_ana_0923__242678[[#This Row],[gap]]=-5, 1, 0)</f>
        <v>0</v>
      </c>
      <c r="AA183">
        <f>IF(first_ana_0923__242678[[#This Row],[gap]]=-4, 1, 0)</f>
        <v>0</v>
      </c>
      <c r="AB183">
        <f>IF(first_ana_0923__242678[[#This Row],[gap]]=-3, 1, 0)</f>
        <v>1</v>
      </c>
      <c r="AC183">
        <f>IF(first_ana_0923__242678[[#This Row],[gap]]=-2, 1, 0)</f>
        <v>0</v>
      </c>
      <c r="AD183">
        <f>IF(first_ana_0923__242678[[#This Row],[gap]]=-1, 1, 0)</f>
        <v>0</v>
      </c>
      <c r="AE183">
        <f>IF(first_ana_0923__242678[[#This Row],[gap]]=0, 1, 0)</f>
        <v>0</v>
      </c>
      <c r="AF183">
        <f>IF(first_ana_0923__242678[[#This Row],[gap]]=1, 1, 0)</f>
        <v>0</v>
      </c>
      <c r="AG183">
        <f>IF(first_ana_0923__242678[[#This Row],[gap]]=2, 1, 0)</f>
        <v>0</v>
      </c>
      <c r="AH183">
        <f>IF(first_ana_0923__242678[[#This Row],[gap]]=3, 1, 0)</f>
        <v>0</v>
      </c>
      <c r="AI183">
        <f>IF(first_ana_0923__242678[[#This Row],[gap]]=4, 1, 0)</f>
        <v>0</v>
      </c>
      <c r="AJ183">
        <f>IF(first_ana_0923__242678[[#This Row],[gap]]=5, 1, 0)</f>
        <v>0</v>
      </c>
      <c r="AK183">
        <f>IF(first_ana_0923__242678[[#This Row],[gap]]=6, 1, 0)</f>
        <v>0</v>
      </c>
      <c r="AL183">
        <f>IF(first_ana_0923__242678[[#This Row],[gap]]=7, 1, 0)</f>
        <v>0</v>
      </c>
      <c r="AM183">
        <f>IF(first_ana_0923__242678[[#This Row],[gap]]=8, 1, 0)</f>
        <v>0</v>
      </c>
      <c r="AN183">
        <f>IF(first_ana_0923__242678[[#This Row],[gap]]=9, 1, 0)</f>
        <v>0</v>
      </c>
    </row>
    <row r="184" spans="1:40">
      <c r="A184">
        <v>2008</v>
      </c>
      <c r="B184">
        <v>42</v>
      </c>
      <c r="C184" t="s">
        <v>86</v>
      </c>
      <c r="D184" t="s">
        <v>87</v>
      </c>
      <c r="E184">
        <v>46.2</v>
      </c>
      <c r="F184">
        <v>144</v>
      </c>
      <c r="G184">
        <v>1.75</v>
      </c>
      <c r="H184">
        <v>2.36</v>
      </c>
      <c r="I184">
        <v>0</v>
      </c>
      <c r="J184">
        <v>0</v>
      </c>
      <c r="K184" s="5">
        <v>2157</v>
      </c>
      <c r="L184" s="5">
        <v>12131.8</v>
      </c>
      <c r="M184" s="5">
        <v>0.69</v>
      </c>
      <c r="N184" s="5">
        <v>0.28000000000000003</v>
      </c>
      <c r="O184" s="5">
        <v>3.19</v>
      </c>
      <c r="P184">
        <v>4.16</v>
      </c>
      <c r="Q184" s="5">
        <v>961.1</v>
      </c>
      <c r="S184">
        <f>first_ana_0923__242678[[#This Row],[year]]-first_ana_0923__242678[[#This Row],[start]]</f>
        <v>2008</v>
      </c>
      <c r="T184">
        <f>IF(first_ana_0923__242678[[#This Row],[gap]]=-11, 1, 0)</f>
        <v>0</v>
      </c>
      <c r="U184">
        <f>IF(first_ana_0923__242678[[#This Row],[gap]]=-10, 1, 0)</f>
        <v>0</v>
      </c>
      <c r="V184">
        <f>IF(first_ana_0923__242678[[#This Row],[gap]]=-9, 1, 0)</f>
        <v>0</v>
      </c>
      <c r="W184">
        <f>IF(first_ana_0923__242678[[#This Row],[gap]]=-8, 1, 0)</f>
        <v>0</v>
      </c>
      <c r="X184">
        <f>IF(first_ana_0923__242678[[#This Row],[gap]]=-7, 1, 0)</f>
        <v>0</v>
      </c>
      <c r="Y184">
        <f>IF(first_ana_0923__242678[[#This Row],[gap]]=-6, 1, 0)</f>
        <v>0</v>
      </c>
      <c r="Z184">
        <f>IF(first_ana_0923__242678[[#This Row],[gap]]=-5, 1, 0)</f>
        <v>0</v>
      </c>
      <c r="AA184">
        <f>IF(first_ana_0923__242678[[#This Row],[gap]]=-4, 1, 0)</f>
        <v>0</v>
      </c>
      <c r="AB184">
        <f>IF(first_ana_0923__242678[[#This Row],[gap]]=-3, 1, 0)</f>
        <v>0</v>
      </c>
      <c r="AC184">
        <f>IF(first_ana_0923__242678[[#This Row],[gap]]=-2, 1, 0)</f>
        <v>0</v>
      </c>
      <c r="AD184">
        <f>IF(first_ana_0923__242678[[#This Row],[gap]]=-1, 1, 0)</f>
        <v>0</v>
      </c>
      <c r="AE184">
        <f>IF(first_ana_0923__242678[[#This Row],[gap]]=0, 1, 0)</f>
        <v>0</v>
      </c>
      <c r="AF184">
        <f>IF(first_ana_0923__242678[[#This Row],[gap]]=1, 1, 0)</f>
        <v>0</v>
      </c>
      <c r="AG184">
        <f>IF(first_ana_0923__242678[[#This Row],[gap]]=2, 1, 0)</f>
        <v>0</v>
      </c>
      <c r="AH184">
        <f>IF(first_ana_0923__242678[[#This Row],[gap]]=3, 1, 0)</f>
        <v>0</v>
      </c>
      <c r="AI184">
        <f>IF(first_ana_0923__242678[[#This Row],[gap]]=4, 1, 0)</f>
        <v>0</v>
      </c>
      <c r="AJ184">
        <f>IF(first_ana_0923__242678[[#This Row],[gap]]=5, 1, 0)</f>
        <v>0</v>
      </c>
      <c r="AK184">
        <f>IF(first_ana_0923__242678[[#This Row],[gap]]=6, 1, 0)</f>
        <v>0</v>
      </c>
      <c r="AL184">
        <f>IF(first_ana_0923__242678[[#This Row],[gap]]=7, 1, 0)</f>
        <v>0</v>
      </c>
      <c r="AM184">
        <f>IF(first_ana_0923__242678[[#This Row],[gap]]=8, 1, 0)</f>
        <v>0</v>
      </c>
      <c r="AN184">
        <f>IF(first_ana_0923__242678[[#This Row],[gap]]=9, 1, 0)</f>
        <v>0</v>
      </c>
    </row>
    <row r="185" spans="1:40">
      <c r="A185">
        <v>2008</v>
      </c>
      <c r="B185">
        <v>43</v>
      </c>
      <c r="C185" t="s">
        <v>88</v>
      </c>
      <c r="D185" t="s">
        <v>89</v>
      </c>
      <c r="E185">
        <v>134.80000000000001</v>
      </c>
      <c r="F185">
        <v>182</v>
      </c>
      <c r="G185">
        <v>1.73</v>
      </c>
      <c r="H185">
        <v>1.94</v>
      </c>
      <c r="I185">
        <v>0</v>
      </c>
      <c r="J185">
        <v>1</v>
      </c>
      <c r="K185" s="5">
        <v>2265</v>
      </c>
      <c r="L185" s="5">
        <v>15949.2</v>
      </c>
      <c r="M185" s="5">
        <v>0.55000000000000004</v>
      </c>
      <c r="N185" s="5">
        <v>0.11</v>
      </c>
      <c r="O185" s="5">
        <v>3.13</v>
      </c>
      <c r="P185">
        <v>3.79</v>
      </c>
      <c r="Q185" s="5">
        <v>813.8</v>
      </c>
      <c r="R185">
        <v>2011</v>
      </c>
      <c r="S185">
        <f>first_ana_0923__242678[[#This Row],[year]]-first_ana_0923__242678[[#This Row],[start]]</f>
        <v>-3</v>
      </c>
      <c r="T185">
        <f>IF(first_ana_0923__242678[[#This Row],[gap]]=-11, 1, 0)</f>
        <v>0</v>
      </c>
      <c r="U185">
        <f>IF(first_ana_0923__242678[[#This Row],[gap]]=-10, 1, 0)</f>
        <v>0</v>
      </c>
      <c r="V185">
        <f>IF(first_ana_0923__242678[[#This Row],[gap]]=-9, 1, 0)</f>
        <v>0</v>
      </c>
      <c r="W185">
        <f>IF(first_ana_0923__242678[[#This Row],[gap]]=-8, 1, 0)</f>
        <v>0</v>
      </c>
      <c r="X185">
        <f>IF(first_ana_0923__242678[[#This Row],[gap]]=-7, 1, 0)</f>
        <v>0</v>
      </c>
      <c r="Y185">
        <f>IF(first_ana_0923__242678[[#This Row],[gap]]=-6, 1, 0)</f>
        <v>0</v>
      </c>
      <c r="Z185">
        <f>IF(first_ana_0923__242678[[#This Row],[gap]]=-5, 1, 0)</f>
        <v>0</v>
      </c>
      <c r="AA185">
        <f>IF(first_ana_0923__242678[[#This Row],[gap]]=-4, 1, 0)</f>
        <v>0</v>
      </c>
      <c r="AB185">
        <f>IF(first_ana_0923__242678[[#This Row],[gap]]=-3, 1, 0)</f>
        <v>1</v>
      </c>
      <c r="AC185">
        <f>IF(first_ana_0923__242678[[#This Row],[gap]]=-2, 1, 0)</f>
        <v>0</v>
      </c>
      <c r="AD185">
        <f>IF(first_ana_0923__242678[[#This Row],[gap]]=-1, 1, 0)</f>
        <v>0</v>
      </c>
      <c r="AE185">
        <f>IF(first_ana_0923__242678[[#This Row],[gap]]=0, 1, 0)</f>
        <v>0</v>
      </c>
      <c r="AF185">
        <f>IF(first_ana_0923__242678[[#This Row],[gap]]=1, 1, 0)</f>
        <v>0</v>
      </c>
      <c r="AG185">
        <f>IF(first_ana_0923__242678[[#This Row],[gap]]=2, 1, 0)</f>
        <v>0</v>
      </c>
      <c r="AH185">
        <f>IF(first_ana_0923__242678[[#This Row],[gap]]=3, 1, 0)</f>
        <v>0</v>
      </c>
      <c r="AI185">
        <f>IF(first_ana_0923__242678[[#This Row],[gap]]=4, 1, 0)</f>
        <v>0</v>
      </c>
      <c r="AJ185">
        <f>IF(first_ana_0923__242678[[#This Row],[gap]]=5, 1, 0)</f>
        <v>0</v>
      </c>
      <c r="AK185">
        <f>IF(first_ana_0923__242678[[#This Row],[gap]]=6, 1, 0)</f>
        <v>0</v>
      </c>
      <c r="AL185">
        <f>IF(first_ana_0923__242678[[#This Row],[gap]]=7, 1, 0)</f>
        <v>0</v>
      </c>
      <c r="AM185">
        <f>IF(first_ana_0923__242678[[#This Row],[gap]]=8, 1, 0)</f>
        <v>0</v>
      </c>
      <c r="AN185">
        <f>IF(first_ana_0923__242678[[#This Row],[gap]]=9, 1, 0)</f>
        <v>0</v>
      </c>
    </row>
    <row r="186" spans="1:40">
      <c r="A186">
        <v>2008</v>
      </c>
      <c r="B186">
        <v>44</v>
      </c>
      <c r="C186" t="s">
        <v>90</v>
      </c>
      <c r="D186" t="s">
        <v>141</v>
      </c>
      <c r="E186">
        <v>146.19999999999999</v>
      </c>
      <c r="F186">
        <v>120</v>
      </c>
      <c r="G186">
        <v>1.88</v>
      </c>
      <c r="H186">
        <v>2.0299999999999998</v>
      </c>
      <c r="I186">
        <v>0</v>
      </c>
      <c r="J186">
        <v>0</v>
      </c>
      <c r="K186" s="5">
        <v>2562</v>
      </c>
      <c r="L186" s="5">
        <v>11146.7</v>
      </c>
      <c r="M186" s="5">
        <v>0.42</v>
      </c>
      <c r="N186" s="5">
        <v>0.42</v>
      </c>
      <c r="O186" s="5">
        <v>3.58</v>
      </c>
      <c r="P186">
        <v>4.42</v>
      </c>
      <c r="Q186" s="5">
        <v>887.1</v>
      </c>
      <c r="S186">
        <f>first_ana_0923__242678[[#This Row],[year]]-first_ana_0923__242678[[#This Row],[start]]</f>
        <v>2008</v>
      </c>
      <c r="T186">
        <f>IF(first_ana_0923__242678[[#This Row],[gap]]=-11, 1, 0)</f>
        <v>0</v>
      </c>
      <c r="U186">
        <f>IF(first_ana_0923__242678[[#This Row],[gap]]=-10, 1, 0)</f>
        <v>0</v>
      </c>
      <c r="V186">
        <f>IF(first_ana_0923__242678[[#This Row],[gap]]=-9, 1, 0)</f>
        <v>0</v>
      </c>
      <c r="W186">
        <f>IF(first_ana_0923__242678[[#This Row],[gap]]=-8, 1, 0)</f>
        <v>0</v>
      </c>
      <c r="X186">
        <f>IF(first_ana_0923__242678[[#This Row],[gap]]=-7, 1, 0)</f>
        <v>0</v>
      </c>
      <c r="Y186">
        <f>IF(first_ana_0923__242678[[#This Row],[gap]]=-6, 1, 0)</f>
        <v>0</v>
      </c>
      <c r="Z186">
        <f>IF(first_ana_0923__242678[[#This Row],[gap]]=-5, 1, 0)</f>
        <v>0</v>
      </c>
      <c r="AA186">
        <f>IF(first_ana_0923__242678[[#This Row],[gap]]=-4, 1, 0)</f>
        <v>0</v>
      </c>
      <c r="AB186">
        <f>IF(first_ana_0923__242678[[#This Row],[gap]]=-3, 1, 0)</f>
        <v>0</v>
      </c>
      <c r="AC186">
        <f>IF(first_ana_0923__242678[[#This Row],[gap]]=-2, 1, 0)</f>
        <v>0</v>
      </c>
      <c r="AD186">
        <f>IF(first_ana_0923__242678[[#This Row],[gap]]=-1, 1, 0)</f>
        <v>0</v>
      </c>
      <c r="AE186">
        <f>IF(first_ana_0923__242678[[#This Row],[gap]]=0, 1, 0)</f>
        <v>0</v>
      </c>
      <c r="AF186">
        <f>IF(first_ana_0923__242678[[#This Row],[gap]]=1, 1, 0)</f>
        <v>0</v>
      </c>
      <c r="AG186">
        <f>IF(first_ana_0923__242678[[#This Row],[gap]]=2, 1, 0)</f>
        <v>0</v>
      </c>
      <c r="AH186">
        <f>IF(first_ana_0923__242678[[#This Row],[gap]]=3, 1, 0)</f>
        <v>0</v>
      </c>
      <c r="AI186">
        <f>IF(first_ana_0923__242678[[#This Row],[gap]]=4, 1, 0)</f>
        <v>0</v>
      </c>
      <c r="AJ186">
        <f>IF(first_ana_0923__242678[[#This Row],[gap]]=5, 1, 0)</f>
        <v>0</v>
      </c>
      <c r="AK186">
        <f>IF(first_ana_0923__242678[[#This Row],[gap]]=6, 1, 0)</f>
        <v>0</v>
      </c>
      <c r="AL186">
        <f>IF(first_ana_0923__242678[[#This Row],[gap]]=7, 1, 0)</f>
        <v>0</v>
      </c>
      <c r="AM186">
        <f>IF(first_ana_0923__242678[[#This Row],[gap]]=8, 1, 0)</f>
        <v>0</v>
      </c>
      <c r="AN186">
        <f>IF(first_ana_0923__242678[[#This Row],[gap]]=9, 1, 0)</f>
        <v>0</v>
      </c>
    </row>
    <row r="187" spans="1:40">
      <c r="A187">
        <v>2008</v>
      </c>
      <c r="B187">
        <v>45</v>
      </c>
      <c r="C187" t="s">
        <v>91</v>
      </c>
      <c r="D187" t="s">
        <v>92</v>
      </c>
      <c r="E187">
        <v>118.4</v>
      </c>
      <c r="F187">
        <v>114</v>
      </c>
      <c r="G187">
        <v>1.91</v>
      </c>
      <c r="H187">
        <v>2.29</v>
      </c>
      <c r="I187">
        <v>0</v>
      </c>
      <c r="J187">
        <v>0</v>
      </c>
      <c r="K187" s="5">
        <v>2130</v>
      </c>
      <c r="L187" s="5">
        <v>13698.6</v>
      </c>
      <c r="M187" s="5">
        <v>0.62</v>
      </c>
      <c r="N187" s="5">
        <v>0.26</v>
      </c>
      <c r="O187" s="5">
        <v>3.17</v>
      </c>
      <c r="P187">
        <v>4.05</v>
      </c>
      <c r="Q187" s="5">
        <v>921.4</v>
      </c>
      <c r="S187">
        <f>first_ana_0923__242678[[#This Row],[year]]-first_ana_0923__242678[[#This Row],[start]]</f>
        <v>2008</v>
      </c>
      <c r="T187">
        <f>IF(first_ana_0923__242678[[#This Row],[gap]]=-11, 1, 0)</f>
        <v>0</v>
      </c>
      <c r="U187">
        <f>IF(first_ana_0923__242678[[#This Row],[gap]]=-10, 1, 0)</f>
        <v>0</v>
      </c>
      <c r="V187">
        <f>IF(first_ana_0923__242678[[#This Row],[gap]]=-9, 1, 0)</f>
        <v>0</v>
      </c>
      <c r="W187">
        <f>IF(first_ana_0923__242678[[#This Row],[gap]]=-8, 1, 0)</f>
        <v>0</v>
      </c>
      <c r="X187">
        <f>IF(first_ana_0923__242678[[#This Row],[gap]]=-7, 1, 0)</f>
        <v>0</v>
      </c>
      <c r="Y187">
        <f>IF(first_ana_0923__242678[[#This Row],[gap]]=-6, 1, 0)</f>
        <v>0</v>
      </c>
      <c r="Z187">
        <f>IF(first_ana_0923__242678[[#This Row],[gap]]=-5, 1, 0)</f>
        <v>0</v>
      </c>
      <c r="AA187">
        <f>IF(first_ana_0923__242678[[#This Row],[gap]]=-4, 1, 0)</f>
        <v>0</v>
      </c>
      <c r="AB187">
        <f>IF(first_ana_0923__242678[[#This Row],[gap]]=-3, 1, 0)</f>
        <v>0</v>
      </c>
      <c r="AC187">
        <f>IF(first_ana_0923__242678[[#This Row],[gap]]=-2, 1, 0)</f>
        <v>0</v>
      </c>
      <c r="AD187">
        <f>IF(first_ana_0923__242678[[#This Row],[gap]]=-1, 1, 0)</f>
        <v>0</v>
      </c>
      <c r="AE187">
        <f>IF(first_ana_0923__242678[[#This Row],[gap]]=0, 1, 0)</f>
        <v>0</v>
      </c>
      <c r="AF187">
        <f>IF(first_ana_0923__242678[[#This Row],[gap]]=1, 1, 0)</f>
        <v>0</v>
      </c>
      <c r="AG187">
        <f>IF(first_ana_0923__242678[[#This Row],[gap]]=2, 1, 0)</f>
        <v>0</v>
      </c>
      <c r="AH187">
        <f>IF(first_ana_0923__242678[[#This Row],[gap]]=3, 1, 0)</f>
        <v>0</v>
      </c>
      <c r="AI187">
        <f>IF(first_ana_0923__242678[[#This Row],[gap]]=4, 1, 0)</f>
        <v>0</v>
      </c>
      <c r="AJ187">
        <f>IF(first_ana_0923__242678[[#This Row],[gap]]=5, 1, 0)</f>
        <v>0</v>
      </c>
      <c r="AK187">
        <f>IF(first_ana_0923__242678[[#This Row],[gap]]=6, 1, 0)</f>
        <v>0</v>
      </c>
      <c r="AL187">
        <f>IF(first_ana_0923__242678[[#This Row],[gap]]=7, 1, 0)</f>
        <v>0</v>
      </c>
      <c r="AM187">
        <f>IF(first_ana_0923__242678[[#This Row],[gap]]=8, 1, 0)</f>
        <v>0</v>
      </c>
      <c r="AN187">
        <f>IF(first_ana_0923__242678[[#This Row],[gap]]=9, 1, 0)</f>
        <v>0</v>
      </c>
    </row>
    <row r="188" spans="1:40">
      <c r="A188">
        <v>2008</v>
      </c>
      <c r="B188">
        <v>46</v>
      </c>
      <c r="C188" t="s">
        <v>93</v>
      </c>
      <c r="D188" t="s">
        <v>94</v>
      </c>
      <c r="E188">
        <v>94.5</v>
      </c>
      <c r="F188">
        <v>172</v>
      </c>
      <c r="G188">
        <v>1.74</v>
      </c>
      <c r="H188">
        <v>2.17</v>
      </c>
      <c r="I188">
        <v>0</v>
      </c>
      <c r="J188">
        <v>0</v>
      </c>
      <c r="K188" s="5">
        <v>2253</v>
      </c>
      <c r="L188" s="5">
        <v>13937.5</v>
      </c>
      <c r="M188" s="5">
        <v>0.35</v>
      </c>
      <c r="N188" s="5">
        <v>0.28999999999999998</v>
      </c>
      <c r="O188" s="5">
        <v>3.03</v>
      </c>
      <c r="P188">
        <v>3.67</v>
      </c>
      <c r="Q188" s="5">
        <v>903.4</v>
      </c>
      <c r="S188">
        <f>first_ana_0923__242678[[#This Row],[year]]-first_ana_0923__242678[[#This Row],[start]]</f>
        <v>2008</v>
      </c>
      <c r="T188">
        <f>IF(first_ana_0923__242678[[#This Row],[gap]]=-11, 1, 0)</f>
        <v>0</v>
      </c>
      <c r="U188">
        <f>IF(first_ana_0923__242678[[#This Row],[gap]]=-10, 1, 0)</f>
        <v>0</v>
      </c>
      <c r="V188">
        <f>IF(first_ana_0923__242678[[#This Row],[gap]]=-9, 1, 0)</f>
        <v>0</v>
      </c>
      <c r="W188">
        <f>IF(first_ana_0923__242678[[#This Row],[gap]]=-8, 1, 0)</f>
        <v>0</v>
      </c>
      <c r="X188">
        <f>IF(first_ana_0923__242678[[#This Row],[gap]]=-7, 1, 0)</f>
        <v>0</v>
      </c>
      <c r="Y188">
        <f>IF(first_ana_0923__242678[[#This Row],[gap]]=-6, 1, 0)</f>
        <v>0</v>
      </c>
      <c r="Z188">
        <f>IF(first_ana_0923__242678[[#This Row],[gap]]=-5, 1, 0)</f>
        <v>0</v>
      </c>
      <c r="AA188">
        <f>IF(first_ana_0923__242678[[#This Row],[gap]]=-4, 1, 0)</f>
        <v>0</v>
      </c>
      <c r="AB188">
        <f>IF(first_ana_0923__242678[[#This Row],[gap]]=-3, 1, 0)</f>
        <v>0</v>
      </c>
      <c r="AC188">
        <f>IF(first_ana_0923__242678[[#This Row],[gap]]=-2, 1, 0)</f>
        <v>0</v>
      </c>
      <c r="AD188">
        <f>IF(first_ana_0923__242678[[#This Row],[gap]]=-1, 1, 0)</f>
        <v>0</v>
      </c>
      <c r="AE188">
        <f>IF(first_ana_0923__242678[[#This Row],[gap]]=0, 1, 0)</f>
        <v>0</v>
      </c>
      <c r="AF188">
        <f>IF(first_ana_0923__242678[[#This Row],[gap]]=1, 1, 0)</f>
        <v>0</v>
      </c>
      <c r="AG188">
        <f>IF(first_ana_0923__242678[[#This Row],[gap]]=2, 1, 0)</f>
        <v>0</v>
      </c>
      <c r="AH188">
        <f>IF(first_ana_0923__242678[[#This Row],[gap]]=3, 1, 0)</f>
        <v>0</v>
      </c>
      <c r="AI188">
        <f>IF(first_ana_0923__242678[[#This Row],[gap]]=4, 1, 0)</f>
        <v>0</v>
      </c>
      <c r="AJ188">
        <f>IF(first_ana_0923__242678[[#This Row],[gap]]=5, 1, 0)</f>
        <v>0</v>
      </c>
      <c r="AK188">
        <f>IF(first_ana_0923__242678[[#This Row],[gap]]=6, 1, 0)</f>
        <v>0</v>
      </c>
      <c r="AL188">
        <f>IF(first_ana_0923__242678[[#This Row],[gap]]=7, 1, 0)</f>
        <v>0</v>
      </c>
      <c r="AM188">
        <f>IF(first_ana_0923__242678[[#This Row],[gap]]=8, 1, 0)</f>
        <v>0</v>
      </c>
      <c r="AN188">
        <f>IF(first_ana_0923__242678[[#This Row],[gap]]=9, 1, 0)</f>
        <v>0</v>
      </c>
    </row>
    <row r="189" spans="1:40">
      <c r="A189">
        <v>2008</v>
      </c>
      <c r="B189">
        <v>47</v>
      </c>
      <c r="C189" t="s">
        <v>95</v>
      </c>
      <c r="D189" t="s">
        <v>96</v>
      </c>
      <c r="E189">
        <v>57.3</v>
      </c>
      <c r="F189">
        <v>138</v>
      </c>
      <c r="G189">
        <v>1.81</v>
      </c>
      <c r="H189">
        <v>2.0499999999999998</v>
      </c>
      <c r="I189">
        <v>0</v>
      </c>
      <c r="J189">
        <v>0</v>
      </c>
      <c r="K189" s="5">
        <v>2039</v>
      </c>
      <c r="L189" s="5">
        <v>16282.2</v>
      </c>
      <c r="M189" s="5">
        <v>0.51</v>
      </c>
      <c r="N189" s="5">
        <v>0.15</v>
      </c>
      <c r="O189" s="5">
        <v>3.71</v>
      </c>
      <c r="P189">
        <v>4.37</v>
      </c>
      <c r="Q189" s="5">
        <v>853.1</v>
      </c>
      <c r="S189">
        <f>first_ana_0923__242678[[#This Row],[year]]-first_ana_0923__242678[[#This Row],[start]]</f>
        <v>2008</v>
      </c>
      <c r="T189">
        <f>IF(first_ana_0923__242678[[#This Row],[gap]]=-11, 1, 0)</f>
        <v>0</v>
      </c>
      <c r="U189">
        <f>IF(first_ana_0923__242678[[#This Row],[gap]]=-10, 1, 0)</f>
        <v>0</v>
      </c>
      <c r="V189">
        <f>IF(first_ana_0923__242678[[#This Row],[gap]]=-9, 1, 0)</f>
        <v>0</v>
      </c>
      <c r="W189">
        <f>IF(first_ana_0923__242678[[#This Row],[gap]]=-8, 1, 0)</f>
        <v>0</v>
      </c>
      <c r="X189">
        <f>IF(first_ana_0923__242678[[#This Row],[gap]]=-7, 1, 0)</f>
        <v>0</v>
      </c>
      <c r="Y189">
        <f>IF(first_ana_0923__242678[[#This Row],[gap]]=-6, 1, 0)</f>
        <v>0</v>
      </c>
      <c r="Z189">
        <f>IF(first_ana_0923__242678[[#This Row],[gap]]=-5, 1, 0)</f>
        <v>0</v>
      </c>
      <c r="AA189">
        <f>IF(first_ana_0923__242678[[#This Row],[gap]]=-4, 1, 0)</f>
        <v>0</v>
      </c>
      <c r="AB189">
        <f>IF(first_ana_0923__242678[[#This Row],[gap]]=-3, 1, 0)</f>
        <v>0</v>
      </c>
      <c r="AC189">
        <f>IF(first_ana_0923__242678[[#This Row],[gap]]=-2, 1, 0)</f>
        <v>0</v>
      </c>
      <c r="AD189">
        <f>IF(first_ana_0923__242678[[#This Row],[gap]]=-1, 1, 0)</f>
        <v>0</v>
      </c>
      <c r="AE189">
        <f>IF(first_ana_0923__242678[[#This Row],[gap]]=0, 1, 0)</f>
        <v>0</v>
      </c>
      <c r="AF189">
        <f>IF(first_ana_0923__242678[[#This Row],[gap]]=1, 1, 0)</f>
        <v>0</v>
      </c>
      <c r="AG189">
        <f>IF(first_ana_0923__242678[[#This Row],[gap]]=2, 1, 0)</f>
        <v>0</v>
      </c>
      <c r="AH189">
        <f>IF(first_ana_0923__242678[[#This Row],[gap]]=3, 1, 0)</f>
        <v>0</v>
      </c>
      <c r="AI189">
        <f>IF(first_ana_0923__242678[[#This Row],[gap]]=4, 1, 0)</f>
        <v>0</v>
      </c>
      <c r="AJ189">
        <f>IF(first_ana_0923__242678[[#This Row],[gap]]=5, 1, 0)</f>
        <v>0</v>
      </c>
      <c r="AK189">
        <f>IF(first_ana_0923__242678[[#This Row],[gap]]=6, 1, 0)</f>
        <v>0</v>
      </c>
      <c r="AL189">
        <f>IF(first_ana_0923__242678[[#This Row],[gap]]=7, 1, 0)</f>
        <v>0</v>
      </c>
      <c r="AM189">
        <f>IF(first_ana_0923__242678[[#This Row],[gap]]=8, 1, 0)</f>
        <v>0</v>
      </c>
      <c r="AN189">
        <f>IF(first_ana_0923__242678[[#This Row],[gap]]=9, 1, 0)</f>
        <v>0</v>
      </c>
    </row>
    <row r="190" spans="1:40">
      <c r="A190">
        <v>2009</v>
      </c>
      <c r="B190">
        <v>1</v>
      </c>
      <c r="C190" t="s">
        <v>4</v>
      </c>
      <c r="D190" t="s">
        <v>5</v>
      </c>
      <c r="E190">
        <v>593.6</v>
      </c>
      <c r="F190">
        <v>551</v>
      </c>
      <c r="G190">
        <v>0.94</v>
      </c>
      <c r="H190">
        <v>1.1599999999999999</v>
      </c>
      <c r="I190">
        <v>0</v>
      </c>
      <c r="J190">
        <v>1</v>
      </c>
      <c r="K190" s="5">
        <v>2369</v>
      </c>
      <c r="L190" s="5">
        <v>195912.6</v>
      </c>
      <c r="M190" s="5">
        <v>0.65</v>
      </c>
      <c r="N190" s="5">
        <v>0.36</v>
      </c>
      <c r="O190" s="5">
        <v>3.31</v>
      </c>
      <c r="P190">
        <v>4.32</v>
      </c>
      <c r="Q190" s="5">
        <v>1054.7</v>
      </c>
      <c r="R190">
        <v>2016</v>
      </c>
      <c r="S190">
        <f>first_ana_0923__242678[[#This Row],[year]]-first_ana_0923__242678[[#This Row],[start]]</f>
        <v>-7</v>
      </c>
      <c r="T190">
        <f>IF(first_ana_0923__242678[[#This Row],[gap]]=-11, 1, 0)</f>
        <v>0</v>
      </c>
      <c r="U190">
        <f>IF(first_ana_0923__242678[[#This Row],[gap]]=-10, 1, 0)</f>
        <v>0</v>
      </c>
      <c r="V190">
        <f>IF(first_ana_0923__242678[[#This Row],[gap]]=-9, 1, 0)</f>
        <v>0</v>
      </c>
      <c r="W190">
        <f>IF(first_ana_0923__242678[[#This Row],[gap]]=-8, 1, 0)</f>
        <v>0</v>
      </c>
      <c r="X190">
        <f>IF(first_ana_0923__242678[[#This Row],[gap]]=-7, 1, 0)</f>
        <v>1</v>
      </c>
      <c r="Y190">
        <f>IF(first_ana_0923__242678[[#This Row],[gap]]=-6, 1, 0)</f>
        <v>0</v>
      </c>
      <c r="Z190">
        <f>IF(first_ana_0923__242678[[#This Row],[gap]]=-5, 1, 0)</f>
        <v>0</v>
      </c>
      <c r="AA190">
        <f>IF(first_ana_0923__242678[[#This Row],[gap]]=-4, 1, 0)</f>
        <v>0</v>
      </c>
      <c r="AB190">
        <f>IF(first_ana_0923__242678[[#This Row],[gap]]=-3, 1, 0)</f>
        <v>0</v>
      </c>
      <c r="AC190">
        <f>IF(first_ana_0923__242678[[#This Row],[gap]]=-2, 1, 0)</f>
        <v>0</v>
      </c>
      <c r="AD190">
        <f>IF(first_ana_0923__242678[[#This Row],[gap]]=-1, 1, 0)</f>
        <v>0</v>
      </c>
      <c r="AE190">
        <f>IF(first_ana_0923__242678[[#This Row],[gap]]=0, 1, 0)</f>
        <v>0</v>
      </c>
      <c r="AF190">
        <f>IF(first_ana_0923__242678[[#This Row],[gap]]=1, 1, 0)</f>
        <v>0</v>
      </c>
      <c r="AG190">
        <f>IF(first_ana_0923__242678[[#This Row],[gap]]=2, 1, 0)</f>
        <v>0</v>
      </c>
      <c r="AH190">
        <f>IF(first_ana_0923__242678[[#This Row],[gap]]=3, 1, 0)</f>
        <v>0</v>
      </c>
      <c r="AI190">
        <f>IF(first_ana_0923__242678[[#This Row],[gap]]=4, 1, 0)</f>
        <v>0</v>
      </c>
      <c r="AJ190">
        <f>IF(first_ana_0923__242678[[#This Row],[gap]]=5, 1, 0)</f>
        <v>0</v>
      </c>
      <c r="AK190">
        <f>IF(first_ana_0923__242678[[#This Row],[gap]]=6, 1, 0)</f>
        <v>0</v>
      </c>
      <c r="AL190">
        <f>IF(first_ana_0923__242678[[#This Row],[gap]]=7, 1, 0)</f>
        <v>0</v>
      </c>
      <c r="AM190">
        <f>IF(first_ana_0923__242678[[#This Row],[gap]]=8, 1, 0)</f>
        <v>0</v>
      </c>
      <c r="AN190">
        <f>IF(first_ana_0923__242678[[#This Row],[gap]]=9, 1, 0)</f>
        <v>0</v>
      </c>
    </row>
    <row r="191" spans="1:40">
      <c r="A191">
        <v>2009</v>
      </c>
      <c r="B191">
        <v>2</v>
      </c>
      <c r="C191" t="s">
        <v>6</v>
      </c>
      <c r="D191" t="s">
        <v>7</v>
      </c>
      <c r="E191">
        <v>99.7</v>
      </c>
      <c r="F191">
        <v>138</v>
      </c>
      <c r="G191">
        <v>1.5</v>
      </c>
      <c r="H191">
        <v>1.98</v>
      </c>
      <c r="I191">
        <v>0</v>
      </c>
      <c r="J191">
        <v>1</v>
      </c>
      <c r="K191" s="5">
        <v>2366</v>
      </c>
      <c r="L191" s="5">
        <v>25524.9</v>
      </c>
      <c r="M191" s="5">
        <v>0.73</v>
      </c>
      <c r="N191" s="5">
        <v>0.44</v>
      </c>
      <c r="O191" s="5">
        <v>2.76</v>
      </c>
      <c r="P191">
        <v>3.9299999999999997</v>
      </c>
      <c r="Q191" s="5">
        <v>1058.5999999999999</v>
      </c>
      <c r="R191">
        <v>2010</v>
      </c>
      <c r="S191">
        <f>first_ana_0923__242678[[#This Row],[year]]-first_ana_0923__242678[[#This Row],[start]]</f>
        <v>-1</v>
      </c>
      <c r="T191">
        <f>IF(first_ana_0923__242678[[#This Row],[gap]]=-11, 1, 0)</f>
        <v>0</v>
      </c>
      <c r="U191">
        <f>IF(first_ana_0923__242678[[#This Row],[gap]]=-10, 1, 0)</f>
        <v>0</v>
      </c>
      <c r="V191">
        <f>IF(first_ana_0923__242678[[#This Row],[gap]]=-9, 1, 0)</f>
        <v>0</v>
      </c>
      <c r="W191">
        <f>IF(first_ana_0923__242678[[#This Row],[gap]]=-8, 1, 0)</f>
        <v>0</v>
      </c>
      <c r="X191">
        <f>IF(first_ana_0923__242678[[#This Row],[gap]]=-7, 1, 0)</f>
        <v>0</v>
      </c>
      <c r="Y191">
        <f>IF(first_ana_0923__242678[[#This Row],[gap]]=-6, 1, 0)</f>
        <v>0</v>
      </c>
      <c r="Z191">
        <f>IF(first_ana_0923__242678[[#This Row],[gap]]=-5, 1, 0)</f>
        <v>0</v>
      </c>
      <c r="AA191">
        <f>IF(first_ana_0923__242678[[#This Row],[gap]]=-4, 1, 0)</f>
        <v>0</v>
      </c>
      <c r="AB191">
        <f>IF(first_ana_0923__242678[[#This Row],[gap]]=-3, 1, 0)</f>
        <v>0</v>
      </c>
      <c r="AC191">
        <f>IF(first_ana_0923__242678[[#This Row],[gap]]=-2, 1, 0)</f>
        <v>0</v>
      </c>
      <c r="AD191">
        <f>IF(first_ana_0923__242678[[#This Row],[gap]]=-1, 1, 0)</f>
        <v>1</v>
      </c>
      <c r="AE191">
        <f>IF(first_ana_0923__242678[[#This Row],[gap]]=0, 1, 0)</f>
        <v>0</v>
      </c>
      <c r="AF191">
        <f>IF(first_ana_0923__242678[[#This Row],[gap]]=1, 1, 0)</f>
        <v>0</v>
      </c>
      <c r="AG191">
        <f>IF(first_ana_0923__242678[[#This Row],[gap]]=2, 1, 0)</f>
        <v>0</v>
      </c>
      <c r="AH191">
        <f>IF(first_ana_0923__242678[[#This Row],[gap]]=3, 1, 0)</f>
        <v>0</v>
      </c>
      <c r="AI191">
        <f>IF(first_ana_0923__242678[[#This Row],[gap]]=4, 1, 0)</f>
        <v>0</v>
      </c>
      <c r="AJ191">
        <f>IF(first_ana_0923__242678[[#This Row],[gap]]=5, 1, 0)</f>
        <v>0</v>
      </c>
      <c r="AK191">
        <f>IF(first_ana_0923__242678[[#This Row],[gap]]=6, 1, 0)</f>
        <v>0</v>
      </c>
      <c r="AL191">
        <f>IF(first_ana_0923__242678[[#This Row],[gap]]=7, 1, 0)</f>
        <v>0</v>
      </c>
      <c r="AM191">
        <f>IF(first_ana_0923__242678[[#This Row],[gap]]=8, 1, 0)</f>
        <v>0</v>
      </c>
      <c r="AN191">
        <f>IF(first_ana_0923__242678[[#This Row],[gap]]=9, 1, 0)</f>
        <v>0</v>
      </c>
    </row>
    <row r="192" spans="1:40">
      <c r="A192">
        <v>2009</v>
      </c>
      <c r="B192">
        <v>3</v>
      </c>
      <c r="C192" t="s">
        <v>8</v>
      </c>
      <c r="D192" t="s">
        <v>9</v>
      </c>
      <c r="E192">
        <v>266</v>
      </c>
      <c r="F192">
        <v>134</v>
      </c>
      <c r="G192">
        <v>1.39</v>
      </c>
      <c r="H192">
        <v>1.8</v>
      </c>
      <c r="I192">
        <v>0</v>
      </c>
      <c r="J192">
        <v>0</v>
      </c>
      <c r="K192" s="5">
        <v>2214</v>
      </c>
      <c r="L192" s="5">
        <v>17924.400000000001</v>
      </c>
      <c r="M192" s="5">
        <v>0.37</v>
      </c>
      <c r="N192" s="5">
        <v>0.37</v>
      </c>
      <c r="O192" s="5">
        <v>2.69</v>
      </c>
      <c r="P192">
        <v>3.4299999999999997</v>
      </c>
      <c r="Q192" s="5">
        <v>1033.8</v>
      </c>
      <c r="S192">
        <f>first_ana_0923__242678[[#This Row],[year]]-first_ana_0923__242678[[#This Row],[start]]</f>
        <v>2009</v>
      </c>
      <c r="T192">
        <f>IF(first_ana_0923__242678[[#This Row],[gap]]=-11, 1, 0)</f>
        <v>0</v>
      </c>
      <c r="U192">
        <f>IF(first_ana_0923__242678[[#This Row],[gap]]=-10, 1, 0)</f>
        <v>0</v>
      </c>
      <c r="V192">
        <f>IF(first_ana_0923__242678[[#This Row],[gap]]=-9, 1, 0)</f>
        <v>0</v>
      </c>
      <c r="W192">
        <f>IF(first_ana_0923__242678[[#This Row],[gap]]=-8, 1, 0)</f>
        <v>0</v>
      </c>
      <c r="X192">
        <f>IF(first_ana_0923__242678[[#This Row],[gap]]=-7, 1, 0)</f>
        <v>0</v>
      </c>
      <c r="Y192">
        <f>IF(first_ana_0923__242678[[#This Row],[gap]]=-6, 1, 0)</f>
        <v>0</v>
      </c>
      <c r="Z192">
        <f>IF(first_ana_0923__242678[[#This Row],[gap]]=-5, 1, 0)</f>
        <v>0</v>
      </c>
      <c r="AA192">
        <f>IF(first_ana_0923__242678[[#This Row],[gap]]=-4, 1, 0)</f>
        <v>0</v>
      </c>
      <c r="AB192">
        <f>IF(first_ana_0923__242678[[#This Row],[gap]]=-3, 1, 0)</f>
        <v>0</v>
      </c>
      <c r="AC192">
        <f>IF(first_ana_0923__242678[[#This Row],[gap]]=-2, 1, 0)</f>
        <v>0</v>
      </c>
      <c r="AD192">
        <f>IF(first_ana_0923__242678[[#This Row],[gap]]=-1, 1, 0)</f>
        <v>0</v>
      </c>
      <c r="AE192">
        <f>IF(first_ana_0923__242678[[#This Row],[gap]]=0, 1, 0)</f>
        <v>0</v>
      </c>
      <c r="AF192">
        <f>IF(first_ana_0923__242678[[#This Row],[gap]]=1, 1, 0)</f>
        <v>0</v>
      </c>
      <c r="AG192">
        <f>IF(first_ana_0923__242678[[#This Row],[gap]]=2, 1, 0)</f>
        <v>0</v>
      </c>
      <c r="AH192">
        <f>IF(first_ana_0923__242678[[#This Row],[gap]]=3, 1, 0)</f>
        <v>0</v>
      </c>
      <c r="AI192">
        <f>IF(first_ana_0923__242678[[#This Row],[gap]]=4, 1, 0)</f>
        <v>0</v>
      </c>
      <c r="AJ192">
        <f>IF(first_ana_0923__242678[[#This Row],[gap]]=5, 1, 0)</f>
        <v>0</v>
      </c>
      <c r="AK192">
        <f>IF(first_ana_0923__242678[[#This Row],[gap]]=6, 1, 0)</f>
        <v>0</v>
      </c>
      <c r="AL192">
        <f>IF(first_ana_0923__242678[[#This Row],[gap]]=7, 1, 0)</f>
        <v>0</v>
      </c>
      <c r="AM192">
        <f>IF(first_ana_0923__242678[[#This Row],[gap]]=8, 1, 0)</f>
        <v>0</v>
      </c>
      <c r="AN192">
        <f>IF(first_ana_0923__242678[[#This Row],[gap]]=9, 1, 0)</f>
        <v>0</v>
      </c>
    </row>
    <row r="193" spans="1:40">
      <c r="A193">
        <v>2009</v>
      </c>
      <c r="B193">
        <v>4</v>
      </c>
      <c r="C193" t="s">
        <v>10</v>
      </c>
      <c r="D193" t="s">
        <v>11</v>
      </c>
      <c r="E193">
        <v>145.19999999999999</v>
      </c>
      <c r="F193">
        <v>234</v>
      </c>
      <c r="G193">
        <v>2.1</v>
      </c>
      <c r="H193">
        <v>2.1800000000000002</v>
      </c>
      <c r="I193">
        <v>0</v>
      </c>
      <c r="J193">
        <v>0</v>
      </c>
      <c r="K193" s="5">
        <v>2478</v>
      </c>
      <c r="L193" s="5">
        <v>17545.400000000001</v>
      </c>
      <c r="M193" s="5">
        <v>0.6</v>
      </c>
      <c r="N193" s="5">
        <v>0.21</v>
      </c>
      <c r="O193" s="5">
        <v>2.74</v>
      </c>
      <c r="P193">
        <v>3.5500000000000003</v>
      </c>
      <c r="Q193" s="5">
        <v>794.6</v>
      </c>
      <c r="S193">
        <f>first_ana_0923__242678[[#This Row],[year]]-first_ana_0923__242678[[#This Row],[start]]</f>
        <v>2009</v>
      </c>
      <c r="T193">
        <f>IF(first_ana_0923__242678[[#This Row],[gap]]=-11, 1, 0)</f>
        <v>0</v>
      </c>
      <c r="U193">
        <f>IF(first_ana_0923__242678[[#This Row],[gap]]=-10, 1, 0)</f>
        <v>0</v>
      </c>
      <c r="V193">
        <f>IF(first_ana_0923__242678[[#This Row],[gap]]=-9, 1, 0)</f>
        <v>0</v>
      </c>
      <c r="W193">
        <f>IF(first_ana_0923__242678[[#This Row],[gap]]=-8, 1, 0)</f>
        <v>0</v>
      </c>
      <c r="X193">
        <f>IF(first_ana_0923__242678[[#This Row],[gap]]=-7, 1, 0)</f>
        <v>0</v>
      </c>
      <c r="Y193">
        <f>IF(first_ana_0923__242678[[#This Row],[gap]]=-6, 1, 0)</f>
        <v>0</v>
      </c>
      <c r="Z193">
        <f>IF(first_ana_0923__242678[[#This Row],[gap]]=-5, 1, 0)</f>
        <v>0</v>
      </c>
      <c r="AA193">
        <f>IF(first_ana_0923__242678[[#This Row],[gap]]=-4, 1, 0)</f>
        <v>0</v>
      </c>
      <c r="AB193">
        <f>IF(first_ana_0923__242678[[#This Row],[gap]]=-3, 1, 0)</f>
        <v>0</v>
      </c>
      <c r="AC193">
        <f>IF(first_ana_0923__242678[[#This Row],[gap]]=-2, 1, 0)</f>
        <v>0</v>
      </c>
      <c r="AD193">
        <f>IF(first_ana_0923__242678[[#This Row],[gap]]=-1, 1, 0)</f>
        <v>0</v>
      </c>
      <c r="AE193">
        <f>IF(first_ana_0923__242678[[#This Row],[gap]]=0, 1, 0)</f>
        <v>0</v>
      </c>
      <c r="AF193">
        <f>IF(first_ana_0923__242678[[#This Row],[gap]]=1, 1, 0)</f>
        <v>0</v>
      </c>
      <c r="AG193">
        <f>IF(first_ana_0923__242678[[#This Row],[gap]]=2, 1, 0)</f>
        <v>0</v>
      </c>
      <c r="AH193">
        <f>IF(first_ana_0923__242678[[#This Row],[gap]]=3, 1, 0)</f>
        <v>0</v>
      </c>
      <c r="AI193">
        <f>IF(first_ana_0923__242678[[#This Row],[gap]]=4, 1, 0)</f>
        <v>0</v>
      </c>
      <c r="AJ193">
        <f>IF(first_ana_0923__242678[[#This Row],[gap]]=5, 1, 0)</f>
        <v>0</v>
      </c>
      <c r="AK193">
        <f>IF(first_ana_0923__242678[[#This Row],[gap]]=6, 1, 0)</f>
        <v>0</v>
      </c>
      <c r="AL193">
        <f>IF(first_ana_0923__242678[[#This Row],[gap]]=7, 1, 0)</f>
        <v>0</v>
      </c>
      <c r="AM193">
        <f>IF(first_ana_0923__242678[[#This Row],[gap]]=8, 1, 0)</f>
        <v>0</v>
      </c>
      <c r="AN193">
        <f>IF(first_ana_0923__242678[[#This Row],[gap]]=9, 1, 0)</f>
        <v>0</v>
      </c>
    </row>
    <row r="194" spans="1:40">
      <c r="A194">
        <v>2009</v>
      </c>
      <c r="B194">
        <v>5</v>
      </c>
      <c r="C194" t="s">
        <v>12</v>
      </c>
      <c r="D194" t="s">
        <v>13</v>
      </c>
      <c r="E194">
        <v>189.8</v>
      </c>
      <c r="F194">
        <v>110</v>
      </c>
      <c r="G194">
        <v>1.25</v>
      </c>
      <c r="H194">
        <v>1.66</v>
      </c>
      <c r="I194">
        <v>0</v>
      </c>
      <c r="J194">
        <v>0</v>
      </c>
      <c r="K194" s="5">
        <v>2356</v>
      </c>
      <c r="L194" s="5">
        <v>20958.3</v>
      </c>
      <c r="M194" s="5">
        <v>0.55000000000000004</v>
      </c>
      <c r="N194" s="5">
        <v>0.46</v>
      </c>
      <c r="O194" s="5">
        <v>2.46</v>
      </c>
      <c r="P194">
        <v>3.4699999999999998</v>
      </c>
      <c r="Q194" s="5">
        <v>1124.5999999999999</v>
      </c>
      <c r="S194">
        <f>first_ana_0923__242678[[#This Row],[year]]-first_ana_0923__242678[[#This Row],[start]]</f>
        <v>2009</v>
      </c>
      <c r="T194">
        <f>IF(first_ana_0923__242678[[#This Row],[gap]]=-11, 1, 0)</f>
        <v>0</v>
      </c>
      <c r="U194">
        <f>IF(first_ana_0923__242678[[#This Row],[gap]]=-10, 1, 0)</f>
        <v>0</v>
      </c>
      <c r="V194">
        <f>IF(first_ana_0923__242678[[#This Row],[gap]]=-9, 1, 0)</f>
        <v>0</v>
      </c>
      <c r="W194">
        <f>IF(first_ana_0923__242678[[#This Row],[gap]]=-8, 1, 0)</f>
        <v>0</v>
      </c>
      <c r="X194">
        <f>IF(first_ana_0923__242678[[#This Row],[gap]]=-7, 1, 0)</f>
        <v>0</v>
      </c>
      <c r="Y194">
        <f>IF(first_ana_0923__242678[[#This Row],[gap]]=-6, 1, 0)</f>
        <v>0</v>
      </c>
      <c r="Z194">
        <f>IF(first_ana_0923__242678[[#This Row],[gap]]=-5, 1, 0)</f>
        <v>0</v>
      </c>
      <c r="AA194">
        <f>IF(first_ana_0923__242678[[#This Row],[gap]]=-4, 1, 0)</f>
        <v>0</v>
      </c>
      <c r="AB194">
        <f>IF(first_ana_0923__242678[[#This Row],[gap]]=-3, 1, 0)</f>
        <v>0</v>
      </c>
      <c r="AC194">
        <f>IF(first_ana_0923__242678[[#This Row],[gap]]=-2, 1, 0)</f>
        <v>0</v>
      </c>
      <c r="AD194">
        <f>IF(first_ana_0923__242678[[#This Row],[gap]]=-1, 1, 0)</f>
        <v>0</v>
      </c>
      <c r="AE194">
        <f>IF(first_ana_0923__242678[[#This Row],[gap]]=0, 1, 0)</f>
        <v>0</v>
      </c>
      <c r="AF194">
        <f>IF(first_ana_0923__242678[[#This Row],[gap]]=1, 1, 0)</f>
        <v>0</v>
      </c>
      <c r="AG194">
        <f>IF(first_ana_0923__242678[[#This Row],[gap]]=2, 1, 0)</f>
        <v>0</v>
      </c>
      <c r="AH194">
        <f>IF(first_ana_0923__242678[[#This Row],[gap]]=3, 1, 0)</f>
        <v>0</v>
      </c>
      <c r="AI194">
        <f>IF(first_ana_0923__242678[[#This Row],[gap]]=4, 1, 0)</f>
        <v>0</v>
      </c>
      <c r="AJ194">
        <f>IF(first_ana_0923__242678[[#This Row],[gap]]=5, 1, 0)</f>
        <v>0</v>
      </c>
      <c r="AK194">
        <f>IF(first_ana_0923__242678[[#This Row],[gap]]=6, 1, 0)</f>
        <v>0</v>
      </c>
      <c r="AL194">
        <f>IF(first_ana_0923__242678[[#This Row],[gap]]=7, 1, 0)</f>
        <v>0</v>
      </c>
      <c r="AM194">
        <f>IF(first_ana_0923__242678[[#This Row],[gap]]=8, 1, 0)</f>
        <v>0</v>
      </c>
      <c r="AN194">
        <f>IF(first_ana_0923__242678[[#This Row],[gap]]=9, 1, 0)</f>
        <v>0</v>
      </c>
    </row>
    <row r="195" spans="1:40">
      <c r="A195">
        <v>2009</v>
      </c>
      <c r="B195">
        <v>6</v>
      </c>
      <c r="C195" t="s">
        <v>14</v>
      </c>
      <c r="D195" t="s">
        <v>15</v>
      </c>
      <c r="E195">
        <v>137.5</v>
      </c>
      <c r="F195">
        <v>118</v>
      </c>
      <c r="G195">
        <v>1.23</v>
      </c>
      <c r="H195">
        <v>1.57</v>
      </c>
      <c r="I195">
        <v>0</v>
      </c>
      <c r="J195">
        <v>0</v>
      </c>
      <c r="K195" s="5">
        <v>2223</v>
      </c>
      <c r="L195" s="5">
        <v>20010.7</v>
      </c>
      <c r="M195" s="5">
        <v>0.34</v>
      </c>
      <c r="N195" s="5">
        <v>0.25</v>
      </c>
      <c r="O195" s="5">
        <v>1.87</v>
      </c>
      <c r="P195">
        <v>2.46</v>
      </c>
      <c r="Q195" s="5">
        <v>958.9</v>
      </c>
      <c r="S195">
        <f>first_ana_0923__242678[[#This Row],[year]]-first_ana_0923__242678[[#This Row],[start]]</f>
        <v>2009</v>
      </c>
      <c r="T195">
        <f>IF(first_ana_0923__242678[[#This Row],[gap]]=-11, 1, 0)</f>
        <v>0</v>
      </c>
      <c r="U195">
        <f>IF(first_ana_0923__242678[[#This Row],[gap]]=-10, 1, 0)</f>
        <v>0</v>
      </c>
      <c r="V195">
        <f>IF(first_ana_0923__242678[[#This Row],[gap]]=-9, 1, 0)</f>
        <v>0</v>
      </c>
      <c r="W195">
        <f>IF(first_ana_0923__242678[[#This Row],[gap]]=-8, 1, 0)</f>
        <v>0</v>
      </c>
      <c r="X195">
        <f>IF(first_ana_0923__242678[[#This Row],[gap]]=-7, 1, 0)</f>
        <v>0</v>
      </c>
      <c r="Y195">
        <f>IF(first_ana_0923__242678[[#This Row],[gap]]=-6, 1, 0)</f>
        <v>0</v>
      </c>
      <c r="Z195">
        <f>IF(first_ana_0923__242678[[#This Row],[gap]]=-5, 1, 0)</f>
        <v>0</v>
      </c>
      <c r="AA195">
        <f>IF(first_ana_0923__242678[[#This Row],[gap]]=-4, 1, 0)</f>
        <v>0</v>
      </c>
      <c r="AB195">
        <f>IF(first_ana_0923__242678[[#This Row],[gap]]=-3, 1, 0)</f>
        <v>0</v>
      </c>
      <c r="AC195">
        <f>IF(first_ana_0923__242678[[#This Row],[gap]]=-2, 1, 0)</f>
        <v>0</v>
      </c>
      <c r="AD195">
        <f>IF(first_ana_0923__242678[[#This Row],[gap]]=-1, 1, 0)</f>
        <v>0</v>
      </c>
      <c r="AE195">
        <f>IF(first_ana_0923__242678[[#This Row],[gap]]=0, 1, 0)</f>
        <v>0</v>
      </c>
      <c r="AF195">
        <f>IF(first_ana_0923__242678[[#This Row],[gap]]=1, 1, 0)</f>
        <v>0</v>
      </c>
      <c r="AG195">
        <f>IF(first_ana_0923__242678[[#This Row],[gap]]=2, 1, 0)</f>
        <v>0</v>
      </c>
      <c r="AH195">
        <f>IF(first_ana_0923__242678[[#This Row],[gap]]=3, 1, 0)</f>
        <v>0</v>
      </c>
      <c r="AI195">
        <f>IF(first_ana_0923__242678[[#This Row],[gap]]=4, 1, 0)</f>
        <v>0</v>
      </c>
      <c r="AJ195">
        <f>IF(first_ana_0923__242678[[#This Row],[gap]]=5, 1, 0)</f>
        <v>0</v>
      </c>
      <c r="AK195">
        <f>IF(first_ana_0923__242678[[#This Row],[gap]]=6, 1, 0)</f>
        <v>0</v>
      </c>
      <c r="AL195">
        <f>IF(first_ana_0923__242678[[#This Row],[gap]]=7, 1, 0)</f>
        <v>0</v>
      </c>
      <c r="AM195">
        <f>IF(first_ana_0923__242678[[#This Row],[gap]]=8, 1, 0)</f>
        <v>0</v>
      </c>
      <c r="AN195">
        <f>IF(first_ana_0923__242678[[#This Row],[gap]]=9, 1, 0)</f>
        <v>0</v>
      </c>
    </row>
    <row r="196" spans="1:40">
      <c r="A196">
        <v>2009</v>
      </c>
      <c r="B196">
        <v>7</v>
      </c>
      <c r="C196" t="s">
        <v>16</v>
      </c>
      <c r="D196" t="s">
        <v>17</v>
      </c>
      <c r="E196">
        <v>334.9</v>
      </c>
      <c r="F196">
        <v>204</v>
      </c>
      <c r="G196">
        <v>1.3</v>
      </c>
      <c r="H196">
        <v>1.68</v>
      </c>
      <c r="I196">
        <v>0</v>
      </c>
      <c r="J196">
        <v>0</v>
      </c>
      <c r="K196" s="5">
        <v>2574</v>
      </c>
      <c r="L196" s="5">
        <v>14393.4</v>
      </c>
      <c r="M196" s="5">
        <v>0.39</v>
      </c>
      <c r="N196" s="5">
        <v>0.25</v>
      </c>
      <c r="O196" s="5">
        <v>2.65</v>
      </c>
      <c r="P196">
        <v>3.29</v>
      </c>
      <c r="Q196" s="5">
        <v>857.5</v>
      </c>
      <c r="S196">
        <f>first_ana_0923__242678[[#This Row],[year]]-first_ana_0923__242678[[#This Row],[start]]</f>
        <v>2009</v>
      </c>
      <c r="T196">
        <f>IF(first_ana_0923__242678[[#This Row],[gap]]=-11, 1, 0)</f>
        <v>0</v>
      </c>
      <c r="U196">
        <f>IF(first_ana_0923__242678[[#This Row],[gap]]=-10, 1, 0)</f>
        <v>0</v>
      </c>
      <c r="V196">
        <f>IF(first_ana_0923__242678[[#This Row],[gap]]=-9, 1, 0)</f>
        <v>0</v>
      </c>
      <c r="W196">
        <f>IF(first_ana_0923__242678[[#This Row],[gap]]=-8, 1, 0)</f>
        <v>0</v>
      </c>
      <c r="X196">
        <f>IF(first_ana_0923__242678[[#This Row],[gap]]=-7, 1, 0)</f>
        <v>0</v>
      </c>
      <c r="Y196">
        <f>IF(first_ana_0923__242678[[#This Row],[gap]]=-6, 1, 0)</f>
        <v>0</v>
      </c>
      <c r="Z196">
        <f>IF(first_ana_0923__242678[[#This Row],[gap]]=-5, 1, 0)</f>
        <v>0</v>
      </c>
      <c r="AA196">
        <f>IF(first_ana_0923__242678[[#This Row],[gap]]=-4, 1, 0)</f>
        <v>0</v>
      </c>
      <c r="AB196">
        <f>IF(first_ana_0923__242678[[#This Row],[gap]]=-3, 1, 0)</f>
        <v>0</v>
      </c>
      <c r="AC196">
        <f>IF(first_ana_0923__242678[[#This Row],[gap]]=-2, 1, 0)</f>
        <v>0</v>
      </c>
      <c r="AD196">
        <f>IF(first_ana_0923__242678[[#This Row],[gap]]=-1, 1, 0)</f>
        <v>0</v>
      </c>
      <c r="AE196">
        <f>IF(first_ana_0923__242678[[#This Row],[gap]]=0, 1, 0)</f>
        <v>0</v>
      </c>
      <c r="AF196">
        <f>IF(first_ana_0923__242678[[#This Row],[gap]]=1, 1, 0)</f>
        <v>0</v>
      </c>
      <c r="AG196">
        <f>IF(first_ana_0923__242678[[#This Row],[gap]]=2, 1, 0)</f>
        <v>0</v>
      </c>
      <c r="AH196">
        <f>IF(first_ana_0923__242678[[#This Row],[gap]]=3, 1, 0)</f>
        <v>0</v>
      </c>
      <c r="AI196">
        <f>IF(first_ana_0923__242678[[#This Row],[gap]]=4, 1, 0)</f>
        <v>0</v>
      </c>
      <c r="AJ196">
        <f>IF(first_ana_0923__242678[[#This Row],[gap]]=5, 1, 0)</f>
        <v>0</v>
      </c>
      <c r="AK196">
        <f>IF(first_ana_0923__242678[[#This Row],[gap]]=6, 1, 0)</f>
        <v>0</v>
      </c>
      <c r="AL196">
        <f>IF(first_ana_0923__242678[[#This Row],[gap]]=7, 1, 0)</f>
        <v>0</v>
      </c>
      <c r="AM196">
        <f>IF(first_ana_0923__242678[[#This Row],[gap]]=8, 1, 0)</f>
        <v>0</v>
      </c>
      <c r="AN196">
        <f>IF(first_ana_0923__242678[[#This Row],[gap]]=9, 1, 0)</f>
        <v>0</v>
      </c>
    </row>
    <row r="197" spans="1:40">
      <c r="A197">
        <v>2009</v>
      </c>
      <c r="B197">
        <v>8</v>
      </c>
      <c r="C197" t="s">
        <v>18</v>
      </c>
      <c r="D197" t="s">
        <v>19</v>
      </c>
      <c r="E197">
        <v>191.8</v>
      </c>
      <c r="F197">
        <v>296</v>
      </c>
      <c r="G197">
        <v>1.8</v>
      </c>
      <c r="H197">
        <v>1.74</v>
      </c>
      <c r="I197">
        <v>0</v>
      </c>
      <c r="J197">
        <v>0</v>
      </c>
      <c r="K197" s="5">
        <v>2653</v>
      </c>
      <c r="L197" s="5">
        <v>15311.8</v>
      </c>
      <c r="M197" s="5">
        <v>0.3</v>
      </c>
      <c r="N197" s="5">
        <v>0.17</v>
      </c>
      <c r="O197" s="5">
        <v>2.23</v>
      </c>
      <c r="P197">
        <v>2.7</v>
      </c>
      <c r="Q197" s="5">
        <v>766.3</v>
      </c>
      <c r="S197">
        <f>first_ana_0923__242678[[#This Row],[year]]-first_ana_0923__242678[[#This Row],[start]]</f>
        <v>2009</v>
      </c>
      <c r="T197">
        <f>IF(first_ana_0923__242678[[#This Row],[gap]]=-11, 1, 0)</f>
        <v>0</v>
      </c>
      <c r="U197">
        <f>IF(first_ana_0923__242678[[#This Row],[gap]]=-10, 1, 0)</f>
        <v>0</v>
      </c>
      <c r="V197">
        <f>IF(first_ana_0923__242678[[#This Row],[gap]]=-9, 1, 0)</f>
        <v>0</v>
      </c>
      <c r="W197">
        <f>IF(first_ana_0923__242678[[#This Row],[gap]]=-8, 1, 0)</f>
        <v>0</v>
      </c>
      <c r="X197">
        <f>IF(first_ana_0923__242678[[#This Row],[gap]]=-7, 1, 0)</f>
        <v>0</v>
      </c>
      <c r="Y197">
        <f>IF(first_ana_0923__242678[[#This Row],[gap]]=-6, 1, 0)</f>
        <v>0</v>
      </c>
      <c r="Z197">
        <f>IF(first_ana_0923__242678[[#This Row],[gap]]=-5, 1, 0)</f>
        <v>0</v>
      </c>
      <c r="AA197">
        <f>IF(first_ana_0923__242678[[#This Row],[gap]]=-4, 1, 0)</f>
        <v>0</v>
      </c>
      <c r="AB197">
        <f>IF(first_ana_0923__242678[[#This Row],[gap]]=-3, 1, 0)</f>
        <v>0</v>
      </c>
      <c r="AC197">
        <f>IF(first_ana_0923__242678[[#This Row],[gap]]=-2, 1, 0)</f>
        <v>0</v>
      </c>
      <c r="AD197">
        <f>IF(first_ana_0923__242678[[#This Row],[gap]]=-1, 1, 0)</f>
        <v>0</v>
      </c>
      <c r="AE197">
        <f>IF(first_ana_0923__242678[[#This Row],[gap]]=0, 1, 0)</f>
        <v>0</v>
      </c>
      <c r="AF197">
        <f>IF(first_ana_0923__242678[[#This Row],[gap]]=1, 1, 0)</f>
        <v>0</v>
      </c>
      <c r="AG197">
        <f>IF(first_ana_0923__242678[[#This Row],[gap]]=2, 1, 0)</f>
        <v>0</v>
      </c>
      <c r="AH197">
        <f>IF(first_ana_0923__242678[[#This Row],[gap]]=3, 1, 0)</f>
        <v>0</v>
      </c>
      <c r="AI197">
        <f>IF(first_ana_0923__242678[[#This Row],[gap]]=4, 1, 0)</f>
        <v>0</v>
      </c>
      <c r="AJ197">
        <f>IF(first_ana_0923__242678[[#This Row],[gap]]=5, 1, 0)</f>
        <v>0</v>
      </c>
      <c r="AK197">
        <f>IF(first_ana_0923__242678[[#This Row],[gap]]=6, 1, 0)</f>
        <v>0</v>
      </c>
      <c r="AL197">
        <f>IF(first_ana_0923__242678[[#This Row],[gap]]=7, 1, 0)</f>
        <v>0</v>
      </c>
      <c r="AM197">
        <f>IF(first_ana_0923__242678[[#This Row],[gap]]=8, 1, 0)</f>
        <v>0</v>
      </c>
      <c r="AN197">
        <f>IF(first_ana_0923__242678[[#This Row],[gap]]=9, 1, 0)</f>
        <v>0</v>
      </c>
    </row>
    <row r="198" spans="1:40">
      <c r="A198">
        <v>2009</v>
      </c>
      <c r="B198">
        <v>9</v>
      </c>
      <c r="C198" t="s">
        <v>20</v>
      </c>
      <c r="D198" t="s">
        <v>21</v>
      </c>
      <c r="E198">
        <v>151</v>
      </c>
      <c r="F198">
        <v>201</v>
      </c>
      <c r="G198">
        <v>1.69</v>
      </c>
      <c r="H198">
        <v>1.81</v>
      </c>
      <c r="I198">
        <v>0</v>
      </c>
      <c r="J198">
        <v>0</v>
      </c>
      <c r="K198" s="5">
        <v>2859</v>
      </c>
      <c r="L198" s="5">
        <v>17881.400000000001</v>
      </c>
      <c r="M198" s="5">
        <v>0.45</v>
      </c>
      <c r="N198" s="5">
        <v>0.3</v>
      </c>
      <c r="O198" s="5">
        <v>3.04</v>
      </c>
      <c r="P198">
        <v>3.79</v>
      </c>
      <c r="Q198" s="5">
        <v>782</v>
      </c>
      <c r="S198">
        <f>first_ana_0923__242678[[#This Row],[year]]-first_ana_0923__242678[[#This Row],[start]]</f>
        <v>2009</v>
      </c>
      <c r="T198">
        <f>IF(first_ana_0923__242678[[#This Row],[gap]]=-11, 1, 0)</f>
        <v>0</v>
      </c>
      <c r="U198">
        <f>IF(first_ana_0923__242678[[#This Row],[gap]]=-10, 1, 0)</f>
        <v>0</v>
      </c>
      <c r="V198">
        <f>IF(first_ana_0923__242678[[#This Row],[gap]]=-9, 1, 0)</f>
        <v>0</v>
      </c>
      <c r="W198">
        <f>IF(first_ana_0923__242678[[#This Row],[gap]]=-8, 1, 0)</f>
        <v>0</v>
      </c>
      <c r="X198">
        <f>IF(first_ana_0923__242678[[#This Row],[gap]]=-7, 1, 0)</f>
        <v>0</v>
      </c>
      <c r="Y198">
        <f>IF(first_ana_0923__242678[[#This Row],[gap]]=-6, 1, 0)</f>
        <v>0</v>
      </c>
      <c r="Z198">
        <f>IF(first_ana_0923__242678[[#This Row],[gap]]=-5, 1, 0)</f>
        <v>0</v>
      </c>
      <c r="AA198">
        <f>IF(first_ana_0923__242678[[#This Row],[gap]]=-4, 1, 0)</f>
        <v>0</v>
      </c>
      <c r="AB198">
        <f>IF(first_ana_0923__242678[[#This Row],[gap]]=-3, 1, 0)</f>
        <v>0</v>
      </c>
      <c r="AC198">
        <f>IF(first_ana_0923__242678[[#This Row],[gap]]=-2, 1, 0)</f>
        <v>0</v>
      </c>
      <c r="AD198">
        <f>IF(first_ana_0923__242678[[#This Row],[gap]]=-1, 1, 0)</f>
        <v>0</v>
      </c>
      <c r="AE198">
        <f>IF(first_ana_0923__242678[[#This Row],[gap]]=0, 1, 0)</f>
        <v>0</v>
      </c>
      <c r="AF198">
        <f>IF(first_ana_0923__242678[[#This Row],[gap]]=1, 1, 0)</f>
        <v>0</v>
      </c>
      <c r="AG198">
        <f>IF(first_ana_0923__242678[[#This Row],[gap]]=2, 1, 0)</f>
        <v>0</v>
      </c>
      <c r="AH198">
        <f>IF(first_ana_0923__242678[[#This Row],[gap]]=3, 1, 0)</f>
        <v>0</v>
      </c>
      <c r="AI198">
        <f>IF(first_ana_0923__242678[[#This Row],[gap]]=4, 1, 0)</f>
        <v>0</v>
      </c>
      <c r="AJ198">
        <f>IF(first_ana_0923__242678[[#This Row],[gap]]=5, 1, 0)</f>
        <v>0</v>
      </c>
      <c r="AK198">
        <f>IF(first_ana_0923__242678[[#This Row],[gap]]=6, 1, 0)</f>
        <v>0</v>
      </c>
      <c r="AL198">
        <f>IF(first_ana_0923__242678[[#This Row],[gap]]=7, 1, 0)</f>
        <v>0</v>
      </c>
      <c r="AM198">
        <f>IF(first_ana_0923__242678[[#This Row],[gap]]=8, 1, 0)</f>
        <v>0</v>
      </c>
      <c r="AN198">
        <f>IF(first_ana_0923__242678[[#This Row],[gap]]=9, 1, 0)</f>
        <v>0</v>
      </c>
    </row>
    <row r="199" spans="1:40">
      <c r="A199">
        <v>2009</v>
      </c>
      <c r="B199">
        <v>10</v>
      </c>
      <c r="C199" t="s">
        <v>22</v>
      </c>
      <c r="D199" t="s">
        <v>23</v>
      </c>
      <c r="E199">
        <v>174.3</v>
      </c>
      <c r="F199">
        <v>201</v>
      </c>
      <c r="G199">
        <v>1.42</v>
      </c>
      <c r="H199">
        <v>1.51</v>
      </c>
      <c r="I199">
        <v>0</v>
      </c>
      <c r="J199">
        <v>0</v>
      </c>
      <c r="K199" s="5">
        <v>2535</v>
      </c>
      <c r="L199" s="5">
        <v>12202.7</v>
      </c>
      <c r="M199" s="5">
        <v>0.7</v>
      </c>
      <c r="N199" s="5">
        <v>0.5</v>
      </c>
      <c r="O199" s="5">
        <v>3.44</v>
      </c>
      <c r="P199">
        <v>4.6399999999999997</v>
      </c>
      <c r="Q199" s="5">
        <v>829</v>
      </c>
      <c r="S199">
        <f>first_ana_0923__242678[[#This Row],[year]]-first_ana_0923__242678[[#This Row],[start]]</f>
        <v>2009</v>
      </c>
      <c r="T199">
        <f>IF(first_ana_0923__242678[[#This Row],[gap]]=-11, 1, 0)</f>
        <v>0</v>
      </c>
      <c r="U199">
        <f>IF(first_ana_0923__242678[[#This Row],[gap]]=-10, 1, 0)</f>
        <v>0</v>
      </c>
      <c r="V199">
        <f>IF(first_ana_0923__242678[[#This Row],[gap]]=-9, 1, 0)</f>
        <v>0</v>
      </c>
      <c r="W199">
        <f>IF(first_ana_0923__242678[[#This Row],[gap]]=-8, 1, 0)</f>
        <v>0</v>
      </c>
      <c r="X199">
        <f>IF(first_ana_0923__242678[[#This Row],[gap]]=-7, 1, 0)</f>
        <v>0</v>
      </c>
      <c r="Y199">
        <f>IF(first_ana_0923__242678[[#This Row],[gap]]=-6, 1, 0)</f>
        <v>0</v>
      </c>
      <c r="Z199">
        <f>IF(first_ana_0923__242678[[#This Row],[gap]]=-5, 1, 0)</f>
        <v>0</v>
      </c>
      <c r="AA199">
        <f>IF(first_ana_0923__242678[[#This Row],[gap]]=-4, 1, 0)</f>
        <v>0</v>
      </c>
      <c r="AB199">
        <f>IF(first_ana_0923__242678[[#This Row],[gap]]=-3, 1, 0)</f>
        <v>0</v>
      </c>
      <c r="AC199">
        <f>IF(first_ana_0923__242678[[#This Row],[gap]]=-2, 1, 0)</f>
        <v>0</v>
      </c>
      <c r="AD199">
        <f>IF(first_ana_0923__242678[[#This Row],[gap]]=-1, 1, 0)</f>
        <v>0</v>
      </c>
      <c r="AE199">
        <f>IF(first_ana_0923__242678[[#This Row],[gap]]=0, 1, 0)</f>
        <v>0</v>
      </c>
      <c r="AF199">
        <f>IF(first_ana_0923__242678[[#This Row],[gap]]=1, 1, 0)</f>
        <v>0</v>
      </c>
      <c r="AG199">
        <f>IF(first_ana_0923__242678[[#This Row],[gap]]=2, 1, 0)</f>
        <v>0</v>
      </c>
      <c r="AH199">
        <f>IF(first_ana_0923__242678[[#This Row],[gap]]=3, 1, 0)</f>
        <v>0</v>
      </c>
      <c r="AI199">
        <f>IF(first_ana_0923__242678[[#This Row],[gap]]=4, 1, 0)</f>
        <v>0</v>
      </c>
      <c r="AJ199">
        <f>IF(first_ana_0923__242678[[#This Row],[gap]]=5, 1, 0)</f>
        <v>0</v>
      </c>
      <c r="AK199">
        <f>IF(first_ana_0923__242678[[#This Row],[gap]]=6, 1, 0)</f>
        <v>0</v>
      </c>
      <c r="AL199">
        <f>IF(first_ana_0923__242678[[#This Row],[gap]]=7, 1, 0)</f>
        <v>0</v>
      </c>
      <c r="AM199">
        <f>IF(first_ana_0923__242678[[#This Row],[gap]]=8, 1, 0)</f>
        <v>0</v>
      </c>
      <c r="AN199">
        <f>IF(first_ana_0923__242678[[#This Row],[gap]]=9, 1, 0)</f>
        <v>0</v>
      </c>
    </row>
    <row r="200" spans="1:40">
      <c r="A200">
        <v>2009</v>
      </c>
      <c r="B200">
        <v>11</v>
      </c>
      <c r="C200" t="s">
        <v>24</v>
      </c>
      <c r="D200" t="s">
        <v>25</v>
      </c>
      <c r="E200">
        <v>138.5</v>
      </c>
      <c r="F200">
        <v>713</v>
      </c>
      <c r="G200">
        <v>2.37</v>
      </c>
      <c r="H200">
        <v>2.12</v>
      </c>
      <c r="I200">
        <v>0</v>
      </c>
      <c r="J200">
        <v>0</v>
      </c>
      <c r="K200" s="5">
        <v>2867</v>
      </c>
      <c r="L200" s="5">
        <v>10154.799999999999</v>
      </c>
      <c r="M200" s="5">
        <v>0.41</v>
      </c>
      <c r="N200" s="5">
        <v>0.18</v>
      </c>
      <c r="O200" s="5">
        <v>1.51</v>
      </c>
      <c r="P200">
        <v>2.1</v>
      </c>
      <c r="Q200" s="5">
        <v>548.6</v>
      </c>
      <c r="S200">
        <f>first_ana_0923__242678[[#This Row],[year]]-first_ana_0923__242678[[#This Row],[start]]</f>
        <v>2009</v>
      </c>
      <c r="T200">
        <f>IF(first_ana_0923__242678[[#This Row],[gap]]=-11, 1, 0)</f>
        <v>0</v>
      </c>
      <c r="U200">
        <f>IF(first_ana_0923__242678[[#This Row],[gap]]=-10, 1, 0)</f>
        <v>0</v>
      </c>
      <c r="V200">
        <f>IF(first_ana_0923__242678[[#This Row],[gap]]=-9, 1, 0)</f>
        <v>0</v>
      </c>
      <c r="W200">
        <f>IF(first_ana_0923__242678[[#This Row],[gap]]=-8, 1, 0)</f>
        <v>0</v>
      </c>
      <c r="X200">
        <f>IF(first_ana_0923__242678[[#This Row],[gap]]=-7, 1, 0)</f>
        <v>0</v>
      </c>
      <c r="Y200">
        <f>IF(first_ana_0923__242678[[#This Row],[gap]]=-6, 1, 0)</f>
        <v>0</v>
      </c>
      <c r="Z200">
        <f>IF(first_ana_0923__242678[[#This Row],[gap]]=-5, 1, 0)</f>
        <v>0</v>
      </c>
      <c r="AA200">
        <f>IF(first_ana_0923__242678[[#This Row],[gap]]=-4, 1, 0)</f>
        <v>0</v>
      </c>
      <c r="AB200">
        <f>IF(first_ana_0923__242678[[#This Row],[gap]]=-3, 1, 0)</f>
        <v>0</v>
      </c>
      <c r="AC200">
        <f>IF(first_ana_0923__242678[[#This Row],[gap]]=-2, 1, 0)</f>
        <v>0</v>
      </c>
      <c r="AD200">
        <f>IF(first_ana_0923__242678[[#This Row],[gap]]=-1, 1, 0)</f>
        <v>0</v>
      </c>
      <c r="AE200">
        <f>IF(first_ana_0923__242678[[#This Row],[gap]]=0, 1, 0)</f>
        <v>0</v>
      </c>
      <c r="AF200">
        <f>IF(first_ana_0923__242678[[#This Row],[gap]]=1, 1, 0)</f>
        <v>0</v>
      </c>
      <c r="AG200">
        <f>IF(first_ana_0923__242678[[#This Row],[gap]]=2, 1, 0)</f>
        <v>0</v>
      </c>
      <c r="AH200">
        <f>IF(first_ana_0923__242678[[#This Row],[gap]]=3, 1, 0)</f>
        <v>0</v>
      </c>
      <c r="AI200">
        <f>IF(first_ana_0923__242678[[#This Row],[gap]]=4, 1, 0)</f>
        <v>0</v>
      </c>
      <c r="AJ200">
        <f>IF(first_ana_0923__242678[[#This Row],[gap]]=5, 1, 0)</f>
        <v>0</v>
      </c>
      <c r="AK200">
        <f>IF(first_ana_0923__242678[[#This Row],[gap]]=6, 1, 0)</f>
        <v>0</v>
      </c>
      <c r="AL200">
        <f>IF(first_ana_0923__242678[[#This Row],[gap]]=7, 1, 0)</f>
        <v>0</v>
      </c>
      <c r="AM200">
        <f>IF(first_ana_0923__242678[[#This Row],[gap]]=8, 1, 0)</f>
        <v>0</v>
      </c>
      <c r="AN200">
        <f>IF(first_ana_0923__242678[[#This Row],[gap]]=9, 1, 0)</f>
        <v>0</v>
      </c>
    </row>
    <row r="201" spans="1:40">
      <c r="A201">
        <v>2009</v>
      </c>
      <c r="B201">
        <v>12</v>
      </c>
      <c r="C201" t="s">
        <v>26</v>
      </c>
      <c r="D201" t="s">
        <v>27</v>
      </c>
      <c r="E201">
        <v>127.4</v>
      </c>
      <c r="F201">
        <v>614</v>
      </c>
      <c r="G201">
        <v>2.64</v>
      </c>
      <c r="H201">
        <v>2.29</v>
      </c>
      <c r="I201">
        <v>0</v>
      </c>
      <c r="J201">
        <v>0</v>
      </c>
      <c r="K201" s="5">
        <v>2917</v>
      </c>
      <c r="L201" s="5">
        <v>15784</v>
      </c>
      <c r="M201" s="5">
        <v>0.46</v>
      </c>
      <c r="N201" s="5">
        <v>0.2</v>
      </c>
      <c r="O201" s="5">
        <v>1.81</v>
      </c>
      <c r="P201">
        <v>2.4700000000000002</v>
      </c>
      <c r="Q201" s="5">
        <v>584.79999999999995</v>
      </c>
      <c r="S201">
        <f>first_ana_0923__242678[[#This Row],[year]]-first_ana_0923__242678[[#This Row],[start]]</f>
        <v>2009</v>
      </c>
      <c r="T201">
        <f>IF(first_ana_0923__242678[[#This Row],[gap]]=-11, 1, 0)</f>
        <v>0</v>
      </c>
      <c r="U201">
        <f>IF(first_ana_0923__242678[[#This Row],[gap]]=-10, 1, 0)</f>
        <v>0</v>
      </c>
      <c r="V201">
        <f>IF(first_ana_0923__242678[[#This Row],[gap]]=-9, 1, 0)</f>
        <v>0</v>
      </c>
      <c r="W201">
        <f>IF(first_ana_0923__242678[[#This Row],[gap]]=-8, 1, 0)</f>
        <v>0</v>
      </c>
      <c r="X201">
        <f>IF(first_ana_0923__242678[[#This Row],[gap]]=-7, 1, 0)</f>
        <v>0</v>
      </c>
      <c r="Y201">
        <f>IF(first_ana_0923__242678[[#This Row],[gap]]=-6, 1, 0)</f>
        <v>0</v>
      </c>
      <c r="Z201">
        <f>IF(first_ana_0923__242678[[#This Row],[gap]]=-5, 1, 0)</f>
        <v>0</v>
      </c>
      <c r="AA201">
        <f>IF(first_ana_0923__242678[[#This Row],[gap]]=-4, 1, 0)</f>
        <v>0</v>
      </c>
      <c r="AB201">
        <f>IF(first_ana_0923__242678[[#This Row],[gap]]=-3, 1, 0)</f>
        <v>0</v>
      </c>
      <c r="AC201">
        <f>IF(first_ana_0923__242678[[#This Row],[gap]]=-2, 1, 0)</f>
        <v>0</v>
      </c>
      <c r="AD201">
        <f>IF(first_ana_0923__242678[[#This Row],[gap]]=-1, 1, 0)</f>
        <v>0</v>
      </c>
      <c r="AE201">
        <f>IF(first_ana_0923__242678[[#This Row],[gap]]=0, 1, 0)</f>
        <v>0</v>
      </c>
      <c r="AF201">
        <f>IF(first_ana_0923__242678[[#This Row],[gap]]=1, 1, 0)</f>
        <v>0</v>
      </c>
      <c r="AG201">
        <f>IF(first_ana_0923__242678[[#This Row],[gap]]=2, 1, 0)</f>
        <v>0</v>
      </c>
      <c r="AH201">
        <f>IF(first_ana_0923__242678[[#This Row],[gap]]=3, 1, 0)</f>
        <v>0</v>
      </c>
      <c r="AI201">
        <f>IF(first_ana_0923__242678[[#This Row],[gap]]=4, 1, 0)</f>
        <v>0</v>
      </c>
      <c r="AJ201">
        <f>IF(first_ana_0923__242678[[#This Row],[gap]]=5, 1, 0)</f>
        <v>0</v>
      </c>
      <c r="AK201">
        <f>IF(first_ana_0923__242678[[#This Row],[gap]]=6, 1, 0)</f>
        <v>0</v>
      </c>
      <c r="AL201">
        <f>IF(first_ana_0923__242678[[#This Row],[gap]]=7, 1, 0)</f>
        <v>0</v>
      </c>
      <c r="AM201">
        <f>IF(first_ana_0923__242678[[#This Row],[gap]]=8, 1, 0)</f>
        <v>0</v>
      </c>
      <c r="AN201">
        <f>IF(first_ana_0923__242678[[#This Row],[gap]]=9, 1, 0)</f>
        <v>0</v>
      </c>
    </row>
    <row r="202" spans="1:40">
      <c r="A202">
        <v>2009</v>
      </c>
      <c r="B202">
        <v>13</v>
      </c>
      <c r="C202" t="s">
        <v>28</v>
      </c>
      <c r="D202" t="s">
        <v>29</v>
      </c>
      <c r="E202">
        <v>49</v>
      </c>
      <c r="F202">
        <v>1287</v>
      </c>
      <c r="G202">
        <v>3.21</v>
      </c>
      <c r="H202">
        <v>2.78</v>
      </c>
      <c r="I202">
        <v>0</v>
      </c>
      <c r="J202">
        <v>0</v>
      </c>
      <c r="K202" s="5">
        <v>3907</v>
      </c>
      <c r="L202" s="5">
        <v>5693.4</v>
      </c>
      <c r="M202" s="5">
        <v>1.06</v>
      </c>
      <c r="N202" s="5">
        <v>0.39</v>
      </c>
      <c r="O202" s="5">
        <v>3.49</v>
      </c>
      <c r="P202">
        <v>4.9400000000000004</v>
      </c>
      <c r="Q202" s="5">
        <v>875.3</v>
      </c>
      <c r="S202">
        <f>first_ana_0923__242678[[#This Row],[year]]-first_ana_0923__242678[[#This Row],[start]]</f>
        <v>2009</v>
      </c>
      <c r="T202">
        <f>IF(first_ana_0923__242678[[#This Row],[gap]]=-11, 1, 0)</f>
        <v>0</v>
      </c>
      <c r="U202">
        <f>IF(first_ana_0923__242678[[#This Row],[gap]]=-10, 1, 0)</f>
        <v>0</v>
      </c>
      <c r="V202">
        <f>IF(first_ana_0923__242678[[#This Row],[gap]]=-9, 1, 0)</f>
        <v>0</v>
      </c>
      <c r="W202">
        <f>IF(first_ana_0923__242678[[#This Row],[gap]]=-8, 1, 0)</f>
        <v>0</v>
      </c>
      <c r="X202">
        <f>IF(first_ana_0923__242678[[#This Row],[gap]]=-7, 1, 0)</f>
        <v>0</v>
      </c>
      <c r="Y202">
        <f>IF(first_ana_0923__242678[[#This Row],[gap]]=-6, 1, 0)</f>
        <v>0</v>
      </c>
      <c r="Z202">
        <f>IF(first_ana_0923__242678[[#This Row],[gap]]=-5, 1, 0)</f>
        <v>0</v>
      </c>
      <c r="AA202">
        <f>IF(first_ana_0923__242678[[#This Row],[gap]]=-4, 1, 0)</f>
        <v>0</v>
      </c>
      <c r="AB202">
        <f>IF(first_ana_0923__242678[[#This Row],[gap]]=-3, 1, 0)</f>
        <v>0</v>
      </c>
      <c r="AC202">
        <f>IF(first_ana_0923__242678[[#This Row],[gap]]=-2, 1, 0)</f>
        <v>0</v>
      </c>
      <c r="AD202">
        <f>IF(first_ana_0923__242678[[#This Row],[gap]]=-1, 1, 0)</f>
        <v>0</v>
      </c>
      <c r="AE202">
        <f>IF(first_ana_0923__242678[[#This Row],[gap]]=0, 1, 0)</f>
        <v>0</v>
      </c>
      <c r="AF202">
        <f>IF(first_ana_0923__242678[[#This Row],[gap]]=1, 1, 0)</f>
        <v>0</v>
      </c>
      <c r="AG202">
        <f>IF(first_ana_0923__242678[[#This Row],[gap]]=2, 1, 0)</f>
        <v>0</v>
      </c>
      <c r="AH202">
        <f>IF(first_ana_0923__242678[[#This Row],[gap]]=3, 1, 0)</f>
        <v>0</v>
      </c>
      <c r="AI202">
        <f>IF(first_ana_0923__242678[[#This Row],[gap]]=4, 1, 0)</f>
        <v>0</v>
      </c>
      <c r="AJ202">
        <f>IF(first_ana_0923__242678[[#This Row],[gap]]=5, 1, 0)</f>
        <v>0</v>
      </c>
      <c r="AK202">
        <f>IF(first_ana_0923__242678[[#This Row],[gap]]=6, 1, 0)</f>
        <v>0</v>
      </c>
      <c r="AL202">
        <f>IF(first_ana_0923__242678[[#This Row],[gap]]=7, 1, 0)</f>
        <v>0</v>
      </c>
      <c r="AM202">
        <f>IF(first_ana_0923__242678[[#This Row],[gap]]=8, 1, 0)</f>
        <v>0</v>
      </c>
      <c r="AN202">
        <f>IF(first_ana_0923__242678[[#This Row],[gap]]=9, 1, 0)</f>
        <v>0</v>
      </c>
    </row>
    <row r="203" spans="1:40">
      <c r="A203">
        <v>2009</v>
      </c>
      <c r="B203">
        <v>14</v>
      </c>
      <c r="C203" t="s">
        <v>30</v>
      </c>
      <c r="D203" t="s">
        <v>31</v>
      </c>
      <c r="E203">
        <v>54.6</v>
      </c>
      <c r="F203">
        <v>894</v>
      </c>
      <c r="G203">
        <v>2.56</v>
      </c>
      <c r="H203">
        <v>2.3199999999999998</v>
      </c>
      <c r="I203">
        <v>0</v>
      </c>
      <c r="J203">
        <v>0</v>
      </c>
      <c r="K203" s="5">
        <v>3086</v>
      </c>
      <c r="L203" s="5">
        <v>6906.8</v>
      </c>
      <c r="M203" s="5">
        <v>0.3</v>
      </c>
      <c r="N203" s="5">
        <v>0.21</v>
      </c>
      <c r="O203" s="5">
        <v>1.29</v>
      </c>
      <c r="P203">
        <v>1.8</v>
      </c>
      <c r="Q203" s="5">
        <v>580.9</v>
      </c>
      <c r="S203">
        <f>first_ana_0923__242678[[#This Row],[year]]-first_ana_0923__242678[[#This Row],[start]]</f>
        <v>2009</v>
      </c>
      <c r="T203">
        <f>IF(first_ana_0923__242678[[#This Row],[gap]]=-11, 1, 0)</f>
        <v>0</v>
      </c>
      <c r="U203">
        <f>IF(first_ana_0923__242678[[#This Row],[gap]]=-10, 1, 0)</f>
        <v>0</v>
      </c>
      <c r="V203">
        <f>IF(first_ana_0923__242678[[#This Row],[gap]]=-9, 1, 0)</f>
        <v>0</v>
      </c>
      <c r="W203">
        <f>IF(first_ana_0923__242678[[#This Row],[gap]]=-8, 1, 0)</f>
        <v>0</v>
      </c>
      <c r="X203">
        <f>IF(first_ana_0923__242678[[#This Row],[gap]]=-7, 1, 0)</f>
        <v>0</v>
      </c>
      <c r="Y203">
        <f>IF(first_ana_0923__242678[[#This Row],[gap]]=-6, 1, 0)</f>
        <v>0</v>
      </c>
      <c r="Z203">
        <f>IF(first_ana_0923__242678[[#This Row],[gap]]=-5, 1, 0)</f>
        <v>0</v>
      </c>
      <c r="AA203">
        <f>IF(first_ana_0923__242678[[#This Row],[gap]]=-4, 1, 0)</f>
        <v>0</v>
      </c>
      <c r="AB203">
        <f>IF(first_ana_0923__242678[[#This Row],[gap]]=-3, 1, 0)</f>
        <v>0</v>
      </c>
      <c r="AC203">
        <f>IF(first_ana_0923__242678[[#This Row],[gap]]=-2, 1, 0)</f>
        <v>0</v>
      </c>
      <c r="AD203">
        <f>IF(first_ana_0923__242678[[#This Row],[gap]]=-1, 1, 0)</f>
        <v>0</v>
      </c>
      <c r="AE203">
        <f>IF(first_ana_0923__242678[[#This Row],[gap]]=0, 1, 0)</f>
        <v>0</v>
      </c>
      <c r="AF203">
        <f>IF(first_ana_0923__242678[[#This Row],[gap]]=1, 1, 0)</f>
        <v>0</v>
      </c>
      <c r="AG203">
        <f>IF(first_ana_0923__242678[[#This Row],[gap]]=2, 1, 0)</f>
        <v>0</v>
      </c>
      <c r="AH203">
        <f>IF(first_ana_0923__242678[[#This Row],[gap]]=3, 1, 0)</f>
        <v>0</v>
      </c>
      <c r="AI203">
        <f>IF(first_ana_0923__242678[[#This Row],[gap]]=4, 1, 0)</f>
        <v>0</v>
      </c>
      <c r="AJ203">
        <f>IF(first_ana_0923__242678[[#This Row],[gap]]=5, 1, 0)</f>
        <v>0</v>
      </c>
      <c r="AK203">
        <f>IF(first_ana_0923__242678[[#This Row],[gap]]=6, 1, 0)</f>
        <v>0</v>
      </c>
      <c r="AL203">
        <f>IF(first_ana_0923__242678[[#This Row],[gap]]=7, 1, 0)</f>
        <v>0</v>
      </c>
      <c r="AM203">
        <f>IF(first_ana_0923__242678[[#This Row],[gap]]=8, 1, 0)</f>
        <v>0</v>
      </c>
      <c r="AN203">
        <f>IF(first_ana_0923__242678[[#This Row],[gap]]=9, 1, 0)</f>
        <v>0</v>
      </c>
    </row>
    <row r="204" spans="1:40">
      <c r="A204">
        <v>2009</v>
      </c>
      <c r="B204">
        <v>15</v>
      </c>
      <c r="C204" t="s">
        <v>32</v>
      </c>
      <c r="D204" t="s">
        <v>33</v>
      </c>
      <c r="E204">
        <v>365.3</v>
      </c>
      <c r="F204">
        <v>238</v>
      </c>
      <c r="G204">
        <v>1.03</v>
      </c>
      <c r="H204">
        <v>1.22</v>
      </c>
      <c r="I204">
        <v>0</v>
      </c>
      <c r="J204">
        <v>1</v>
      </c>
      <c r="K204" s="5">
        <v>2529</v>
      </c>
      <c r="L204" s="5">
        <v>16418.2</v>
      </c>
      <c r="M204" s="5">
        <v>0.76</v>
      </c>
      <c r="N204" s="5">
        <v>0.25</v>
      </c>
      <c r="O204" s="5">
        <v>3.32</v>
      </c>
      <c r="P204">
        <v>4.33</v>
      </c>
      <c r="Q204" s="5">
        <v>1018.7</v>
      </c>
      <c r="R204">
        <v>2015</v>
      </c>
      <c r="S204">
        <f>first_ana_0923__242678[[#This Row],[year]]-first_ana_0923__242678[[#This Row],[start]]</f>
        <v>-6</v>
      </c>
      <c r="T204">
        <f>IF(first_ana_0923__242678[[#This Row],[gap]]=-11, 1, 0)</f>
        <v>0</v>
      </c>
      <c r="U204">
        <f>IF(first_ana_0923__242678[[#This Row],[gap]]=-10, 1, 0)</f>
        <v>0</v>
      </c>
      <c r="V204">
        <f>IF(first_ana_0923__242678[[#This Row],[gap]]=-9, 1, 0)</f>
        <v>0</v>
      </c>
      <c r="W204">
        <f>IF(first_ana_0923__242678[[#This Row],[gap]]=-8, 1, 0)</f>
        <v>0</v>
      </c>
      <c r="X204">
        <f>IF(first_ana_0923__242678[[#This Row],[gap]]=-7, 1, 0)</f>
        <v>0</v>
      </c>
      <c r="Y204">
        <f>IF(first_ana_0923__242678[[#This Row],[gap]]=-6, 1, 0)</f>
        <v>1</v>
      </c>
      <c r="Z204">
        <f>IF(first_ana_0923__242678[[#This Row],[gap]]=-5, 1, 0)</f>
        <v>0</v>
      </c>
      <c r="AA204">
        <f>IF(first_ana_0923__242678[[#This Row],[gap]]=-4, 1, 0)</f>
        <v>0</v>
      </c>
      <c r="AB204">
        <f>IF(first_ana_0923__242678[[#This Row],[gap]]=-3, 1, 0)</f>
        <v>0</v>
      </c>
      <c r="AC204">
        <f>IF(first_ana_0923__242678[[#This Row],[gap]]=-2, 1, 0)</f>
        <v>0</v>
      </c>
      <c r="AD204">
        <f>IF(first_ana_0923__242678[[#This Row],[gap]]=-1, 1, 0)</f>
        <v>0</v>
      </c>
      <c r="AE204">
        <f>IF(first_ana_0923__242678[[#This Row],[gap]]=0, 1, 0)</f>
        <v>0</v>
      </c>
      <c r="AF204">
        <f>IF(first_ana_0923__242678[[#This Row],[gap]]=1, 1, 0)</f>
        <v>0</v>
      </c>
      <c r="AG204">
        <f>IF(first_ana_0923__242678[[#This Row],[gap]]=2, 1, 0)</f>
        <v>0</v>
      </c>
      <c r="AH204">
        <f>IF(first_ana_0923__242678[[#This Row],[gap]]=3, 1, 0)</f>
        <v>0</v>
      </c>
      <c r="AI204">
        <f>IF(first_ana_0923__242678[[#This Row],[gap]]=4, 1, 0)</f>
        <v>0</v>
      </c>
      <c r="AJ204">
        <f>IF(first_ana_0923__242678[[#This Row],[gap]]=5, 1, 0)</f>
        <v>0</v>
      </c>
      <c r="AK204">
        <f>IF(first_ana_0923__242678[[#This Row],[gap]]=6, 1, 0)</f>
        <v>0</v>
      </c>
      <c r="AL204">
        <f>IF(first_ana_0923__242678[[#This Row],[gap]]=7, 1, 0)</f>
        <v>0</v>
      </c>
      <c r="AM204">
        <f>IF(first_ana_0923__242678[[#This Row],[gap]]=8, 1, 0)</f>
        <v>0</v>
      </c>
      <c r="AN204">
        <f>IF(first_ana_0923__242678[[#This Row],[gap]]=9, 1, 0)</f>
        <v>0</v>
      </c>
    </row>
    <row r="205" spans="1:40">
      <c r="A205">
        <v>2009</v>
      </c>
      <c r="B205">
        <v>16</v>
      </c>
      <c r="C205" t="s">
        <v>34</v>
      </c>
      <c r="D205" t="s">
        <v>35</v>
      </c>
      <c r="E205">
        <v>133.30000000000001</v>
      </c>
      <c r="F205">
        <v>110</v>
      </c>
      <c r="G205">
        <v>1.18</v>
      </c>
      <c r="H205">
        <v>1.36</v>
      </c>
      <c r="I205">
        <v>0</v>
      </c>
      <c r="J205">
        <v>1</v>
      </c>
      <c r="K205" s="5">
        <v>2638</v>
      </c>
      <c r="L205" s="5">
        <v>14979.9</v>
      </c>
      <c r="M205" s="5">
        <v>0.46</v>
      </c>
      <c r="N205" s="5">
        <v>0.37</v>
      </c>
      <c r="O205" s="5">
        <v>2.92</v>
      </c>
      <c r="P205">
        <v>3.75</v>
      </c>
      <c r="Q205" s="5">
        <v>970.8</v>
      </c>
      <c r="R205">
        <v>2015</v>
      </c>
      <c r="S205">
        <f>first_ana_0923__242678[[#This Row],[year]]-first_ana_0923__242678[[#This Row],[start]]</f>
        <v>-6</v>
      </c>
      <c r="T205">
        <f>IF(first_ana_0923__242678[[#This Row],[gap]]=-11, 1, 0)</f>
        <v>0</v>
      </c>
      <c r="U205">
        <f>IF(first_ana_0923__242678[[#This Row],[gap]]=-10, 1, 0)</f>
        <v>0</v>
      </c>
      <c r="V205">
        <f>IF(first_ana_0923__242678[[#This Row],[gap]]=-9, 1, 0)</f>
        <v>0</v>
      </c>
      <c r="W205">
        <f>IF(first_ana_0923__242678[[#This Row],[gap]]=-8, 1, 0)</f>
        <v>0</v>
      </c>
      <c r="X205">
        <f>IF(first_ana_0923__242678[[#This Row],[gap]]=-7, 1, 0)</f>
        <v>0</v>
      </c>
      <c r="Y205">
        <f>IF(first_ana_0923__242678[[#This Row],[gap]]=-6, 1, 0)</f>
        <v>1</v>
      </c>
      <c r="Z205">
        <f>IF(first_ana_0923__242678[[#This Row],[gap]]=-5, 1, 0)</f>
        <v>0</v>
      </c>
      <c r="AA205">
        <f>IF(first_ana_0923__242678[[#This Row],[gap]]=-4, 1, 0)</f>
        <v>0</v>
      </c>
      <c r="AB205">
        <f>IF(first_ana_0923__242678[[#This Row],[gap]]=-3, 1, 0)</f>
        <v>0</v>
      </c>
      <c r="AC205">
        <f>IF(first_ana_0923__242678[[#This Row],[gap]]=-2, 1, 0)</f>
        <v>0</v>
      </c>
      <c r="AD205">
        <f>IF(first_ana_0923__242678[[#This Row],[gap]]=-1, 1, 0)</f>
        <v>0</v>
      </c>
      <c r="AE205">
        <f>IF(first_ana_0923__242678[[#This Row],[gap]]=0, 1, 0)</f>
        <v>0</v>
      </c>
      <c r="AF205">
        <f>IF(first_ana_0923__242678[[#This Row],[gap]]=1, 1, 0)</f>
        <v>0</v>
      </c>
      <c r="AG205">
        <f>IF(first_ana_0923__242678[[#This Row],[gap]]=2, 1, 0)</f>
        <v>0</v>
      </c>
      <c r="AH205">
        <f>IF(first_ana_0923__242678[[#This Row],[gap]]=3, 1, 0)</f>
        <v>0</v>
      </c>
      <c r="AI205">
        <f>IF(first_ana_0923__242678[[#This Row],[gap]]=4, 1, 0)</f>
        <v>0</v>
      </c>
      <c r="AJ205">
        <f>IF(first_ana_0923__242678[[#This Row],[gap]]=5, 1, 0)</f>
        <v>0</v>
      </c>
      <c r="AK205">
        <f>IF(first_ana_0923__242678[[#This Row],[gap]]=6, 1, 0)</f>
        <v>0</v>
      </c>
      <c r="AL205">
        <f>IF(first_ana_0923__242678[[#This Row],[gap]]=7, 1, 0)</f>
        <v>0</v>
      </c>
      <c r="AM205">
        <f>IF(first_ana_0923__242678[[#This Row],[gap]]=8, 1, 0)</f>
        <v>0</v>
      </c>
      <c r="AN205">
        <f>IF(first_ana_0923__242678[[#This Row],[gap]]=9, 1, 0)</f>
        <v>0</v>
      </c>
    </row>
    <row r="206" spans="1:40">
      <c r="A206">
        <v>2009</v>
      </c>
      <c r="B206">
        <v>17</v>
      </c>
      <c r="C206" t="s">
        <v>36</v>
      </c>
      <c r="D206" t="s">
        <v>37</v>
      </c>
      <c r="E206">
        <v>67</v>
      </c>
      <c r="F206">
        <v>116</v>
      </c>
      <c r="G206">
        <v>1.56</v>
      </c>
      <c r="H206">
        <v>1.64</v>
      </c>
      <c r="I206">
        <v>0</v>
      </c>
      <c r="J206">
        <v>1</v>
      </c>
      <c r="K206" s="5">
        <v>2569</v>
      </c>
      <c r="L206" s="5">
        <v>13711.6</v>
      </c>
      <c r="M206" s="5">
        <v>1.03</v>
      </c>
      <c r="N206" s="5">
        <v>0.43</v>
      </c>
      <c r="O206" s="5">
        <v>3</v>
      </c>
      <c r="P206">
        <v>4.46</v>
      </c>
      <c r="Q206" s="5">
        <v>928.4</v>
      </c>
      <c r="R206">
        <v>2015</v>
      </c>
      <c r="S206">
        <f>first_ana_0923__242678[[#This Row],[year]]-first_ana_0923__242678[[#This Row],[start]]</f>
        <v>-6</v>
      </c>
      <c r="T206">
        <f>IF(first_ana_0923__242678[[#This Row],[gap]]=-11, 1, 0)</f>
        <v>0</v>
      </c>
      <c r="U206">
        <f>IF(first_ana_0923__242678[[#This Row],[gap]]=-10, 1, 0)</f>
        <v>0</v>
      </c>
      <c r="V206">
        <f>IF(first_ana_0923__242678[[#This Row],[gap]]=-9, 1, 0)</f>
        <v>0</v>
      </c>
      <c r="W206">
        <f>IF(first_ana_0923__242678[[#This Row],[gap]]=-8, 1, 0)</f>
        <v>0</v>
      </c>
      <c r="X206">
        <f>IF(first_ana_0923__242678[[#This Row],[gap]]=-7, 1, 0)</f>
        <v>0</v>
      </c>
      <c r="Y206">
        <f>IF(first_ana_0923__242678[[#This Row],[gap]]=-6, 1, 0)</f>
        <v>1</v>
      </c>
      <c r="Z206">
        <f>IF(first_ana_0923__242678[[#This Row],[gap]]=-5, 1, 0)</f>
        <v>0</v>
      </c>
      <c r="AA206">
        <f>IF(first_ana_0923__242678[[#This Row],[gap]]=-4, 1, 0)</f>
        <v>0</v>
      </c>
      <c r="AB206">
        <f>IF(first_ana_0923__242678[[#This Row],[gap]]=-3, 1, 0)</f>
        <v>0</v>
      </c>
      <c r="AC206">
        <f>IF(first_ana_0923__242678[[#This Row],[gap]]=-2, 1, 0)</f>
        <v>0</v>
      </c>
      <c r="AD206">
        <f>IF(first_ana_0923__242678[[#This Row],[gap]]=-1, 1, 0)</f>
        <v>0</v>
      </c>
      <c r="AE206">
        <f>IF(first_ana_0923__242678[[#This Row],[gap]]=0, 1, 0)</f>
        <v>0</v>
      </c>
      <c r="AF206">
        <f>IF(first_ana_0923__242678[[#This Row],[gap]]=1, 1, 0)</f>
        <v>0</v>
      </c>
      <c r="AG206">
        <f>IF(first_ana_0923__242678[[#This Row],[gap]]=2, 1, 0)</f>
        <v>0</v>
      </c>
      <c r="AH206">
        <f>IF(first_ana_0923__242678[[#This Row],[gap]]=3, 1, 0)</f>
        <v>0</v>
      </c>
      <c r="AI206">
        <f>IF(first_ana_0923__242678[[#This Row],[gap]]=4, 1, 0)</f>
        <v>0</v>
      </c>
      <c r="AJ206">
        <f>IF(first_ana_0923__242678[[#This Row],[gap]]=5, 1, 0)</f>
        <v>0</v>
      </c>
      <c r="AK206">
        <f>IF(first_ana_0923__242678[[#This Row],[gap]]=6, 1, 0)</f>
        <v>0</v>
      </c>
      <c r="AL206">
        <f>IF(first_ana_0923__242678[[#This Row],[gap]]=7, 1, 0)</f>
        <v>0</v>
      </c>
      <c r="AM206">
        <f>IF(first_ana_0923__242678[[#This Row],[gap]]=8, 1, 0)</f>
        <v>0</v>
      </c>
      <c r="AN206">
        <f>IF(first_ana_0923__242678[[#This Row],[gap]]=9, 1, 0)</f>
        <v>0</v>
      </c>
    </row>
    <row r="207" spans="1:40">
      <c r="A207">
        <v>2009</v>
      </c>
      <c r="B207">
        <v>18</v>
      </c>
      <c r="C207" t="s">
        <v>38</v>
      </c>
      <c r="D207" t="s">
        <v>39</v>
      </c>
      <c r="E207">
        <v>109.5</v>
      </c>
      <c r="F207">
        <v>81</v>
      </c>
      <c r="G207">
        <v>1.1599999999999999</v>
      </c>
      <c r="H207">
        <v>1.45</v>
      </c>
      <c r="I207">
        <v>0</v>
      </c>
      <c r="J207">
        <v>0</v>
      </c>
      <c r="K207" s="5">
        <v>2663</v>
      </c>
      <c r="L207" s="5">
        <v>11910.3</v>
      </c>
      <c r="M207" s="5">
        <v>0.5</v>
      </c>
      <c r="N207" s="5">
        <v>0.37</v>
      </c>
      <c r="O207" s="5">
        <v>2.6</v>
      </c>
      <c r="P207">
        <v>3.47</v>
      </c>
      <c r="Q207" s="5">
        <v>1077.5999999999999</v>
      </c>
      <c r="S207">
        <f>first_ana_0923__242678[[#This Row],[year]]-first_ana_0923__242678[[#This Row],[start]]</f>
        <v>2009</v>
      </c>
      <c r="T207">
        <f>IF(first_ana_0923__242678[[#This Row],[gap]]=-11, 1, 0)</f>
        <v>0</v>
      </c>
      <c r="U207">
        <f>IF(first_ana_0923__242678[[#This Row],[gap]]=-10, 1, 0)</f>
        <v>0</v>
      </c>
      <c r="V207">
        <f>IF(first_ana_0923__242678[[#This Row],[gap]]=-9, 1, 0)</f>
        <v>0</v>
      </c>
      <c r="W207">
        <f>IF(first_ana_0923__242678[[#This Row],[gap]]=-8, 1, 0)</f>
        <v>0</v>
      </c>
      <c r="X207">
        <f>IF(first_ana_0923__242678[[#This Row],[gap]]=-7, 1, 0)</f>
        <v>0</v>
      </c>
      <c r="Y207">
        <f>IF(first_ana_0923__242678[[#This Row],[gap]]=-6, 1, 0)</f>
        <v>0</v>
      </c>
      <c r="Z207">
        <f>IF(first_ana_0923__242678[[#This Row],[gap]]=-5, 1, 0)</f>
        <v>0</v>
      </c>
      <c r="AA207">
        <f>IF(first_ana_0923__242678[[#This Row],[gap]]=-4, 1, 0)</f>
        <v>0</v>
      </c>
      <c r="AB207">
        <f>IF(first_ana_0923__242678[[#This Row],[gap]]=-3, 1, 0)</f>
        <v>0</v>
      </c>
      <c r="AC207">
        <f>IF(first_ana_0923__242678[[#This Row],[gap]]=-2, 1, 0)</f>
        <v>0</v>
      </c>
      <c r="AD207">
        <f>IF(first_ana_0923__242678[[#This Row],[gap]]=-1, 1, 0)</f>
        <v>0</v>
      </c>
      <c r="AE207">
        <f>IF(first_ana_0923__242678[[#This Row],[gap]]=0, 1, 0)</f>
        <v>0</v>
      </c>
      <c r="AF207">
        <f>IF(first_ana_0923__242678[[#This Row],[gap]]=1, 1, 0)</f>
        <v>0</v>
      </c>
      <c r="AG207">
        <f>IF(first_ana_0923__242678[[#This Row],[gap]]=2, 1, 0)</f>
        <v>0</v>
      </c>
      <c r="AH207">
        <f>IF(first_ana_0923__242678[[#This Row],[gap]]=3, 1, 0)</f>
        <v>0</v>
      </c>
      <c r="AI207">
        <f>IF(first_ana_0923__242678[[#This Row],[gap]]=4, 1, 0)</f>
        <v>0</v>
      </c>
      <c r="AJ207">
        <f>IF(first_ana_0923__242678[[#This Row],[gap]]=5, 1, 0)</f>
        <v>0</v>
      </c>
      <c r="AK207">
        <f>IF(first_ana_0923__242678[[#This Row],[gap]]=6, 1, 0)</f>
        <v>0</v>
      </c>
      <c r="AL207">
        <f>IF(first_ana_0923__242678[[#This Row],[gap]]=7, 1, 0)</f>
        <v>0</v>
      </c>
      <c r="AM207">
        <f>IF(first_ana_0923__242678[[#This Row],[gap]]=8, 1, 0)</f>
        <v>0</v>
      </c>
      <c r="AN207">
        <f>IF(first_ana_0923__242678[[#This Row],[gap]]=9, 1, 0)</f>
        <v>0</v>
      </c>
    </row>
    <row r="208" spans="1:40">
      <c r="A208">
        <v>2009</v>
      </c>
      <c r="B208">
        <v>19</v>
      </c>
      <c r="C208" t="s">
        <v>40</v>
      </c>
      <c r="D208" t="s">
        <v>41</v>
      </c>
      <c r="E208">
        <v>141.30000000000001</v>
      </c>
      <c r="F208">
        <v>87</v>
      </c>
      <c r="G208">
        <v>1.64</v>
      </c>
      <c r="H208">
        <v>1.77</v>
      </c>
      <c r="I208">
        <v>0</v>
      </c>
      <c r="J208">
        <v>0</v>
      </c>
      <c r="K208" s="5">
        <v>2542</v>
      </c>
      <c r="L208" s="5">
        <v>6319.1</v>
      </c>
      <c r="M208" s="5">
        <v>0.92</v>
      </c>
      <c r="N208" s="5">
        <v>0.35</v>
      </c>
      <c r="O208" s="5">
        <v>2.77</v>
      </c>
      <c r="P208">
        <v>4.04</v>
      </c>
      <c r="Q208" s="5">
        <v>1019.5</v>
      </c>
      <c r="S208">
        <f>first_ana_0923__242678[[#This Row],[year]]-first_ana_0923__242678[[#This Row],[start]]</f>
        <v>2009</v>
      </c>
      <c r="T208">
        <f>IF(first_ana_0923__242678[[#This Row],[gap]]=-11, 1, 0)</f>
        <v>0</v>
      </c>
      <c r="U208">
        <f>IF(first_ana_0923__242678[[#This Row],[gap]]=-10, 1, 0)</f>
        <v>0</v>
      </c>
      <c r="V208">
        <f>IF(first_ana_0923__242678[[#This Row],[gap]]=-9, 1, 0)</f>
        <v>0</v>
      </c>
      <c r="W208">
        <f>IF(first_ana_0923__242678[[#This Row],[gap]]=-8, 1, 0)</f>
        <v>0</v>
      </c>
      <c r="X208">
        <f>IF(first_ana_0923__242678[[#This Row],[gap]]=-7, 1, 0)</f>
        <v>0</v>
      </c>
      <c r="Y208">
        <f>IF(first_ana_0923__242678[[#This Row],[gap]]=-6, 1, 0)</f>
        <v>0</v>
      </c>
      <c r="Z208">
        <f>IF(first_ana_0923__242678[[#This Row],[gap]]=-5, 1, 0)</f>
        <v>0</v>
      </c>
      <c r="AA208">
        <f>IF(first_ana_0923__242678[[#This Row],[gap]]=-4, 1, 0)</f>
        <v>0</v>
      </c>
      <c r="AB208">
        <f>IF(first_ana_0923__242678[[#This Row],[gap]]=-3, 1, 0)</f>
        <v>0</v>
      </c>
      <c r="AC208">
        <f>IF(first_ana_0923__242678[[#This Row],[gap]]=-2, 1, 0)</f>
        <v>0</v>
      </c>
      <c r="AD208">
        <f>IF(first_ana_0923__242678[[#This Row],[gap]]=-1, 1, 0)</f>
        <v>0</v>
      </c>
      <c r="AE208">
        <f>IF(first_ana_0923__242678[[#This Row],[gap]]=0, 1, 0)</f>
        <v>0</v>
      </c>
      <c r="AF208">
        <f>IF(first_ana_0923__242678[[#This Row],[gap]]=1, 1, 0)</f>
        <v>0</v>
      </c>
      <c r="AG208">
        <f>IF(first_ana_0923__242678[[#This Row],[gap]]=2, 1, 0)</f>
        <v>0</v>
      </c>
      <c r="AH208">
        <f>IF(first_ana_0923__242678[[#This Row],[gap]]=3, 1, 0)</f>
        <v>0</v>
      </c>
      <c r="AI208">
        <f>IF(first_ana_0923__242678[[#This Row],[gap]]=4, 1, 0)</f>
        <v>0</v>
      </c>
      <c r="AJ208">
        <f>IF(first_ana_0923__242678[[#This Row],[gap]]=5, 1, 0)</f>
        <v>0</v>
      </c>
      <c r="AK208">
        <f>IF(first_ana_0923__242678[[#This Row],[gap]]=6, 1, 0)</f>
        <v>0</v>
      </c>
      <c r="AL208">
        <f>IF(first_ana_0923__242678[[#This Row],[gap]]=7, 1, 0)</f>
        <v>0</v>
      </c>
      <c r="AM208">
        <f>IF(first_ana_0923__242678[[#This Row],[gap]]=8, 1, 0)</f>
        <v>0</v>
      </c>
      <c r="AN208">
        <f>IF(first_ana_0923__242678[[#This Row],[gap]]=9, 1, 0)</f>
        <v>0</v>
      </c>
    </row>
    <row r="209" spans="1:40">
      <c r="A209">
        <v>2009</v>
      </c>
      <c r="B209">
        <v>20</v>
      </c>
      <c r="C209" t="s">
        <v>42</v>
      </c>
      <c r="D209" t="s">
        <v>43</v>
      </c>
      <c r="E209">
        <v>308.8</v>
      </c>
      <c r="F209">
        <v>216</v>
      </c>
      <c r="G209">
        <v>1.29</v>
      </c>
      <c r="H209">
        <v>1.5</v>
      </c>
      <c r="I209">
        <v>0</v>
      </c>
      <c r="J209">
        <v>1</v>
      </c>
      <c r="K209" s="5">
        <v>2701</v>
      </c>
      <c r="L209" s="5">
        <v>8773.7000000000007</v>
      </c>
      <c r="M209" s="5">
        <v>0.37</v>
      </c>
      <c r="N209" s="5">
        <v>0.46</v>
      </c>
      <c r="O209" s="5">
        <v>3.01</v>
      </c>
      <c r="P209">
        <v>3.84</v>
      </c>
      <c r="Q209" s="5">
        <v>887.6</v>
      </c>
      <c r="R209">
        <v>2015</v>
      </c>
      <c r="S209">
        <f>first_ana_0923__242678[[#This Row],[year]]-first_ana_0923__242678[[#This Row],[start]]</f>
        <v>-6</v>
      </c>
      <c r="T209">
        <f>IF(first_ana_0923__242678[[#This Row],[gap]]=-11, 1, 0)</f>
        <v>0</v>
      </c>
      <c r="U209">
        <f>IF(first_ana_0923__242678[[#This Row],[gap]]=-10, 1, 0)</f>
        <v>0</v>
      </c>
      <c r="V209">
        <f>IF(first_ana_0923__242678[[#This Row],[gap]]=-9, 1, 0)</f>
        <v>0</v>
      </c>
      <c r="W209">
        <f>IF(first_ana_0923__242678[[#This Row],[gap]]=-8, 1, 0)</f>
        <v>0</v>
      </c>
      <c r="X209">
        <f>IF(first_ana_0923__242678[[#This Row],[gap]]=-7, 1, 0)</f>
        <v>0</v>
      </c>
      <c r="Y209">
        <f>IF(first_ana_0923__242678[[#This Row],[gap]]=-6, 1, 0)</f>
        <v>1</v>
      </c>
      <c r="Z209">
        <f>IF(first_ana_0923__242678[[#This Row],[gap]]=-5, 1, 0)</f>
        <v>0</v>
      </c>
      <c r="AA209">
        <f>IF(first_ana_0923__242678[[#This Row],[gap]]=-4, 1, 0)</f>
        <v>0</v>
      </c>
      <c r="AB209">
        <f>IF(first_ana_0923__242678[[#This Row],[gap]]=-3, 1, 0)</f>
        <v>0</v>
      </c>
      <c r="AC209">
        <f>IF(first_ana_0923__242678[[#This Row],[gap]]=-2, 1, 0)</f>
        <v>0</v>
      </c>
      <c r="AD209">
        <f>IF(first_ana_0923__242678[[#This Row],[gap]]=-1, 1, 0)</f>
        <v>0</v>
      </c>
      <c r="AE209">
        <f>IF(first_ana_0923__242678[[#This Row],[gap]]=0, 1, 0)</f>
        <v>0</v>
      </c>
      <c r="AF209">
        <f>IF(first_ana_0923__242678[[#This Row],[gap]]=1, 1, 0)</f>
        <v>0</v>
      </c>
      <c r="AG209">
        <f>IF(first_ana_0923__242678[[#This Row],[gap]]=2, 1, 0)</f>
        <v>0</v>
      </c>
      <c r="AH209">
        <f>IF(first_ana_0923__242678[[#This Row],[gap]]=3, 1, 0)</f>
        <v>0</v>
      </c>
      <c r="AI209">
        <f>IF(first_ana_0923__242678[[#This Row],[gap]]=4, 1, 0)</f>
        <v>0</v>
      </c>
      <c r="AJ209">
        <f>IF(first_ana_0923__242678[[#This Row],[gap]]=5, 1, 0)</f>
        <v>0</v>
      </c>
      <c r="AK209">
        <f>IF(first_ana_0923__242678[[#This Row],[gap]]=6, 1, 0)</f>
        <v>0</v>
      </c>
      <c r="AL209">
        <f>IF(first_ana_0923__242678[[#This Row],[gap]]=7, 1, 0)</f>
        <v>0</v>
      </c>
      <c r="AM209">
        <f>IF(first_ana_0923__242678[[#This Row],[gap]]=8, 1, 0)</f>
        <v>0</v>
      </c>
      <c r="AN209">
        <f>IF(first_ana_0923__242678[[#This Row],[gap]]=9, 1, 0)</f>
        <v>0</v>
      </c>
    </row>
    <row r="210" spans="1:40">
      <c r="A210">
        <v>2009</v>
      </c>
      <c r="B210">
        <v>21</v>
      </c>
      <c r="C210" t="s">
        <v>44</v>
      </c>
      <c r="D210" t="s">
        <v>45</v>
      </c>
      <c r="E210">
        <v>234.3</v>
      </c>
      <c r="F210">
        <v>209</v>
      </c>
      <c r="G210">
        <v>1.34</v>
      </c>
      <c r="H210">
        <v>1.58</v>
      </c>
      <c r="I210">
        <v>0</v>
      </c>
      <c r="J210">
        <v>0</v>
      </c>
      <c r="K210" s="5">
        <v>2520</v>
      </c>
      <c r="L210" s="5">
        <v>7430.6</v>
      </c>
      <c r="M210" s="5">
        <v>0.56999999999999995</v>
      </c>
      <c r="N210" s="5">
        <v>0.56999999999999995</v>
      </c>
      <c r="O210" s="5">
        <v>1.77</v>
      </c>
      <c r="P210">
        <v>2.91</v>
      </c>
      <c r="Q210" s="5">
        <v>794.1</v>
      </c>
      <c r="S210">
        <f>first_ana_0923__242678[[#This Row],[year]]-first_ana_0923__242678[[#This Row],[start]]</f>
        <v>2009</v>
      </c>
      <c r="T210">
        <f>IF(first_ana_0923__242678[[#This Row],[gap]]=-11, 1, 0)</f>
        <v>0</v>
      </c>
      <c r="U210">
        <f>IF(first_ana_0923__242678[[#This Row],[gap]]=-10, 1, 0)</f>
        <v>0</v>
      </c>
      <c r="V210">
        <f>IF(first_ana_0923__242678[[#This Row],[gap]]=-9, 1, 0)</f>
        <v>0</v>
      </c>
      <c r="W210">
        <f>IF(first_ana_0923__242678[[#This Row],[gap]]=-8, 1, 0)</f>
        <v>0</v>
      </c>
      <c r="X210">
        <f>IF(first_ana_0923__242678[[#This Row],[gap]]=-7, 1, 0)</f>
        <v>0</v>
      </c>
      <c r="Y210">
        <f>IF(first_ana_0923__242678[[#This Row],[gap]]=-6, 1, 0)</f>
        <v>0</v>
      </c>
      <c r="Z210">
        <f>IF(first_ana_0923__242678[[#This Row],[gap]]=-5, 1, 0)</f>
        <v>0</v>
      </c>
      <c r="AA210">
        <f>IF(first_ana_0923__242678[[#This Row],[gap]]=-4, 1, 0)</f>
        <v>0</v>
      </c>
      <c r="AB210">
        <f>IF(first_ana_0923__242678[[#This Row],[gap]]=-3, 1, 0)</f>
        <v>0</v>
      </c>
      <c r="AC210">
        <f>IF(first_ana_0923__242678[[#This Row],[gap]]=-2, 1, 0)</f>
        <v>0</v>
      </c>
      <c r="AD210">
        <f>IF(first_ana_0923__242678[[#This Row],[gap]]=-1, 1, 0)</f>
        <v>0</v>
      </c>
      <c r="AE210">
        <f>IF(first_ana_0923__242678[[#This Row],[gap]]=0, 1, 0)</f>
        <v>0</v>
      </c>
      <c r="AF210">
        <f>IF(first_ana_0923__242678[[#This Row],[gap]]=1, 1, 0)</f>
        <v>0</v>
      </c>
      <c r="AG210">
        <f>IF(first_ana_0923__242678[[#This Row],[gap]]=2, 1, 0)</f>
        <v>0</v>
      </c>
      <c r="AH210">
        <f>IF(first_ana_0923__242678[[#This Row],[gap]]=3, 1, 0)</f>
        <v>0</v>
      </c>
      <c r="AI210">
        <f>IF(first_ana_0923__242678[[#This Row],[gap]]=4, 1, 0)</f>
        <v>0</v>
      </c>
      <c r="AJ210">
        <f>IF(first_ana_0923__242678[[#This Row],[gap]]=5, 1, 0)</f>
        <v>0</v>
      </c>
      <c r="AK210">
        <f>IF(first_ana_0923__242678[[#This Row],[gap]]=6, 1, 0)</f>
        <v>0</v>
      </c>
      <c r="AL210">
        <f>IF(first_ana_0923__242678[[#This Row],[gap]]=7, 1, 0)</f>
        <v>0</v>
      </c>
      <c r="AM210">
        <f>IF(first_ana_0923__242678[[#This Row],[gap]]=8, 1, 0)</f>
        <v>0</v>
      </c>
      <c r="AN210">
        <f>IF(first_ana_0923__242678[[#This Row],[gap]]=9, 1, 0)</f>
        <v>0</v>
      </c>
    </row>
    <row r="211" spans="1:40">
      <c r="A211">
        <v>2009</v>
      </c>
      <c r="B211">
        <v>22</v>
      </c>
      <c r="C211" t="s">
        <v>46</v>
      </c>
      <c r="D211" t="s">
        <v>47</v>
      </c>
      <c r="E211">
        <v>116.9</v>
      </c>
      <c r="F211">
        <v>379</v>
      </c>
      <c r="G211">
        <v>1.53</v>
      </c>
      <c r="H211">
        <v>1.61</v>
      </c>
      <c r="I211">
        <v>0</v>
      </c>
      <c r="J211">
        <v>0</v>
      </c>
      <c r="K211" s="5">
        <v>2926</v>
      </c>
      <c r="L211" s="5">
        <v>9306.7999999999993</v>
      </c>
      <c r="M211" s="5">
        <v>0.37</v>
      </c>
      <c r="N211" s="5">
        <v>0.16</v>
      </c>
      <c r="O211" s="5">
        <v>2.58</v>
      </c>
      <c r="P211">
        <v>3.1100000000000003</v>
      </c>
      <c r="Q211" s="5">
        <v>682.3</v>
      </c>
      <c r="S211">
        <f>first_ana_0923__242678[[#This Row],[year]]-first_ana_0923__242678[[#This Row],[start]]</f>
        <v>2009</v>
      </c>
      <c r="T211">
        <f>IF(first_ana_0923__242678[[#This Row],[gap]]=-11, 1, 0)</f>
        <v>0</v>
      </c>
      <c r="U211">
        <f>IF(first_ana_0923__242678[[#This Row],[gap]]=-10, 1, 0)</f>
        <v>0</v>
      </c>
      <c r="V211">
        <f>IF(first_ana_0923__242678[[#This Row],[gap]]=-9, 1, 0)</f>
        <v>0</v>
      </c>
      <c r="W211">
        <f>IF(first_ana_0923__242678[[#This Row],[gap]]=-8, 1, 0)</f>
        <v>0</v>
      </c>
      <c r="X211">
        <f>IF(first_ana_0923__242678[[#This Row],[gap]]=-7, 1, 0)</f>
        <v>0</v>
      </c>
      <c r="Y211">
        <f>IF(first_ana_0923__242678[[#This Row],[gap]]=-6, 1, 0)</f>
        <v>0</v>
      </c>
      <c r="Z211">
        <f>IF(first_ana_0923__242678[[#This Row],[gap]]=-5, 1, 0)</f>
        <v>0</v>
      </c>
      <c r="AA211">
        <f>IF(first_ana_0923__242678[[#This Row],[gap]]=-4, 1, 0)</f>
        <v>0</v>
      </c>
      <c r="AB211">
        <f>IF(first_ana_0923__242678[[#This Row],[gap]]=-3, 1, 0)</f>
        <v>0</v>
      </c>
      <c r="AC211">
        <f>IF(first_ana_0923__242678[[#This Row],[gap]]=-2, 1, 0)</f>
        <v>0</v>
      </c>
      <c r="AD211">
        <f>IF(first_ana_0923__242678[[#This Row],[gap]]=-1, 1, 0)</f>
        <v>0</v>
      </c>
      <c r="AE211">
        <f>IF(first_ana_0923__242678[[#This Row],[gap]]=0, 1, 0)</f>
        <v>0</v>
      </c>
      <c r="AF211">
        <f>IF(first_ana_0923__242678[[#This Row],[gap]]=1, 1, 0)</f>
        <v>0</v>
      </c>
      <c r="AG211">
        <f>IF(first_ana_0923__242678[[#This Row],[gap]]=2, 1, 0)</f>
        <v>0</v>
      </c>
      <c r="AH211">
        <f>IF(first_ana_0923__242678[[#This Row],[gap]]=3, 1, 0)</f>
        <v>0</v>
      </c>
      <c r="AI211">
        <f>IF(first_ana_0923__242678[[#This Row],[gap]]=4, 1, 0)</f>
        <v>0</v>
      </c>
      <c r="AJ211">
        <f>IF(first_ana_0923__242678[[#This Row],[gap]]=5, 1, 0)</f>
        <v>0</v>
      </c>
      <c r="AK211">
        <f>IF(first_ana_0923__242678[[#This Row],[gap]]=6, 1, 0)</f>
        <v>0</v>
      </c>
      <c r="AL211">
        <f>IF(first_ana_0923__242678[[#This Row],[gap]]=7, 1, 0)</f>
        <v>0</v>
      </c>
      <c r="AM211">
        <f>IF(first_ana_0923__242678[[#This Row],[gap]]=8, 1, 0)</f>
        <v>0</v>
      </c>
      <c r="AN211">
        <f>IF(first_ana_0923__242678[[#This Row],[gap]]=9, 1, 0)</f>
        <v>0</v>
      </c>
    </row>
    <row r="212" spans="1:40">
      <c r="A212">
        <v>2009</v>
      </c>
      <c r="B212">
        <v>23</v>
      </c>
      <c r="C212" t="s">
        <v>48</v>
      </c>
      <c r="D212" t="s">
        <v>49</v>
      </c>
      <c r="E212">
        <v>179.1</v>
      </c>
      <c r="F212">
        <v>742</v>
      </c>
      <c r="G212">
        <v>1.62</v>
      </c>
      <c r="H212">
        <v>1.57</v>
      </c>
      <c r="I212">
        <v>0</v>
      </c>
      <c r="J212">
        <v>0</v>
      </c>
      <c r="K212" s="5">
        <v>2970</v>
      </c>
      <c r="L212" s="5">
        <v>8687</v>
      </c>
      <c r="M212" s="5">
        <v>0.69</v>
      </c>
      <c r="N212" s="5">
        <v>0.35</v>
      </c>
      <c r="O212" s="5">
        <v>2.4700000000000002</v>
      </c>
      <c r="P212">
        <v>3.5100000000000002</v>
      </c>
      <c r="Q212" s="5">
        <v>690.3</v>
      </c>
      <c r="S212">
        <f>first_ana_0923__242678[[#This Row],[year]]-first_ana_0923__242678[[#This Row],[start]]</f>
        <v>2009</v>
      </c>
      <c r="T212">
        <f>IF(first_ana_0923__242678[[#This Row],[gap]]=-11, 1, 0)</f>
        <v>0</v>
      </c>
      <c r="U212">
        <f>IF(first_ana_0923__242678[[#This Row],[gap]]=-10, 1, 0)</f>
        <v>0</v>
      </c>
      <c r="V212">
        <f>IF(first_ana_0923__242678[[#This Row],[gap]]=-9, 1, 0)</f>
        <v>0</v>
      </c>
      <c r="W212">
        <f>IF(first_ana_0923__242678[[#This Row],[gap]]=-8, 1, 0)</f>
        <v>0</v>
      </c>
      <c r="X212">
        <f>IF(first_ana_0923__242678[[#This Row],[gap]]=-7, 1, 0)</f>
        <v>0</v>
      </c>
      <c r="Y212">
        <f>IF(first_ana_0923__242678[[#This Row],[gap]]=-6, 1, 0)</f>
        <v>0</v>
      </c>
      <c r="Z212">
        <f>IF(first_ana_0923__242678[[#This Row],[gap]]=-5, 1, 0)</f>
        <v>0</v>
      </c>
      <c r="AA212">
        <f>IF(first_ana_0923__242678[[#This Row],[gap]]=-4, 1, 0)</f>
        <v>0</v>
      </c>
      <c r="AB212">
        <f>IF(first_ana_0923__242678[[#This Row],[gap]]=-3, 1, 0)</f>
        <v>0</v>
      </c>
      <c r="AC212">
        <f>IF(first_ana_0923__242678[[#This Row],[gap]]=-2, 1, 0)</f>
        <v>0</v>
      </c>
      <c r="AD212">
        <f>IF(first_ana_0923__242678[[#This Row],[gap]]=-1, 1, 0)</f>
        <v>0</v>
      </c>
      <c r="AE212">
        <f>IF(first_ana_0923__242678[[#This Row],[gap]]=0, 1, 0)</f>
        <v>0</v>
      </c>
      <c r="AF212">
        <f>IF(first_ana_0923__242678[[#This Row],[gap]]=1, 1, 0)</f>
        <v>0</v>
      </c>
      <c r="AG212">
        <f>IF(first_ana_0923__242678[[#This Row],[gap]]=2, 1, 0)</f>
        <v>0</v>
      </c>
      <c r="AH212">
        <f>IF(first_ana_0923__242678[[#This Row],[gap]]=3, 1, 0)</f>
        <v>0</v>
      </c>
      <c r="AI212">
        <f>IF(first_ana_0923__242678[[#This Row],[gap]]=4, 1, 0)</f>
        <v>0</v>
      </c>
      <c r="AJ212">
        <f>IF(first_ana_0923__242678[[#This Row],[gap]]=5, 1, 0)</f>
        <v>0</v>
      </c>
      <c r="AK212">
        <f>IF(first_ana_0923__242678[[#This Row],[gap]]=6, 1, 0)</f>
        <v>0</v>
      </c>
      <c r="AL212">
        <f>IF(first_ana_0923__242678[[#This Row],[gap]]=7, 1, 0)</f>
        <v>0</v>
      </c>
      <c r="AM212">
        <f>IF(first_ana_0923__242678[[#This Row],[gap]]=8, 1, 0)</f>
        <v>0</v>
      </c>
      <c r="AN212">
        <f>IF(first_ana_0923__242678[[#This Row],[gap]]=9, 1, 0)</f>
        <v>0</v>
      </c>
    </row>
    <row r="213" spans="1:40">
      <c r="A213">
        <v>2009</v>
      </c>
      <c r="B213">
        <v>24</v>
      </c>
      <c r="C213" t="s">
        <v>50</v>
      </c>
      <c r="D213" t="s">
        <v>51</v>
      </c>
      <c r="E213">
        <v>160</v>
      </c>
      <c r="F213">
        <v>187</v>
      </c>
      <c r="G213">
        <v>1.62</v>
      </c>
      <c r="H213">
        <v>1.81</v>
      </c>
      <c r="I213">
        <v>0</v>
      </c>
      <c r="J213">
        <v>0</v>
      </c>
      <c r="K213" s="5">
        <v>2731</v>
      </c>
      <c r="L213" s="5">
        <v>10302</v>
      </c>
      <c r="M213" s="5">
        <v>0.43</v>
      </c>
      <c r="N213" s="5">
        <v>0.21</v>
      </c>
      <c r="O213" s="5">
        <v>2.41</v>
      </c>
      <c r="P213">
        <v>3.0500000000000003</v>
      </c>
      <c r="Q213" s="5">
        <v>763.7</v>
      </c>
      <c r="S213">
        <f>first_ana_0923__242678[[#This Row],[year]]-first_ana_0923__242678[[#This Row],[start]]</f>
        <v>2009</v>
      </c>
      <c r="T213">
        <f>IF(first_ana_0923__242678[[#This Row],[gap]]=-11, 1, 0)</f>
        <v>0</v>
      </c>
      <c r="U213">
        <f>IF(first_ana_0923__242678[[#This Row],[gap]]=-10, 1, 0)</f>
        <v>0</v>
      </c>
      <c r="V213">
        <f>IF(first_ana_0923__242678[[#This Row],[gap]]=-9, 1, 0)</f>
        <v>0</v>
      </c>
      <c r="W213">
        <f>IF(first_ana_0923__242678[[#This Row],[gap]]=-8, 1, 0)</f>
        <v>0</v>
      </c>
      <c r="X213">
        <f>IF(first_ana_0923__242678[[#This Row],[gap]]=-7, 1, 0)</f>
        <v>0</v>
      </c>
      <c r="Y213">
        <f>IF(first_ana_0923__242678[[#This Row],[gap]]=-6, 1, 0)</f>
        <v>0</v>
      </c>
      <c r="Z213">
        <f>IF(first_ana_0923__242678[[#This Row],[gap]]=-5, 1, 0)</f>
        <v>0</v>
      </c>
      <c r="AA213">
        <f>IF(first_ana_0923__242678[[#This Row],[gap]]=-4, 1, 0)</f>
        <v>0</v>
      </c>
      <c r="AB213">
        <f>IF(first_ana_0923__242678[[#This Row],[gap]]=-3, 1, 0)</f>
        <v>0</v>
      </c>
      <c r="AC213">
        <f>IF(first_ana_0923__242678[[#This Row],[gap]]=-2, 1, 0)</f>
        <v>0</v>
      </c>
      <c r="AD213">
        <f>IF(first_ana_0923__242678[[#This Row],[gap]]=-1, 1, 0)</f>
        <v>0</v>
      </c>
      <c r="AE213">
        <f>IF(first_ana_0923__242678[[#This Row],[gap]]=0, 1, 0)</f>
        <v>0</v>
      </c>
      <c r="AF213">
        <f>IF(first_ana_0923__242678[[#This Row],[gap]]=1, 1, 0)</f>
        <v>0</v>
      </c>
      <c r="AG213">
        <f>IF(first_ana_0923__242678[[#This Row],[gap]]=2, 1, 0)</f>
        <v>0</v>
      </c>
      <c r="AH213">
        <f>IF(first_ana_0923__242678[[#This Row],[gap]]=3, 1, 0)</f>
        <v>0</v>
      </c>
      <c r="AI213">
        <f>IF(first_ana_0923__242678[[#This Row],[gap]]=4, 1, 0)</f>
        <v>0</v>
      </c>
      <c r="AJ213">
        <f>IF(first_ana_0923__242678[[#This Row],[gap]]=5, 1, 0)</f>
        <v>0</v>
      </c>
      <c r="AK213">
        <f>IF(first_ana_0923__242678[[#This Row],[gap]]=6, 1, 0)</f>
        <v>0</v>
      </c>
      <c r="AL213">
        <f>IF(first_ana_0923__242678[[#This Row],[gap]]=7, 1, 0)</f>
        <v>0</v>
      </c>
      <c r="AM213">
        <f>IF(first_ana_0923__242678[[#This Row],[gap]]=8, 1, 0)</f>
        <v>0</v>
      </c>
      <c r="AN213">
        <f>IF(first_ana_0923__242678[[#This Row],[gap]]=9, 1, 0)</f>
        <v>0</v>
      </c>
    </row>
    <row r="214" spans="1:40">
      <c r="A214">
        <v>2009</v>
      </c>
      <c r="B214">
        <v>25</v>
      </c>
      <c r="C214" t="s">
        <v>52</v>
      </c>
      <c r="D214" t="s">
        <v>53</v>
      </c>
      <c r="E214">
        <v>161.4</v>
      </c>
      <c r="F214">
        <v>141</v>
      </c>
      <c r="G214">
        <v>2</v>
      </c>
      <c r="H214">
        <v>1.92</v>
      </c>
      <c r="I214">
        <v>0</v>
      </c>
      <c r="J214">
        <v>0</v>
      </c>
      <c r="K214" s="5">
        <v>2955</v>
      </c>
      <c r="L214" s="5">
        <v>12337.7</v>
      </c>
      <c r="M214" s="5">
        <v>0.56999999999999995</v>
      </c>
      <c r="N214" s="5">
        <v>0.28000000000000003</v>
      </c>
      <c r="O214" s="5">
        <v>1.92</v>
      </c>
      <c r="P214">
        <v>2.77</v>
      </c>
      <c r="Q214" s="5">
        <v>764.3</v>
      </c>
      <c r="S214">
        <f>first_ana_0923__242678[[#This Row],[year]]-first_ana_0923__242678[[#This Row],[start]]</f>
        <v>2009</v>
      </c>
      <c r="T214">
        <f>IF(first_ana_0923__242678[[#This Row],[gap]]=-11, 1, 0)</f>
        <v>0</v>
      </c>
      <c r="U214">
        <f>IF(first_ana_0923__242678[[#This Row],[gap]]=-10, 1, 0)</f>
        <v>0</v>
      </c>
      <c r="V214">
        <f>IF(first_ana_0923__242678[[#This Row],[gap]]=-9, 1, 0)</f>
        <v>0</v>
      </c>
      <c r="W214">
        <f>IF(first_ana_0923__242678[[#This Row],[gap]]=-8, 1, 0)</f>
        <v>0</v>
      </c>
      <c r="X214">
        <f>IF(first_ana_0923__242678[[#This Row],[gap]]=-7, 1, 0)</f>
        <v>0</v>
      </c>
      <c r="Y214">
        <f>IF(first_ana_0923__242678[[#This Row],[gap]]=-6, 1, 0)</f>
        <v>0</v>
      </c>
      <c r="Z214">
        <f>IF(first_ana_0923__242678[[#This Row],[gap]]=-5, 1, 0)</f>
        <v>0</v>
      </c>
      <c r="AA214">
        <f>IF(first_ana_0923__242678[[#This Row],[gap]]=-4, 1, 0)</f>
        <v>0</v>
      </c>
      <c r="AB214">
        <f>IF(first_ana_0923__242678[[#This Row],[gap]]=-3, 1, 0)</f>
        <v>0</v>
      </c>
      <c r="AC214">
        <f>IF(first_ana_0923__242678[[#This Row],[gap]]=-2, 1, 0)</f>
        <v>0</v>
      </c>
      <c r="AD214">
        <f>IF(first_ana_0923__242678[[#This Row],[gap]]=-1, 1, 0)</f>
        <v>0</v>
      </c>
      <c r="AE214">
        <f>IF(first_ana_0923__242678[[#This Row],[gap]]=0, 1, 0)</f>
        <v>0</v>
      </c>
      <c r="AF214">
        <f>IF(first_ana_0923__242678[[#This Row],[gap]]=1, 1, 0)</f>
        <v>0</v>
      </c>
      <c r="AG214">
        <f>IF(first_ana_0923__242678[[#This Row],[gap]]=2, 1, 0)</f>
        <v>0</v>
      </c>
      <c r="AH214">
        <f>IF(first_ana_0923__242678[[#This Row],[gap]]=3, 1, 0)</f>
        <v>0</v>
      </c>
      <c r="AI214">
        <f>IF(first_ana_0923__242678[[#This Row],[gap]]=4, 1, 0)</f>
        <v>0</v>
      </c>
      <c r="AJ214">
        <f>IF(first_ana_0923__242678[[#This Row],[gap]]=5, 1, 0)</f>
        <v>0</v>
      </c>
      <c r="AK214">
        <f>IF(first_ana_0923__242678[[#This Row],[gap]]=6, 1, 0)</f>
        <v>0</v>
      </c>
      <c r="AL214">
        <f>IF(first_ana_0923__242678[[#This Row],[gap]]=7, 1, 0)</f>
        <v>0</v>
      </c>
      <c r="AM214">
        <f>IF(first_ana_0923__242678[[#This Row],[gap]]=8, 1, 0)</f>
        <v>0</v>
      </c>
      <c r="AN214">
        <f>IF(first_ana_0923__242678[[#This Row],[gap]]=9, 1, 0)</f>
        <v>0</v>
      </c>
    </row>
    <row r="215" spans="1:40">
      <c r="A215">
        <v>2009</v>
      </c>
      <c r="B215">
        <v>26</v>
      </c>
      <c r="C215" t="s">
        <v>54</v>
      </c>
      <c r="D215" t="s">
        <v>55</v>
      </c>
      <c r="E215">
        <v>55.1</v>
      </c>
      <c r="F215">
        <v>262</v>
      </c>
      <c r="G215">
        <v>2.09</v>
      </c>
      <c r="H215">
        <v>2.23</v>
      </c>
      <c r="I215">
        <v>0</v>
      </c>
      <c r="J215">
        <v>0</v>
      </c>
      <c r="K215" s="5">
        <v>2815</v>
      </c>
      <c r="L215" s="5">
        <v>8273</v>
      </c>
      <c r="M215" s="5">
        <v>1.18</v>
      </c>
      <c r="N215" s="5">
        <v>0.65</v>
      </c>
      <c r="O215" s="5">
        <v>2.44</v>
      </c>
      <c r="P215">
        <v>4.2699999999999996</v>
      </c>
      <c r="Q215" s="5">
        <v>827.1</v>
      </c>
      <c r="S215">
        <f>first_ana_0923__242678[[#This Row],[year]]-first_ana_0923__242678[[#This Row],[start]]</f>
        <v>2009</v>
      </c>
      <c r="T215">
        <f>IF(first_ana_0923__242678[[#This Row],[gap]]=-11, 1, 0)</f>
        <v>0</v>
      </c>
      <c r="U215">
        <f>IF(first_ana_0923__242678[[#This Row],[gap]]=-10, 1, 0)</f>
        <v>0</v>
      </c>
      <c r="V215">
        <f>IF(first_ana_0923__242678[[#This Row],[gap]]=-9, 1, 0)</f>
        <v>0</v>
      </c>
      <c r="W215">
        <f>IF(first_ana_0923__242678[[#This Row],[gap]]=-8, 1, 0)</f>
        <v>0</v>
      </c>
      <c r="X215">
        <f>IF(first_ana_0923__242678[[#This Row],[gap]]=-7, 1, 0)</f>
        <v>0</v>
      </c>
      <c r="Y215">
        <f>IF(first_ana_0923__242678[[#This Row],[gap]]=-6, 1, 0)</f>
        <v>0</v>
      </c>
      <c r="Z215">
        <f>IF(first_ana_0923__242678[[#This Row],[gap]]=-5, 1, 0)</f>
        <v>0</v>
      </c>
      <c r="AA215">
        <f>IF(first_ana_0923__242678[[#This Row],[gap]]=-4, 1, 0)</f>
        <v>0</v>
      </c>
      <c r="AB215">
        <f>IF(first_ana_0923__242678[[#This Row],[gap]]=-3, 1, 0)</f>
        <v>0</v>
      </c>
      <c r="AC215">
        <f>IF(first_ana_0923__242678[[#This Row],[gap]]=-2, 1, 0)</f>
        <v>0</v>
      </c>
      <c r="AD215">
        <f>IF(first_ana_0923__242678[[#This Row],[gap]]=-1, 1, 0)</f>
        <v>0</v>
      </c>
      <c r="AE215">
        <f>IF(first_ana_0923__242678[[#This Row],[gap]]=0, 1, 0)</f>
        <v>0</v>
      </c>
      <c r="AF215">
        <f>IF(first_ana_0923__242678[[#This Row],[gap]]=1, 1, 0)</f>
        <v>0</v>
      </c>
      <c r="AG215">
        <f>IF(first_ana_0923__242678[[#This Row],[gap]]=2, 1, 0)</f>
        <v>0</v>
      </c>
      <c r="AH215">
        <f>IF(first_ana_0923__242678[[#This Row],[gap]]=3, 1, 0)</f>
        <v>0</v>
      </c>
      <c r="AI215">
        <f>IF(first_ana_0923__242678[[#This Row],[gap]]=4, 1, 0)</f>
        <v>0</v>
      </c>
      <c r="AJ215">
        <f>IF(first_ana_0923__242678[[#This Row],[gap]]=5, 1, 0)</f>
        <v>0</v>
      </c>
      <c r="AK215">
        <f>IF(first_ana_0923__242678[[#This Row],[gap]]=6, 1, 0)</f>
        <v>0</v>
      </c>
      <c r="AL215">
        <f>IF(first_ana_0923__242678[[#This Row],[gap]]=7, 1, 0)</f>
        <v>0</v>
      </c>
      <c r="AM215">
        <f>IF(first_ana_0923__242678[[#This Row],[gap]]=8, 1, 0)</f>
        <v>0</v>
      </c>
      <c r="AN215">
        <f>IF(first_ana_0923__242678[[#This Row],[gap]]=9, 1, 0)</f>
        <v>0</v>
      </c>
    </row>
    <row r="216" spans="1:40">
      <c r="A216">
        <v>2009</v>
      </c>
      <c r="B216">
        <v>27</v>
      </c>
      <c r="C216" t="s">
        <v>56</v>
      </c>
      <c r="D216" t="s">
        <v>57</v>
      </c>
      <c r="E216">
        <v>114.8</v>
      </c>
      <c r="F216">
        <v>880</v>
      </c>
      <c r="G216">
        <v>1.81</v>
      </c>
      <c r="H216">
        <v>1.84</v>
      </c>
      <c r="I216">
        <v>0</v>
      </c>
      <c r="J216">
        <v>0</v>
      </c>
      <c r="K216" s="5">
        <v>2879</v>
      </c>
      <c r="L216" s="5">
        <v>5055</v>
      </c>
      <c r="M216" s="5">
        <v>0.62</v>
      </c>
      <c r="N216" s="5">
        <v>0.37</v>
      </c>
      <c r="O216" s="5">
        <v>2.72</v>
      </c>
      <c r="P216">
        <v>3.71</v>
      </c>
      <c r="Q216" s="5">
        <v>764.3</v>
      </c>
      <c r="S216">
        <f>first_ana_0923__242678[[#This Row],[year]]-first_ana_0923__242678[[#This Row],[start]]</f>
        <v>2009</v>
      </c>
      <c r="T216">
        <f>IF(first_ana_0923__242678[[#This Row],[gap]]=-11, 1, 0)</f>
        <v>0</v>
      </c>
      <c r="U216">
        <f>IF(first_ana_0923__242678[[#This Row],[gap]]=-10, 1, 0)</f>
        <v>0</v>
      </c>
      <c r="V216">
        <f>IF(first_ana_0923__242678[[#This Row],[gap]]=-9, 1, 0)</f>
        <v>0</v>
      </c>
      <c r="W216">
        <f>IF(first_ana_0923__242678[[#This Row],[gap]]=-8, 1, 0)</f>
        <v>0</v>
      </c>
      <c r="X216">
        <f>IF(first_ana_0923__242678[[#This Row],[gap]]=-7, 1, 0)</f>
        <v>0</v>
      </c>
      <c r="Y216">
        <f>IF(first_ana_0923__242678[[#This Row],[gap]]=-6, 1, 0)</f>
        <v>0</v>
      </c>
      <c r="Z216">
        <f>IF(first_ana_0923__242678[[#This Row],[gap]]=-5, 1, 0)</f>
        <v>0</v>
      </c>
      <c r="AA216">
        <f>IF(first_ana_0923__242678[[#This Row],[gap]]=-4, 1, 0)</f>
        <v>0</v>
      </c>
      <c r="AB216">
        <f>IF(first_ana_0923__242678[[#This Row],[gap]]=-3, 1, 0)</f>
        <v>0</v>
      </c>
      <c r="AC216">
        <f>IF(first_ana_0923__242678[[#This Row],[gap]]=-2, 1, 0)</f>
        <v>0</v>
      </c>
      <c r="AD216">
        <f>IF(first_ana_0923__242678[[#This Row],[gap]]=-1, 1, 0)</f>
        <v>0</v>
      </c>
      <c r="AE216">
        <f>IF(first_ana_0923__242678[[#This Row],[gap]]=0, 1, 0)</f>
        <v>0</v>
      </c>
      <c r="AF216">
        <f>IF(first_ana_0923__242678[[#This Row],[gap]]=1, 1, 0)</f>
        <v>0</v>
      </c>
      <c r="AG216">
        <f>IF(first_ana_0923__242678[[#This Row],[gap]]=2, 1, 0)</f>
        <v>0</v>
      </c>
      <c r="AH216">
        <f>IF(first_ana_0923__242678[[#This Row],[gap]]=3, 1, 0)</f>
        <v>0</v>
      </c>
      <c r="AI216">
        <f>IF(first_ana_0923__242678[[#This Row],[gap]]=4, 1, 0)</f>
        <v>0</v>
      </c>
      <c r="AJ216">
        <f>IF(first_ana_0923__242678[[#This Row],[gap]]=5, 1, 0)</f>
        <v>0</v>
      </c>
      <c r="AK216">
        <f>IF(first_ana_0923__242678[[#This Row],[gap]]=6, 1, 0)</f>
        <v>0</v>
      </c>
      <c r="AL216">
        <f>IF(first_ana_0923__242678[[#This Row],[gap]]=7, 1, 0)</f>
        <v>0</v>
      </c>
      <c r="AM216">
        <f>IF(first_ana_0923__242678[[#This Row],[gap]]=8, 1, 0)</f>
        <v>0</v>
      </c>
      <c r="AN216">
        <f>IF(first_ana_0923__242678[[#This Row],[gap]]=9, 1, 0)</f>
        <v>0</v>
      </c>
    </row>
    <row r="217" spans="1:40">
      <c r="A217">
        <v>2009</v>
      </c>
      <c r="B217">
        <v>28</v>
      </c>
      <c r="C217" t="s">
        <v>58</v>
      </c>
      <c r="D217" t="s">
        <v>59</v>
      </c>
      <c r="E217">
        <v>267.5</v>
      </c>
      <c r="F217">
        <v>558</v>
      </c>
      <c r="G217">
        <v>1.74</v>
      </c>
      <c r="H217">
        <v>1.74</v>
      </c>
      <c r="I217">
        <v>0</v>
      </c>
      <c r="J217">
        <v>0</v>
      </c>
      <c r="K217" s="5">
        <v>2580</v>
      </c>
      <c r="L217" s="5">
        <v>7315</v>
      </c>
      <c r="M217" s="5">
        <v>0.75</v>
      </c>
      <c r="N217" s="5">
        <v>0.34</v>
      </c>
      <c r="O217" s="5">
        <v>1.76</v>
      </c>
      <c r="P217">
        <v>2.85</v>
      </c>
      <c r="Q217" s="5">
        <v>832.1</v>
      </c>
      <c r="S217">
        <f>first_ana_0923__242678[[#This Row],[year]]-first_ana_0923__242678[[#This Row],[start]]</f>
        <v>2009</v>
      </c>
      <c r="T217">
        <f>IF(first_ana_0923__242678[[#This Row],[gap]]=-11, 1, 0)</f>
        <v>0</v>
      </c>
      <c r="U217">
        <f>IF(first_ana_0923__242678[[#This Row],[gap]]=-10, 1, 0)</f>
        <v>0</v>
      </c>
      <c r="V217">
        <f>IF(first_ana_0923__242678[[#This Row],[gap]]=-9, 1, 0)</f>
        <v>0</v>
      </c>
      <c r="W217">
        <f>IF(first_ana_0923__242678[[#This Row],[gap]]=-8, 1, 0)</f>
        <v>0</v>
      </c>
      <c r="X217">
        <f>IF(first_ana_0923__242678[[#This Row],[gap]]=-7, 1, 0)</f>
        <v>0</v>
      </c>
      <c r="Y217">
        <f>IF(first_ana_0923__242678[[#This Row],[gap]]=-6, 1, 0)</f>
        <v>0</v>
      </c>
      <c r="Z217">
        <f>IF(first_ana_0923__242678[[#This Row],[gap]]=-5, 1, 0)</f>
        <v>0</v>
      </c>
      <c r="AA217">
        <f>IF(first_ana_0923__242678[[#This Row],[gap]]=-4, 1, 0)</f>
        <v>0</v>
      </c>
      <c r="AB217">
        <f>IF(first_ana_0923__242678[[#This Row],[gap]]=-3, 1, 0)</f>
        <v>0</v>
      </c>
      <c r="AC217">
        <f>IF(first_ana_0923__242678[[#This Row],[gap]]=-2, 1, 0)</f>
        <v>0</v>
      </c>
      <c r="AD217">
        <f>IF(first_ana_0923__242678[[#This Row],[gap]]=-1, 1, 0)</f>
        <v>0</v>
      </c>
      <c r="AE217">
        <f>IF(first_ana_0923__242678[[#This Row],[gap]]=0, 1, 0)</f>
        <v>0</v>
      </c>
      <c r="AF217">
        <f>IF(first_ana_0923__242678[[#This Row],[gap]]=1, 1, 0)</f>
        <v>0</v>
      </c>
      <c r="AG217">
        <f>IF(first_ana_0923__242678[[#This Row],[gap]]=2, 1, 0)</f>
        <v>0</v>
      </c>
      <c r="AH217">
        <f>IF(first_ana_0923__242678[[#This Row],[gap]]=3, 1, 0)</f>
        <v>0</v>
      </c>
      <c r="AI217">
        <f>IF(first_ana_0923__242678[[#This Row],[gap]]=4, 1, 0)</f>
        <v>0</v>
      </c>
      <c r="AJ217">
        <f>IF(first_ana_0923__242678[[#This Row],[gap]]=5, 1, 0)</f>
        <v>0</v>
      </c>
      <c r="AK217">
        <f>IF(first_ana_0923__242678[[#This Row],[gap]]=6, 1, 0)</f>
        <v>0</v>
      </c>
      <c r="AL217">
        <f>IF(first_ana_0923__242678[[#This Row],[gap]]=7, 1, 0)</f>
        <v>0</v>
      </c>
      <c r="AM217">
        <f>IF(first_ana_0923__242678[[#This Row],[gap]]=8, 1, 0)</f>
        <v>0</v>
      </c>
      <c r="AN217">
        <f>IF(first_ana_0923__242678[[#This Row],[gap]]=9, 1, 0)</f>
        <v>0</v>
      </c>
    </row>
    <row r="218" spans="1:40">
      <c r="A218">
        <v>2009</v>
      </c>
      <c r="B218">
        <v>29</v>
      </c>
      <c r="C218" t="s">
        <v>60</v>
      </c>
      <c r="D218" t="s">
        <v>61</v>
      </c>
      <c r="E218">
        <v>18.2</v>
      </c>
      <c r="F218">
        <v>140</v>
      </c>
      <c r="G218">
        <v>1.89</v>
      </c>
      <c r="H218">
        <v>2.09</v>
      </c>
      <c r="I218">
        <v>0</v>
      </c>
      <c r="J218">
        <v>0</v>
      </c>
      <c r="K218" s="5">
        <v>2408</v>
      </c>
      <c r="L218" s="5">
        <v>7386.3</v>
      </c>
      <c r="M218" s="5">
        <v>0.71</v>
      </c>
      <c r="N218" s="5">
        <v>0.36</v>
      </c>
      <c r="O218" s="5">
        <v>3</v>
      </c>
      <c r="P218">
        <v>4.07</v>
      </c>
      <c r="Q218" s="5">
        <v>735.8</v>
      </c>
      <c r="S218">
        <f>first_ana_0923__242678[[#This Row],[year]]-first_ana_0923__242678[[#This Row],[start]]</f>
        <v>2009</v>
      </c>
      <c r="T218">
        <f>IF(first_ana_0923__242678[[#This Row],[gap]]=-11, 1, 0)</f>
        <v>0</v>
      </c>
      <c r="U218">
        <f>IF(first_ana_0923__242678[[#This Row],[gap]]=-10, 1, 0)</f>
        <v>0</v>
      </c>
      <c r="V218">
        <f>IF(first_ana_0923__242678[[#This Row],[gap]]=-9, 1, 0)</f>
        <v>0</v>
      </c>
      <c r="W218">
        <f>IF(first_ana_0923__242678[[#This Row],[gap]]=-8, 1, 0)</f>
        <v>0</v>
      </c>
      <c r="X218">
        <f>IF(first_ana_0923__242678[[#This Row],[gap]]=-7, 1, 0)</f>
        <v>0</v>
      </c>
      <c r="Y218">
        <f>IF(first_ana_0923__242678[[#This Row],[gap]]=-6, 1, 0)</f>
        <v>0</v>
      </c>
      <c r="Z218">
        <f>IF(first_ana_0923__242678[[#This Row],[gap]]=-5, 1, 0)</f>
        <v>0</v>
      </c>
      <c r="AA218">
        <f>IF(first_ana_0923__242678[[#This Row],[gap]]=-4, 1, 0)</f>
        <v>0</v>
      </c>
      <c r="AB218">
        <f>IF(first_ana_0923__242678[[#This Row],[gap]]=-3, 1, 0)</f>
        <v>0</v>
      </c>
      <c r="AC218">
        <f>IF(first_ana_0923__242678[[#This Row],[gap]]=-2, 1, 0)</f>
        <v>0</v>
      </c>
      <c r="AD218">
        <f>IF(first_ana_0923__242678[[#This Row],[gap]]=-1, 1, 0)</f>
        <v>0</v>
      </c>
      <c r="AE218">
        <f>IF(first_ana_0923__242678[[#This Row],[gap]]=0, 1, 0)</f>
        <v>0</v>
      </c>
      <c r="AF218">
        <f>IF(first_ana_0923__242678[[#This Row],[gap]]=1, 1, 0)</f>
        <v>0</v>
      </c>
      <c r="AG218">
        <f>IF(first_ana_0923__242678[[#This Row],[gap]]=2, 1, 0)</f>
        <v>0</v>
      </c>
      <c r="AH218">
        <f>IF(first_ana_0923__242678[[#This Row],[gap]]=3, 1, 0)</f>
        <v>0</v>
      </c>
      <c r="AI218">
        <f>IF(first_ana_0923__242678[[#This Row],[gap]]=4, 1, 0)</f>
        <v>0</v>
      </c>
      <c r="AJ218">
        <f>IF(first_ana_0923__242678[[#This Row],[gap]]=5, 1, 0)</f>
        <v>0</v>
      </c>
      <c r="AK218">
        <f>IF(first_ana_0923__242678[[#This Row],[gap]]=6, 1, 0)</f>
        <v>0</v>
      </c>
      <c r="AL218">
        <f>IF(first_ana_0923__242678[[#This Row],[gap]]=7, 1, 0)</f>
        <v>0</v>
      </c>
      <c r="AM218">
        <f>IF(first_ana_0923__242678[[#This Row],[gap]]=8, 1, 0)</f>
        <v>0</v>
      </c>
      <c r="AN218">
        <f>IF(first_ana_0923__242678[[#This Row],[gap]]=9, 1, 0)</f>
        <v>0</v>
      </c>
    </row>
    <row r="219" spans="1:40">
      <c r="A219">
        <v>2009</v>
      </c>
      <c r="B219">
        <v>30</v>
      </c>
      <c r="C219" t="s">
        <v>62</v>
      </c>
      <c r="D219" t="s">
        <v>63</v>
      </c>
      <c r="E219">
        <v>59.5</v>
      </c>
      <c r="F219">
        <v>100</v>
      </c>
      <c r="G219">
        <v>1.26</v>
      </c>
      <c r="H219">
        <v>1.51</v>
      </c>
      <c r="I219">
        <v>0</v>
      </c>
      <c r="J219">
        <v>0</v>
      </c>
      <c r="K219" s="5">
        <v>2394</v>
      </c>
      <c r="L219" s="5">
        <v>9745.1</v>
      </c>
      <c r="M219" s="5">
        <v>0.3</v>
      </c>
      <c r="N219" s="5">
        <v>0.1</v>
      </c>
      <c r="O219" s="5">
        <v>2.29</v>
      </c>
      <c r="P219">
        <v>2.69</v>
      </c>
      <c r="Q219" s="5">
        <v>1030.9000000000001</v>
      </c>
      <c r="S219">
        <f>first_ana_0923__242678[[#This Row],[year]]-first_ana_0923__242678[[#This Row],[start]]</f>
        <v>2009</v>
      </c>
      <c r="T219">
        <f>IF(first_ana_0923__242678[[#This Row],[gap]]=-11, 1, 0)</f>
        <v>0</v>
      </c>
      <c r="U219">
        <f>IF(first_ana_0923__242678[[#This Row],[gap]]=-10, 1, 0)</f>
        <v>0</v>
      </c>
      <c r="V219">
        <f>IF(first_ana_0923__242678[[#This Row],[gap]]=-9, 1, 0)</f>
        <v>0</v>
      </c>
      <c r="W219">
        <f>IF(first_ana_0923__242678[[#This Row],[gap]]=-8, 1, 0)</f>
        <v>0</v>
      </c>
      <c r="X219">
        <f>IF(first_ana_0923__242678[[#This Row],[gap]]=-7, 1, 0)</f>
        <v>0</v>
      </c>
      <c r="Y219">
        <f>IF(first_ana_0923__242678[[#This Row],[gap]]=-6, 1, 0)</f>
        <v>0</v>
      </c>
      <c r="Z219">
        <f>IF(first_ana_0923__242678[[#This Row],[gap]]=-5, 1, 0)</f>
        <v>0</v>
      </c>
      <c r="AA219">
        <f>IF(first_ana_0923__242678[[#This Row],[gap]]=-4, 1, 0)</f>
        <v>0</v>
      </c>
      <c r="AB219">
        <f>IF(first_ana_0923__242678[[#This Row],[gap]]=-3, 1, 0)</f>
        <v>0</v>
      </c>
      <c r="AC219">
        <f>IF(first_ana_0923__242678[[#This Row],[gap]]=-2, 1, 0)</f>
        <v>0</v>
      </c>
      <c r="AD219">
        <f>IF(first_ana_0923__242678[[#This Row],[gap]]=-1, 1, 0)</f>
        <v>0</v>
      </c>
      <c r="AE219">
        <f>IF(first_ana_0923__242678[[#This Row],[gap]]=0, 1, 0)</f>
        <v>0</v>
      </c>
      <c r="AF219">
        <f>IF(first_ana_0923__242678[[#This Row],[gap]]=1, 1, 0)</f>
        <v>0</v>
      </c>
      <c r="AG219">
        <f>IF(first_ana_0923__242678[[#This Row],[gap]]=2, 1, 0)</f>
        <v>0</v>
      </c>
      <c r="AH219">
        <f>IF(first_ana_0923__242678[[#This Row],[gap]]=3, 1, 0)</f>
        <v>0</v>
      </c>
      <c r="AI219">
        <f>IF(first_ana_0923__242678[[#This Row],[gap]]=4, 1, 0)</f>
        <v>0</v>
      </c>
      <c r="AJ219">
        <f>IF(first_ana_0923__242678[[#This Row],[gap]]=5, 1, 0)</f>
        <v>0</v>
      </c>
      <c r="AK219">
        <f>IF(first_ana_0923__242678[[#This Row],[gap]]=6, 1, 0)</f>
        <v>0</v>
      </c>
      <c r="AL219">
        <f>IF(first_ana_0923__242678[[#This Row],[gap]]=7, 1, 0)</f>
        <v>0</v>
      </c>
      <c r="AM219">
        <f>IF(first_ana_0923__242678[[#This Row],[gap]]=8, 1, 0)</f>
        <v>0</v>
      </c>
      <c r="AN219">
        <f>IF(first_ana_0923__242678[[#This Row],[gap]]=9, 1, 0)</f>
        <v>0</v>
      </c>
    </row>
    <row r="220" spans="1:40">
      <c r="A220">
        <v>2009</v>
      </c>
      <c r="B220">
        <v>31</v>
      </c>
      <c r="C220" t="s">
        <v>64</v>
      </c>
      <c r="D220" t="s">
        <v>65</v>
      </c>
      <c r="E220">
        <v>51.8</v>
      </c>
      <c r="F220">
        <v>59</v>
      </c>
      <c r="G220">
        <v>1.67</v>
      </c>
      <c r="H220">
        <v>1.98</v>
      </c>
      <c r="I220">
        <v>0</v>
      </c>
      <c r="J220">
        <v>0</v>
      </c>
      <c r="K220" s="5">
        <v>2199</v>
      </c>
      <c r="L220" s="5">
        <v>10066.1</v>
      </c>
      <c r="M220" s="5">
        <v>0.34</v>
      </c>
      <c r="N220" s="5">
        <v>0.17</v>
      </c>
      <c r="O220" s="5">
        <v>3.89</v>
      </c>
      <c r="P220">
        <v>4.4000000000000004</v>
      </c>
      <c r="Q220" s="5">
        <v>1120.3</v>
      </c>
      <c r="S220">
        <f>first_ana_0923__242678[[#This Row],[year]]-first_ana_0923__242678[[#This Row],[start]]</f>
        <v>2009</v>
      </c>
      <c r="T220">
        <f>IF(first_ana_0923__242678[[#This Row],[gap]]=-11, 1, 0)</f>
        <v>0</v>
      </c>
      <c r="U220">
        <f>IF(first_ana_0923__242678[[#This Row],[gap]]=-10, 1, 0)</f>
        <v>0</v>
      </c>
      <c r="V220">
        <f>IF(first_ana_0923__242678[[#This Row],[gap]]=-9, 1, 0)</f>
        <v>0</v>
      </c>
      <c r="W220">
        <f>IF(first_ana_0923__242678[[#This Row],[gap]]=-8, 1, 0)</f>
        <v>0</v>
      </c>
      <c r="X220">
        <f>IF(first_ana_0923__242678[[#This Row],[gap]]=-7, 1, 0)</f>
        <v>0</v>
      </c>
      <c r="Y220">
        <f>IF(first_ana_0923__242678[[#This Row],[gap]]=-6, 1, 0)</f>
        <v>0</v>
      </c>
      <c r="Z220">
        <f>IF(first_ana_0923__242678[[#This Row],[gap]]=-5, 1, 0)</f>
        <v>0</v>
      </c>
      <c r="AA220">
        <f>IF(first_ana_0923__242678[[#This Row],[gap]]=-4, 1, 0)</f>
        <v>0</v>
      </c>
      <c r="AB220">
        <f>IF(first_ana_0923__242678[[#This Row],[gap]]=-3, 1, 0)</f>
        <v>0</v>
      </c>
      <c r="AC220">
        <f>IF(first_ana_0923__242678[[#This Row],[gap]]=-2, 1, 0)</f>
        <v>0</v>
      </c>
      <c r="AD220">
        <f>IF(first_ana_0923__242678[[#This Row],[gap]]=-1, 1, 0)</f>
        <v>0</v>
      </c>
      <c r="AE220">
        <f>IF(first_ana_0923__242678[[#This Row],[gap]]=0, 1, 0)</f>
        <v>0</v>
      </c>
      <c r="AF220">
        <f>IF(first_ana_0923__242678[[#This Row],[gap]]=1, 1, 0)</f>
        <v>0</v>
      </c>
      <c r="AG220">
        <f>IF(first_ana_0923__242678[[#This Row],[gap]]=2, 1, 0)</f>
        <v>0</v>
      </c>
      <c r="AH220">
        <f>IF(first_ana_0923__242678[[#This Row],[gap]]=3, 1, 0)</f>
        <v>0</v>
      </c>
      <c r="AI220">
        <f>IF(first_ana_0923__242678[[#This Row],[gap]]=4, 1, 0)</f>
        <v>0</v>
      </c>
      <c r="AJ220">
        <f>IF(first_ana_0923__242678[[#This Row],[gap]]=5, 1, 0)</f>
        <v>0</v>
      </c>
      <c r="AK220">
        <f>IF(first_ana_0923__242678[[#This Row],[gap]]=6, 1, 0)</f>
        <v>0</v>
      </c>
      <c r="AL220">
        <f>IF(first_ana_0923__242678[[#This Row],[gap]]=7, 1, 0)</f>
        <v>0</v>
      </c>
      <c r="AM220">
        <f>IF(first_ana_0923__242678[[#This Row],[gap]]=8, 1, 0)</f>
        <v>0</v>
      </c>
      <c r="AN220">
        <f>IF(first_ana_0923__242678[[#This Row],[gap]]=9, 1, 0)</f>
        <v>0</v>
      </c>
    </row>
    <row r="221" spans="1:40">
      <c r="A221">
        <v>2009</v>
      </c>
      <c r="B221">
        <v>32</v>
      </c>
      <c r="C221" t="s">
        <v>66</v>
      </c>
      <c r="D221" t="s">
        <v>67</v>
      </c>
      <c r="E221">
        <v>103.2</v>
      </c>
      <c r="F221">
        <v>72</v>
      </c>
      <c r="G221">
        <v>1.55</v>
      </c>
      <c r="H221">
        <v>1.81</v>
      </c>
      <c r="I221">
        <v>0</v>
      </c>
      <c r="J221">
        <v>0</v>
      </c>
      <c r="K221" s="5">
        <v>2265</v>
      </c>
      <c r="L221" s="5">
        <v>8688.4</v>
      </c>
      <c r="M221" s="5">
        <v>0.28000000000000003</v>
      </c>
      <c r="N221" s="5">
        <v>0.42</v>
      </c>
      <c r="O221" s="5">
        <v>2.78</v>
      </c>
      <c r="P221">
        <v>3.4799999999999995</v>
      </c>
      <c r="Q221" s="5">
        <v>1438.1</v>
      </c>
      <c r="S221">
        <f>first_ana_0923__242678[[#This Row],[year]]-first_ana_0923__242678[[#This Row],[start]]</f>
        <v>2009</v>
      </c>
      <c r="T221">
        <f>IF(first_ana_0923__242678[[#This Row],[gap]]=-11, 1, 0)</f>
        <v>0</v>
      </c>
      <c r="U221">
        <f>IF(first_ana_0923__242678[[#This Row],[gap]]=-10, 1, 0)</f>
        <v>0</v>
      </c>
      <c r="V221">
        <f>IF(first_ana_0923__242678[[#This Row],[gap]]=-9, 1, 0)</f>
        <v>0</v>
      </c>
      <c r="W221">
        <f>IF(first_ana_0923__242678[[#This Row],[gap]]=-8, 1, 0)</f>
        <v>0</v>
      </c>
      <c r="X221">
        <f>IF(first_ana_0923__242678[[#This Row],[gap]]=-7, 1, 0)</f>
        <v>0</v>
      </c>
      <c r="Y221">
        <f>IF(first_ana_0923__242678[[#This Row],[gap]]=-6, 1, 0)</f>
        <v>0</v>
      </c>
      <c r="Z221">
        <f>IF(first_ana_0923__242678[[#This Row],[gap]]=-5, 1, 0)</f>
        <v>0</v>
      </c>
      <c r="AA221">
        <f>IF(first_ana_0923__242678[[#This Row],[gap]]=-4, 1, 0)</f>
        <v>0</v>
      </c>
      <c r="AB221">
        <f>IF(first_ana_0923__242678[[#This Row],[gap]]=-3, 1, 0)</f>
        <v>0</v>
      </c>
      <c r="AC221">
        <f>IF(first_ana_0923__242678[[#This Row],[gap]]=-2, 1, 0)</f>
        <v>0</v>
      </c>
      <c r="AD221">
        <f>IF(first_ana_0923__242678[[#This Row],[gap]]=-1, 1, 0)</f>
        <v>0</v>
      </c>
      <c r="AE221">
        <f>IF(first_ana_0923__242678[[#This Row],[gap]]=0, 1, 0)</f>
        <v>0</v>
      </c>
      <c r="AF221">
        <f>IF(first_ana_0923__242678[[#This Row],[gap]]=1, 1, 0)</f>
        <v>0</v>
      </c>
      <c r="AG221">
        <f>IF(first_ana_0923__242678[[#This Row],[gap]]=2, 1, 0)</f>
        <v>0</v>
      </c>
      <c r="AH221">
        <f>IF(first_ana_0923__242678[[#This Row],[gap]]=3, 1, 0)</f>
        <v>0</v>
      </c>
      <c r="AI221">
        <f>IF(first_ana_0923__242678[[#This Row],[gap]]=4, 1, 0)</f>
        <v>0</v>
      </c>
      <c r="AJ221">
        <f>IF(first_ana_0923__242678[[#This Row],[gap]]=5, 1, 0)</f>
        <v>0</v>
      </c>
      <c r="AK221">
        <f>IF(first_ana_0923__242678[[#This Row],[gap]]=6, 1, 0)</f>
        <v>0</v>
      </c>
      <c r="AL221">
        <f>IF(first_ana_0923__242678[[#This Row],[gap]]=7, 1, 0)</f>
        <v>0</v>
      </c>
      <c r="AM221">
        <f>IF(first_ana_0923__242678[[#This Row],[gap]]=8, 1, 0)</f>
        <v>0</v>
      </c>
      <c r="AN221">
        <f>IF(first_ana_0923__242678[[#This Row],[gap]]=9, 1, 0)</f>
        <v>0</v>
      </c>
    </row>
    <row r="222" spans="1:40">
      <c r="A222">
        <v>2009</v>
      </c>
      <c r="B222">
        <v>33</v>
      </c>
      <c r="C222" t="s">
        <v>68</v>
      </c>
      <c r="D222" t="s">
        <v>69</v>
      </c>
      <c r="E222">
        <v>269</v>
      </c>
      <c r="F222">
        <v>194</v>
      </c>
      <c r="G222">
        <v>1.53</v>
      </c>
      <c r="H222">
        <v>1.67</v>
      </c>
      <c r="I222">
        <v>0</v>
      </c>
      <c r="J222">
        <v>0</v>
      </c>
      <c r="K222" s="5">
        <v>2534</v>
      </c>
      <c r="L222" s="5">
        <v>8485.6</v>
      </c>
      <c r="M222" s="5">
        <v>0.82</v>
      </c>
      <c r="N222" s="5">
        <v>0.52</v>
      </c>
      <c r="O222" s="5">
        <v>2.99</v>
      </c>
      <c r="P222">
        <v>4.33</v>
      </c>
      <c r="Q222" s="5">
        <v>802.6</v>
      </c>
      <c r="S222">
        <f>first_ana_0923__242678[[#This Row],[year]]-first_ana_0923__242678[[#This Row],[start]]</f>
        <v>2009</v>
      </c>
      <c r="T222">
        <f>IF(first_ana_0923__242678[[#This Row],[gap]]=-11, 1, 0)</f>
        <v>0</v>
      </c>
      <c r="U222">
        <f>IF(first_ana_0923__242678[[#This Row],[gap]]=-10, 1, 0)</f>
        <v>0</v>
      </c>
      <c r="V222">
        <f>IF(first_ana_0923__242678[[#This Row],[gap]]=-9, 1, 0)</f>
        <v>0</v>
      </c>
      <c r="W222">
        <f>IF(first_ana_0923__242678[[#This Row],[gap]]=-8, 1, 0)</f>
        <v>0</v>
      </c>
      <c r="X222">
        <f>IF(first_ana_0923__242678[[#This Row],[gap]]=-7, 1, 0)</f>
        <v>0</v>
      </c>
      <c r="Y222">
        <f>IF(first_ana_0923__242678[[#This Row],[gap]]=-6, 1, 0)</f>
        <v>0</v>
      </c>
      <c r="Z222">
        <f>IF(first_ana_0923__242678[[#This Row],[gap]]=-5, 1, 0)</f>
        <v>0</v>
      </c>
      <c r="AA222">
        <f>IF(first_ana_0923__242678[[#This Row],[gap]]=-4, 1, 0)</f>
        <v>0</v>
      </c>
      <c r="AB222">
        <f>IF(first_ana_0923__242678[[#This Row],[gap]]=-3, 1, 0)</f>
        <v>0</v>
      </c>
      <c r="AC222">
        <f>IF(first_ana_0923__242678[[#This Row],[gap]]=-2, 1, 0)</f>
        <v>0</v>
      </c>
      <c r="AD222">
        <f>IF(first_ana_0923__242678[[#This Row],[gap]]=-1, 1, 0)</f>
        <v>0</v>
      </c>
      <c r="AE222">
        <f>IF(first_ana_0923__242678[[#This Row],[gap]]=0, 1, 0)</f>
        <v>0</v>
      </c>
      <c r="AF222">
        <f>IF(first_ana_0923__242678[[#This Row],[gap]]=1, 1, 0)</f>
        <v>0</v>
      </c>
      <c r="AG222">
        <f>IF(first_ana_0923__242678[[#This Row],[gap]]=2, 1, 0)</f>
        <v>0</v>
      </c>
      <c r="AH222">
        <f>IF(first_ana_0923__242678[[#This Row],[gap]]=3, 1, 0)</f>
        <v>0</v>
      </c>
      <c r="AI222">
        <f>IF(first_ana_0923__242678[[#This Row],[gap]]=4, 1, 0)</f>
        <v>0</v>
      </c>
      <c r="AJ222">
        <f>IF(first_ana_0923__242678[[#This Row],[gap]]=5, 1, 0)</f>
        <v>0</v>
      </c>
      <c r="AK222">
        <f>IF(first_ana_0923__242678[[#This Row],[gap]]=6, 1, 0)</f>
        <v>0</v>
      </c>
      <c r="AL222">
        <f>IF(first_ana_0923__242678[[#This Row],[gap]]=7, 1, 0)</f>
        <v>0</v>
      </c>
      <c r="AM222">
        <f>IF(first_ana_0923__242678[[#This Row],[gap]]=8, 1, 0)</f>
        <v>0</v>
      </c>
      <c r="AN222">
        <f>IF(first_ana_0923__242678[[#This Row],[gap]]=9, 1, 0)</f>
        <v>0</v>
      </c>
    </row>
    <row r="223" spans="1:40">
      <c r="A223">
        <v>2009</v>
      </c>
      <c r="B223">
        <v>34</v>
      </c>
      <c r="C223" t="s">
        <v>70</v>
      </c>
      <c r="D223" t="s">
        <v>71</v>
      </c>
      <c r="E223">
        <v>243.2</v>
      </c>
      <c r="F223">
        <v>286</v>
      </c>
      <c r="G223">
        <v>1.74</v>
      </c>
      <c r="H223">
        <v>1.85</v>
      </c>
      <c r="I223">
        <v>0</v>
      </c>
      <c r="J223">
        <v>0</v>
      </c>
      <c r="K223" s="5">
        <v>2685</v>
      </c>
      <c r="L223" s="5">
        <v>7942.5</v>
      </c>
      <c r="M223" s="5">
        <v>0.77</v>
      </c>
      <c r="N223" s="5">
        <v>0.24</v>
      </c>
      <c r="O223" s="5">
        <v>2.97</v>
      </c>
      <c r="P223">
        <v>3.9800000000000004</v>
      </c>
      <c r="Q223" s="5">
        <v>795.2</v>
      </c>
      <c r="S223">
        <f>first_ana_0923__242678[[#This Row],[year]]-first_ana_0923__242678[[#This Row],[start]]</f>
        <v>2009</v>
      </c>
      <c r="T223">
        <f>IF(first_ana_0923__242678[[#This Row],[gap]]=-11, 1, 0)</f>
        <v>0</v>
      </c>
      <c r="U223">
        <f>IF(first_ana_0923__242678[[#This Row],[gap]]=-10, 1, 0)</f>
        <v>0</v>
      </c>
      <c r="V223">
        <f>IF(first_ana_0923__242678[[#This Row],[gap]]=-9, 1, 0)</f>
        <v>0</v>
      </c>
      <c r="W223">
        <f>IF(first_ana_0923__242678[[#This Row],[gap]]=-8, 1, 0)</f>
        <v>0</v>
      </c>
      <c r="X223">
        <f>IF(first_ana_0923__242678[[#This Row],[gap]]=-7, 1, 0)</f>
        <v>0</v>
      </c>
      <c r="Y223">
        <f>IF(first_ana_0923__242678[[#This Row],[gap]]=-6, 1, 0)</f>
        <v>0</v>
      </c>
      <c r="Z223">
        <f>IF(first_ana_0923__242678[[#This Row],[gap]]=-5, 1, 0)</f>
        <v>0</v>
      </c>
      <c r="AA223">
        <f>IF(first_ana_0923__242678[[#This Row],[gap]]=-4, 1, 0)</f>
        <v>0</v>
      </c>
      <c r="AB223">
        <f>IF(first_ana_0923__242678[[#This Row],[gap]]=-3, 1, 0)</f>
        <v>0</v>
      </c>
      <c r="AC223">
        <f>IF(first_ana_0923__242678[[#This Row],[gap]]=-2, 1, 0)</f>
        <v>0</v>
      </c>
      <c r="AD223">
        <f>IF(first_ana_0923__242678[[#This Row],[gap]]=-1, 1, 0)</f>
        <v>0</v>
      </c>
      <c r="AE223">
        <f>IF(first_ana_0923__242678[[#This Row],[gap]]=0, 1, 0)</f>
        <v>0</v>
      </c>
      <c r="AF223">
        <f>IF(first_ana_0923__242678[[#This Row],[gap]]=1, 1, 0)</f>
        <v>0</v>
      </c>
      <c r="AG223">
        <f>IF(first_ana_0923__242678[[#This Row],[gap]]=2, 1, 0)</f>
        <v>0</v>
      </c>
      <c r="AH223">
        <f>IF(first_ana_0923__242678[[#This Row],[gap]]=3, 1, 0)</f>
        <v>0</v>
      </c>
      <c r="AI223">
        <f>IF(first_ana_0923__242678[[#This Row],[gap]]=4, 1, 0)</f>
        <v>0</v>
      </c>
      <c r="AJ223">
        <f>IF(first_ana_0923__242678[[#This Row],[gap]]=5, 1, 0)</f>
        <v>0</v>
      </c>
      <c r="AK223">
        <f>IF(first_ana_0923__242678[[#This Row],[gap]]=6, 1, 0)</f>
        <v>0</v>
      </c>
      <c r="AL223">
        <f>IF(first_ana_0923__242678[[#This Row],[gap]]=7, 1, 0)</f>
        <v>0</v>
      </c>
      <c r="AM223">
        <f>IF(first_ana_0923__242678[[#This Row],[gap]]=8, 1, 0)</f>
        <v>0</v>
      </c>
      <c r="AN223">
        <f>IF(first_ana_0923__242678[[#This Row],[gap]]=9, 1, 0)</f>
        <v>0</v>
      </c>
    </row>
    <row r="224" spans="1:40">
      <c r="A224">
        <v>2009</v>
      </c>
      <c r="B224">
        <v>35</v>
      </c>
      <c r="C224" t="s">
        <v>72</v>
      </c>
      <c r="D224" t="s">
        <v>73</v>
      </c>
      <c r="E224">
        <v>257</v>
      </c>
      <c r="F224">
        <v>145</v>
      </c>
      <c r="G224">
        <v>1.71</v>
      </c>
      <c r="H224">
        <v>1.9</v>
      </c>
      <c r="I224">
        <v>0</v>
      </c>
      <c r="J224">
        <v>0</v>
      </c>
      <c r="K224" s="5">
        <v>2708</v>
      </c>
      <c r="L224" s="5">
        <v>10116.6</v>
      </c>
      <c r="M224" s="5">
        <v>0.69</v>
      </c>
      <c r="N224" s="5">
        <v>0.34</v>
      </c>
      <c r="O224" s="5">
        <v>2.75</v>
      </c>
      <c r="P224">
        <v>3.7800000000000002</v>
      </c>
      <c r="Q224" s="5">
        <v>936.3</v>
      </c>
      <c r="S224">
        <f>first_ana_0923__242678[[#This Row],[year]]-first_ana_0923__242678[[#This Row],[start]]</f>
        <v>2009</v>
      </c>
      <c r="T224">
        <f>IF(first_ana_0923__242678[[#This Row],[gap]]=-11, 1, 0)</f>
        <v>0</v>
      </c>
      <c r="U224">
        <f>IF(first_ana_0923__242678[[#This Row],[gap]]=-10, 1, 0)</f>
        <v>0</v>
      </c>
      <c r="V224">
        <f>IF(first_ana_0923__242678[[#This Row],[gap]]=-9, 1, 0)</f>
        <v>0</v>
      </c>
      <c r="W224">
        <f>IF(first_ana_0923__242678[[#This Row],[gap]]=-8, 1, 0)</f>
        <v>0</v>
      </c>
      <c r="X224">
        <f>IF(first_ana_0923__242678[[#This Row],[gap]]=-7, 1, 0)</f>
        <v>0</v>
      </c>
      <c r="Y224">
        <f>IF(first_ana_0923__242678[[#This Row],[gap]]=-6, 1, 0)</f>
        <v>0</v>
      </c>
      <c r="Z224">
        <f>IF(first_ana_0923__242678[[#This Row],[gap]]=-5, 1, 0)</f>
        <v>0</v>
      </c>
      <c r="AA224">
        <f>IF(first_ana_0923__242678[[#This Row],[gap]]=-4, 1, 0)</f>
        <v>0</v>
      </c>
      <c r="AB224">
        <f>IF(first_ana_0923__242678[[#This Row],[gap]]=-3, 1, 0)</f>
        <v>0</v>
      </c>
      <c r="AC224">
        <f>IF(first_ana_0923__242678[[#This Row],[gap]]=-2, 1, 0)</f>
        <v>0</v>
      </c>
      <c r="AD224">
        <f>IF(first_ana_0923__242678[[#This Row],[gap]]=-1, 1, 0)</f>
        <v>0</v>
      </c>
      <c r="AE224">
        <f>IF(first_ana_0923__242678[[#This Row],[gap]]=0, 1, 0)</f>
        <v>0</v>
      </c>
      <c r="AF224">
        <f>IF(first_ana_0923__242678[[#This Row],[gap]]=1, 1, 0)</f>
        <v>0</v>
      </c>
      <c r="AG224">
        <f>IF(first_ana_0923__242678[[#This Row],[gap]]=2, 1, 0)</f>
        <v>0</v>
      </c>
      <c r="AH224">
        <f>IF(first_ana_0923__242678[[#This Row],[gap]]=3, 1, 0)</f>
        <v>0</v>
      </c>
      <c r="AI224">
        <f>IF(first_ana_0923__242678[[#This Row],[gap]]=4, 1, 0)</f>
        <v>0</v>
      </c>
      <c r="AJ224">
        <f>IF(first_ana_0923__242678[[#This Row],[gap]]=5, 1, 0)</f>
        <v>0</v>
      </c>
      <c r="AK224">
        <f>IF(first_ana_0923__242678[[#This Row],[gap]]=6, 1, 0)</f>
        <v>0</v>
      </c>
      <c r="AL224">
        <f>IF(first_ana_0923__242678[[#This Row],[gap]]=7, 1, 0)</f>
        <v>0</v>
      </c>
      <c r="AM224">
        <f>IF(first_ana_0923__242678[[#This Row],[gap]]=8, 1, 0)</f>
        <v>0</v>
      </c>
      <c r="AN224">
        <f>IF(first_ana_0923__242678[[#This Row],[gap]]=9, 1, 0)</f>
        <v>0</v>
      </c>
    </row>
    <row r="225" spans="1:40">
      <c r="A225">
        <v>2009</v>
      </c>
      <c r="B225">
        <v>36</v>
      </c>
      <c r="C225" t="s">
        <v>74</v>
      </c>
      <c r="D225" t="s">
        <v>75</v>
      </c>
      <c r="E225">
        <v>105.2</v>
      </c>
      <c r="F225">
        <v>79</v>
      </c>
      <c r="G225">
        <v>1.33</v>
      </c>
      <c r="H225">
        <v>1.59</v>
      </c>
      <c r="I225">
        <v>0</v>
      </c>
      <c r="J225">
        <v>0</v>
      </c>
      <c r="K225" s="5">
        <v>2590</v>
      </c>
      <c r="L225" s="5">
        <v>8072.2</v>
      </c>
      <c r="M225" s="5">
        <v>0.51</v>
      </c>
      <c r="N225" s="5">
        <v>0.38</v>
      </c>
      <c r="O225" s="5">
        <v>2.91</v>
      </c>
      <c r="P225">
        <v>3.8000000000000003</v>
      </c>
      <c r="Q225" s="5">
        <v>1074.0999999999999</v>
      </c>
      <c r="S225">
        <f>first_ana_0923__242678[[#This Row],[year]]-first_ana_0923__242678[[#This Row],[start]]</f>
        <v>2009</v>
      </c>
      <c r="T225">
        <f>IF(first_ana_0923__242678[[#This Row],[gap]]=-11, 1, 0)</f>
        <v>0</v>
      </c>
      <c r="U225">
        <f>IF(first_ana_0923__242678[[#This Row],[gap]]=-10, 1, 0)</f>
        <v>0</v>
      </c>
      <c r="V225">
        <f>IF(first_ana_0923__242678[[#This Row],[gap]]=-9, 1, 0)</f>
        <v>0</v>
      </c>
      <c r="W225">
        <f>IF(first_ana_0923__242678[[#This Row],[gap]]=-8, 1, 0)</f>
        <v>0</v>
      </c>
      <c r="X225">
        <f>IF(first_ana_0923__242678[[#This Row],[gap]]=-7, 1, 0)</f>
        <v>0</v>
      </c>
      <c r="Y225">
        <f>IF(first_ana_0923__242678[[#This Row],[gap]]=-6, 1, 0)</f>
        <v>0</v>
      </c>
      <c r="Z225">
        <f>IF(first_ana_0923__242678[[#This Row],[gap]]=-5, 1, 0)</f>
        <v>0</v>
      </c>
      <c r="AA225">
        <f>IF(first_ana_0923__242678[[#This Row],[gap]]=-4, 1, 0)</f>
        <v>0</v>
      </c>
      <c r="AB225">
        <f>IF(first_ana_0923__242678[[#This Row],[gap]]=-3, 1, 0)</f>
        <v>0</v>
      </c>
      <c r="AC225">
        <f>IF(first_ana_0923__242678[[#This Row],[gap]]=-2, 1, 0)</f>
        <v>0</v>
      </c>
      <c r="AD225">
        <f>IF(first_ana_0923__242678[[#This Row],[gap]]=-1, 1, 0)</f>
        <v>0</v>
      </c>
      <c r="AE225">
        <f>IF(first_ana_0923__242678[[#This Row],[gap]]=0, 1, 0)</f>
        <v>0</v>
      </c>
      <c r="AF225">
        <f>IF(first_ana_0923__242678[[#This Row],[gap]]=1, 1, 0)</f>
        <v>0</v>
      </c>
      <c r="AG225">
        <f>IF(first_ana_0923__242678[[#This Row],[gap]]=2, 1, 0)</f>
        <v>0</v>
      </c>
      <c r="AH225">
        <f>IF(first_ana_0923__242678[[#This Row],[gap]]=3, 1, 0)</f>
        <v>0</v>
      </c>
      <c r="AI225">
        <f>IF(first_ana_0923__242678[[#This Row],[gap]]=4, 1, 0)</f>
        <v>0</v>
      </c>
      <c r="AJ225">
        <f>IF(first_ana_0923__242678[[#This Row],[gap]]=5, 1, 0)</f>
        <v>0</v>
      </c>
      <c r="AK225">
        <f>IF(first_ana_0923__242678[[#This Row],[gap]]=6, 1, 0)</f>
        <v>0</v>
      </c>
      <c r="AL225">
        <f>IF(first_ana_0923__242678[[#This Row],[gap]]=7, 1, 0)</f>
        <v>0</v>
      </c>
      <c r="AM225">
        <f>IF(first_ana_0923__242678[[#This Row],[gap]]=8, 1, 0)</f>
        <v>0</v>
      </c>
      <c r="AN225">
        <f>IF(first_ana_0923__242678[[#This Row],[gap]]=9, 1, 0)</f>
        <v>0</v>
      </c>
    </row>
    <row r="226" spans="1:40">
      <c r="A226">
        <v>2009</v>
      </c>
      <c r="B226">
        <v>37</v>
      </c>
      <c r="C226" t="s">
        <v>76</v>
      </c>
      <c r="D226" t="s">
        <v>77</v>
      </c>
      <c r="E226">
        <v>88</v>
      </c>
      <c r="F226">
        <v>100</v>
      </c>
      <c r="G226">
        <v>1.91</v>
      </c>
      <c r="H226">
        <v>2</v>
      </c>
      <c r="I226">
        <v>0</v>
      </c>
      <c r="J226">
        <v>0</v>
      </c>
      <c r="K226" s="5">
        <v>2551</v>
      </c>
      <c r="L226" s="5">
        <v>6844.9</v>
      </c>
      <c r="M226" s="5">
        <v>0.4</v>
      </c>
      <c r="N226" s="5">
        <v>0.3</v>
      </c>
      <c r="O226" s="5">
        <v>2.8</v>
      </c>
      <c r="P226">
        <v>3.5</v>
      </c>
      <c r="Q226" s="5">
        <v>851.2</v>
      </c>
      <c r="S226">
        <f>first_ana_0923__242678[[#This Row],[year]]-first_ana_0923__242678[[#This Row],[start]]</f>
        <v>2009</v>
      </c>
      <c r="T226">
        <f>IF(first_ana_0923__242678[[#This Row],[gap]]=-11, 1, 0)</f>
        <v>0</v>
      </c>
      <c r="U226">
        <f>IF(first_ana_0923__242678[[#This Row],[gap]]=-10, 1, 0)</f>
        <v>0</v>
      </c>
      <c r="V226">
        <f>IF(first_ana_0923__242678[[#This Row],[gap]]=-9, 1, 0)</f>
        <v>0</v>
      </c>
      <c r="W226">
        <f>IF(first_ana_0923__242678[[#This Row],[gap]]=-8, 1, 0)</f>
        <v>0</v>
      </c>
      <c r="X226">
        <f>IF(first_ana_0923__242678[[#This Row],[gap]]=-7, 1, 0)</f>
        <v>0</v>
      </c>
      <c r="Y226">
        <f>IF(first_ana_0923__242678[[#This Row],[gap]]=-6, 1, 0)</f>
        <v>0</v>
      </c>
      <c r="Z226">
        <f>IF(first_ana_0923__242678[[#This Row],[gap]]=-5, 1, 0)</f>
        <v>0</v>
      </c>
      <c r="AA226">
        <f>IF(first_ana_0923__242678[[#This Row],[gap]]=-4, 1, 0)</f>
        <v>0</v>
      </c>
      <c r="AB226">
        <f>IF(first_ana_0923__242678[[#This Row],[gap]]=-3, 1, 0)</f>
        <v>0</v>
      </c>
      <c r="AC226">
        <f>IF(first_ana_0923__242678[[#This Row],[gap]]=-2, 1, 0)</f>
        <v>0</v>
      </c>
      <c r="AD226">
        <f>IF(first_ana_0923__242678[[#This Row],[gap]]=-1, 1, 0)</f>
        <v>0</v>
      </c>
      <c r="AE226">
        <f>IF(first_ana_0923__242678[[#This Row],[gap]]=0, 1, 0)</f>
        <v>0</v>
      </c>
      <c r="AF226">
        <f>IF(first_ana_0923__242678[[#This Row],[gap]]=1, 1, 0)</f>
        <v>0</v>
      </c>
      <c r="AG226">
        <f>IF(first_ana_0923__242678[[#This Row],[gap]]=2, 1, 0)</f>
        <v>0</v>
      </c>
      <c r="AH226">
        <f>IF(first_ana_0923__242678[[#This Row],[gap]]=3, 1, 0)</f>
        <v>0</v>
      </c>
      <c r="AI226">
        <f>IF(first_ana_0923__242678[[#This Row],[gap]]=4, 1, 0)</f>
        <v>0</v>
      </c>
      <c r="AJ226">
        <f>IF(first_ana_0923__242678[[#This Row],[gap]]=5, 1, 0)</f>
        <v>0</v>
      </c>
      <c r="AK226">
        <f>IF(first_ana_0923__242678[[#This Row],[gap]]=6, 1, 0)</f>
        <v>0</v>
      </c>
      <c r="AL226">
        <f>IF(first_ana_0923__242678[[#This Row],[gap]]=7, 1, 0)</f>
        <v>0</v>
      </c>
      <c r="AM226">
        <f>IF(first_ana_0923__242678[[#This Row],[gap]]=8, 1, 0)</f>
        <v>0</v>
      </c>
      <c r="AN226">
        <f>IF(first_ana_0923__242678[[#This Row],[gap]]=9, 1, 0)</f>
        <v>0</v>
      </c>
    </row>
    <row r="227" spans="1:40">
      <c r="A227">
        <v>2009</v>
      </c>
      <c r="B227">
        <v>38</v>
      </c>
      <c r="C227" t="s">
        <v>78</v>
      </c>
      <c r="D227" t="s">
        <v>79</v>
      </c>
      <c r="E227">
        <v>169.7</v>
      </c>
      <c r="F227">
        <v>144</v>
      </c>
      <c r="G227">
        <v>1.39</v>
      </c>
      <c r="H227">
        <v>1.57</v>
      </c>
      <c r="I227">
        <v>0</v>
      </c>
      <c r="J227">
        <v>0</v>
      </c>
      <c r="K227" s="5">
        <v>2323</v>
      </c>
      <c r="L227" s="5">
        <v>9701.4</v>
      </c>
      <c r="M227" s="5">
        <v>0.35</v>
      </c>
      <c r="N227" s="5">
        <v>0.35</v>
      </c>
      <c r="O227" s="5">
        <v>3.2</v>
      </c>
      <c r="P227">
        <v>3.9000000000000004</v>
      </c>
      <c r="Q227" s="5">
        <v>868.2</v>
      </c>
      <c r="S227">
        <f>first_ana_0923__242678[[#This Row],[year]]-first_ana_0923__242678[[#This Row],[start]]</f>
        <v>2009</v>
      </c>
      <c r="T227">
        <f>IF(first_ana_0923__242678[[#This Row],[gap]]=-11, 1, 0)</f>
        <v>0</v>
      </c>
      <c r="U227">
        <f>IF(first_ana_0923__242678[[#This Row],[gap]]=-10, 1, 0)</f>
        <v>0</v>
      </c>
      <c r="V227">
        <f>IF(first_ana_0923__242678[[#This Row],[gap]]=-9, 1, 0)</f>
        <v>0</v>
      </c>
      <c r="W227">
        <f>IF(first_ana_0923__242678[[#This Row],[gap]]=-8, 1, 0)</f>
        <v>0</v>
      </c>
      <c r="X227">
        <f>IF(first_ana_0923__242678[[#This Row],[gap]]=-7, 1, 0)</f>
        <v>0</v>
      </c>
      <c r="Y227">
        <f>IF(first_ana_0923__242678[[#This Row],[gap]]=-6, 1, 0)</f>
        <v>0</v>
      </c>
      <c r="Z227">
        <f>IF(first_ana_0923__242678[[#This Row],[gap]]=-5, 1, 0)</f>
        <v>0</v>
      </c>
      <c r="AA227">
        <f>IF(first_ana_0923__242678[[#This Row],[gap]]=-4, 1, 0)</f>
        <v>0</v>
      </c>
      <c r="AB227">
        <f>IF(first_ana_0923__242678[[#This Row],[gap]]=-3, 1, 0)</f>
        <v>0</v>
      </c>
      <c r="AC227">
        <f>IF(first_ana_0923__242678[[#This Row],[gap]]=-2, 1, 0)</f>
        <v>0</v>
      </c>
      <c r="AD227">
        <f>IF(first_ana_0923__242678[[#This Row],[gap]]=-1, 1, 0)</f>
        <v>0</v>
      </c>
      <c r="AE227">
        <f>IF(first_ana_0923__242678[[#This Row],[gap]]=0, 1, 0)</f>
        <v>0</v>
      </c>
      <c r="AF227">
        <f>IF(first_ana_0923__242678[[#This Row],[gap]]=1, 1, 0)</f>
        <v>0</v>
      </c>
      <c r="AG227">
        <f>IF(first_ana_0923__242678[[#This Row],[gap]]=2, 1, 0)</f>
        <v>0</v>
      </c>
      <c r="AH227">
        <f>IF(first_ana_0923__242678[[#This Row],[gap]]=3, 1, 0)</f>
        <v>0</v>
      </c>
      <c r="AI227">
        <f>IF(first_ana_0923__242678[[#This Row],[gap]]=4, 1, 0)</f>
        <v>0</v>
      </c>
      <c r="AJ227">
        <f>IF(first_ana_0923__242678[[#This Row],[gap]]=5, 1, 0)</f>
        <v>0</v>
      </c>
      <c r="AK227">
        <f>IF(first_ana_0923__242678[[#This Row],[gap]]=6, 1, 0)</f>
        <v>0</v>
      </c>
      <c r="AL227">
        <f>IF(first_ana_0923__242678[[#This Row],[gap]]=7, 1, 0)</f>
        <v>0</v>
      </c>
      <c r="AM227">
        <f>IF(first_ana_0923__242678[[#This Row],[gap]]=8, 1, 0)</f>
        <v>0</v>
      </c>
      <c r="AN227">
        <f>IF(first_ana_0923__242678[[#This Row],[gap]]=9, 1, 0)</f>
        <v>0</v>
      </c>
    </row>
    <row r="228" spans="1:40">
      <c r="A228">
        <v>2009</v>
      </c>
      <c r="B228">
        <v>39</v>
      </c>
      <c r="C228" t="s">
        <v>80</v>
      </c>
      <c r="D228" t="s">
        <v>81</v>
      </c>
      <c r="E228">
        <v>75.900000000000006</v>
      </c>
      <c r="F228">
        <v>77</v>
      </c>
      <c r="G228">
        <v>1.35</v>
      </c>
      <c r="H228">
        <v>1.63</v>
      </c>
      <c r="I228">
        <v>0</v>
      </c>
      <c r="J228">
        <v>0</v>
      </c>
      <c r="K228" s="5">
        <v>2017</v>
      </c>
      <c r="L228" s="5">
        <v>8826.2000000000007</v>
      </c>
      <c r="M228" s="5">
        <v>0.39</v>
      </c>
      <c r="N228" s="5">
        <v>0.26</v>
      </c>
      <c r="O228" s="5">
        <v>3.39</v>
      </c>
      <c r="P228">
        <v>4.04</v>
      </c>
      <c r="Q228" s="5">
        <v>1211.9000000000001</v>
      </c>
      <c r="S228">
        <f>first_ana_0923__242678[[#This Row],[year]]-first_ana_0923__242678[[#This Row],[start]]</f>
        <v>2009</v>
      </c>
      <c r="T228">
        <f>IF(first_ana_0923__242678[[#This Row],[gap]]=-11, 1, 0)</f>
        <v>0</v>
      </c>
      <c r="U228">
        <f>IF(first_ana_0923__242678[[#This Row],[gap]]=-10, 1, 0)</f>
        <v>0</v>
      </c>
      <c r="V228">
        <f>IF(first_ana_0923__242678[[#This Row],[gap]]=-9, 1, 0)</f>
        <v>0</v>
      </c>
      <c r="W228">
        <f>IF(first_ana_0923__242678[[#This Row],[gap]]=-8, 1, 0)</f>
        <v>0</v>
      </c>
      <c r="X228">
        <f>IF(first_ana_0923__242678[[#This Row],[gap]]=-7, 1, 0)</f>
        <v>0</v>
      </c>
      <c r="Y228">
        <f>IF(first_ana_0923__242678[[#This Row],[gap]]=-6, 1, 0)</f>
        <v>0</v>
      </c>
      <c r="Z228">
        <f>IF(first_ana_0923__242678[[#This Row],[gap]]=-5, 1, 0)</f>
        <v>0</v>
      </c>
      <c r="AA228">
        <f>IF(first_ana_0923__242678[[#This Row],[gap]]=-4, 1, 0)</f>
        <v>0</v>
      </c>
      <c r="AB228">
        <f>IF(first_ana_0923__242678[[#This Row],[gap]]=-3, 1, 0)</f>
        <v>0</v>
      </c>
      <c r="AC228">
        <f>IF(first_ana_0923__242678[[#This Row],[gap]]=-2, 1, 0)</f>
        <v>0</v>
      </c>
      <c r="AD228">
        <f>IF(first_ana_0923__242678[[#This Row],[gap]]=-1, 1, 0)</f>
        <v>0</v>
      </c>
      <c r="AE228">
        <f>IF(first_ana_0923__242678[[#This Row],[gap]]=0, 1, 0)</f>
        <v>0</v>
      </c>
      <c r="AF228">
        <f>IF(first_ana_0923__242678[[#This Row],[gap]]=1, 1, 0)</f>
        <v>0</v>
      </c>
      <c r="AG228">
        <f>IF(first_ana_0923__242678[[#This Row],[gap]]=2, 1, 0)</f>
        <v>0</v>
      </c>
      <c r="AH228">
        <f>IF(first_ana_0923__242678[[#This Row],[gap]]=3, 1, 0)</f>
        <v>0</v>
      </c>
      <c r="AI228">
        <f>IF(first_ana_0923__242678[[#This Row],[gap]]=4, 1, 0)</f>
        <v>0</v>
      </c>
      <c r="AJ228">
        <f>IF(first_ana_0923__242678[[#This Row],[gap]]=5, 1, 0)</f>
        <v>0</v>
      </c>
      <c r="AK228">
        <f>IF(first_ana_0923__242678[[#This Row],[gap]]=6, 1, 0)</f>
        <v>0</v>
      </c>
      <c r="AL228">
        <f>IF(first_ana_0923__242678[[#This Row],[gap]]=7, 1, 0)</f>
        <v>0</v>
      </c>
      <c r="AM228">
        <f>IF(first_ana_0923__242678[[#This Row],[gap]]=8, 1, 0)</f>
        <v>0</v>
      </c>
      <c r="AN228">
        <f>IF(first_ana_0923__242678[[#This Row],[gap]]=9, 1, 0)</f>
        <v>0</v>
      </c>
    </row>
    <row r="229" spans="1:40">
      <c r="A229">
        <v>2009</v>
      </c>
      <c r="B229">
        <v>40</v>
      </c>
      <c r="C229" t="s">
        <v>82</v>
      </c>
      <c r="D229" t="s">
        <v>83</v>
      </c>
      <c r="E229">
        <v>121.7</v>
      </c>
      <c r="F229">
        <v>505</v>
      </c>
      <c r="G229">
        <v>2.06</v>
      </c>
      <c r="H229">
        <v>2.0499999999999998</v>
      </c>
      <c r="I229">
        <v>0</v>
      </c>
      <c r="J229">
        <v>1</v>
      </c>
      <c r="K229" s="5">
        <v>2626</v>
      </c>
      <c r="L229" s="5">
        <v>11617.1</v>
      </c>
      <c r="M229" s="5">
        <v>0.67</v>
      </c>
      <c r="N229" s="5">
        <v>0.42</v>
      </c>
      <c r="O229" s="5">
        <v>3.52</v>
      </c>
      <c r="P229">
        <v>4.6100000000000003</v>
      </c>
      <c r="Q229" s="5">
        <v>796.5</v>
      </c>
      <c r="R229">
        <v>2011</v>
      </c>
      <c r="S229">
        <f>first_ana_0923__242678[[#This Row],[year]]-first_ana_0923__242678[[#This Row],[start]]</f>
        <v>-2</v>
      </c>
      <c r="T229">
        <f>IF(first_ana_0923__242678[[#This Row],[gap]]=-11, 1, 0)</f>
        <v>0</v>
      </c>
      <c r="U229">
        <f>IF(first_ana_0923__242678[[#This Row],[gap]]=-10, 1, 0)</f>
        <v>0</v>
      </c>
      <c r="V229">
        <f>IF(first_ana_0923__242678[[#This Row],[gap]]=-9, 1, 0)</f>
        <v>0</v>
      </c>
      <c r="W229">
        <f>IF(first_ana_0923__242678[[#This Row],[gap]]=-8, 1, 0)</f>
        <v>0</v>
      </c>
      <c r="X229">
        <f>IF(first_ana_0923__242678[[#This Row],[gap]]=-7, 1, 0)</f>
        <v>0</v>
      </c>
      <c r="Y229">
        <f>IF(first_ana_0923__242678[[#This Row],[gap]]=-6, 1, 0)</f>
        <v>0</v>
      </c>
      <c r="Z229">
        <f>IF(first_ana_0923__242678[[#This Row],[gap]]=-5, 1, 0)</f>
        <v>0</v>
      </c>
      <c r="AA229">
        <f>IF(first_ana_0923__242678[[#This Row],[gap]]=-4, 1, 0)</f>
        <v>0</v>
      </c>
      <c r="AB229">
        <f>IF(first_ana_0923__242678[[#This Row],[gap]]=-3, 1, 0)</f>
        <v>0</v>
      </c>
      <c r="AC229">
        <f>IF(first_ana_0923__242678[[#This Row],[gap]]=-2, 1, 0)</f>
        <v>1</v>
      </c>
      <c r="AD229">
        <f>IF(first_ana_0923__242678[[#This Row],[gap]]=-1, 1, 0)</f>
        <v>0</v>
      </c>
      <c r="AE229">
        <f>IF(first_ana_0923__242678[[#This Row],[gap]]=0, 1, 0)</f>
        <v>0</v>
      </c>
      <c r="AF229">
        <f>IF(first_ana_0923__242678[[#This Row],[gap]]=1, 1, 0)</f>
        <v>0</v>
      </c>
      <c r="AG229">
        <f>IF(first_ana_0923__242678[[#This Row],[gap]]=2, 1, 0)</f>
        <v>0</v>
      </c>
      <c r="AH229">
        <f>IF(first_ana_0923__242678[[#This Row],[gap]]=3, 1, 0)</f>
        <v>0</v>
      </c>
      <c r="AI229">
        <f>IF(first_ana_0923__242678[[#This Row],[gap]]=4, 1, 0)</f>
        <v>0</v>
      </c>
      <c r="AJ229">
        <f>IF(first_ana_0923__242678[[#This Row],[gap]]=5, 1, 0)</f>
        <v>0</v>
      </c>
      <c r="AK229">
        <f>IF(first_ana_0923__242678[[#This Row],[gap]]=6, 1, 0)</f>
        <v>0</v>
      </c>
      <c r="AL229">
        <f>IF(first_ana_0923__242678[[#This Row],[gap]]=7, 1, 0)</f>
        <v>0</v>
      </c>
      <c r="AM229">
        <f>IF(first_ana_0923__242678[[#This Row],[gap]]=8, 1, 0)</f>
        <v>0</v>
      </c>
      <c r="AN229">
        <f>IF(first_ana_0923__242678[[#This Row],[gap]]=9, 1, 0)</f>
        <v>0</v>
      </c>
    </row>
    <row r="230" spans="1:40">
      <c r="A230">
        <v>2009</v>
      </c>
      <c r="B230">
        <v>41</v>
      </c>
      <c r="C230" t="s">
        <v>84</v>
      </c>
      <c r="D230" t="s">
        <v>85</v>
      </c>
      <c r="E230">
        <v>81.900000000000006</v>
      </c>
      <c r="F230">
        <v>85</v>
      </c>
      <c r="G230">
        <v>1.99</v>
      </c>
      <c r="H230">
        <v>2.21</v>
      </c>
      <c r="I230">
        <v>0</v>
      </c>
      <c r="J230">
        <v>1</v>
      </c>
      <c r="K230" s="5">
        <v>2272</v>
      </c>
      <c r="L230" s="5">
        <v>14425.5</v>
      </c>
      <c r="M230" s="5">
        <v>0.23</v>
      </c>
      <c r="N230" s="5">
        <v>0.35</v>
      </c>
      <c r="O230" s="5">
        <v>3.4</v>
      </c>
      <c r="P230">
        <v>3.98</v>
      </c>
      <c r="Q230" s="5">
        <v>1008.4</v>
      </c>
      <c r="R230">
        <v>2011</v>
      </c>
      <c r="S230">
        <f>first_ana_0923__242678[[#This Row],[year]]-first_ana_0923__242678[[#This Row],[start]]</f>
        <v>-2</v>
      </c>
      <c r="T230">
        <f>IF(first_ana_0923__242678[[#This Row],[gap]]=-11, 1, 0)</f>
        <v>0</v>
      </c>
      <c r="U230">
        <f>IF(first_ana_0923__242678[[#This Row],[gap]]=-10, 1, 0)</f>
        <v>0</v>
      </c>
      <c r="V230">
        <f>IF(first_ana_0923__242678[[#This Row],[gap]]=-9, 1, 0)</f>
        <v>0</v>
      </c>
      <c r="W230">
        <f>IF(first_ana_0923__242678[[#This Row],[gap]]=-8, 1, 0)</f>
        <v>0</v>
      </c>
      <c r="X230">
        <f>IF(first_ana_0923__242678[[#This Row],[gap]]=-7, 1, 0)</f>
        <v>0</v>
      </c>
      <c r="Y230">
        <f>IF(first_ana_0923__242678[[#This Row],[gap]]=-6, 1, 0)</f>
        <v>0</v>
      </c>
      <c r="Z230">
        <f>IF(first_ana_0923__242678[[#This Row],[gap]]=-5, 1, 0)</f>
        <v>0</v>
      </c>
      <c r="AA230">
        <f>IF(first_ana_0923__242678[[#This Row],[gap]]=-4, 1, 0)</f>
        <v>0</v>
      </c>
      <c r="AB230">
        <f>IF(first_ana_0923__242678[[#This Row],[gap]]=-3, 1, 0)</f>
        <v>0</v>
      </c>
      <c r="AC230">
        <f>IF(first_ana_0923__242678[[#This Row],[gap]]=-2, 1, 0)</f>
        <v>1</v>
      </c>
      <c r="AD230">
        <f>IF(first_ana_0923__242678[[#This Row],[gap]]=-1, 1, 0)</f>
        <v>0</v>
      </c>
      <c r="AE230">
        <f>IF(first_ana_0923__242678[[#This Row],[gap]]=0, 1, 0)</f>
        <v>0</v>
      </c>
      <c r="AF230">
        <f>IF(first_ana_0923__242678[[#This Row],[gap]]=1, 1, 0)</f>
        <v>0</v>
      </c>
      <c r="AG230">
        <f>IF(first_ana_0923__242678[[#This Row],[gap]]=2, 1, 0)</f>
        <v>0</v>
      </c>
      <c r="AH230">
        <f>IF(first_ana_0923__242678[[#This Row],[gap]]=3, 1, 0)</f>
        <v>0</v>
      </c>
      <c r="AI230">
        <f>IF(first_ana_0923__242678[[#This Row],[gap]]=4, 1, 0)</f>
        <v>0</v>
      </c>
      <c r="AJ230">
        <f>IF(first_ana_0923__242678[[#This Row],[gap]]=5, 1, 0)</f>
        <v>0</v>
      </c>
      <c r="AK230">
        <f>IF(first_ana_0923__242678[[#This Row],[gap]]=6, 1, 0)</f>
        <v>0</v>
      </c>
      <c r="AL230">
        <f>IF(first_ana_0923__242678[[#This Row],[gap]]=7, 1, 0)</f>
        <v>0</v>
      </c>
      <c r="AM230">
        <f>IF(first_ana_0923__242678[[#This Row],[gap]]=8, 1, 0)</f>
        <v>0</v>
      </c>
      <c r="AN230">
        <f>IF(first_ana_0923__242678[[#This Row],[gap]]=9, 1, 0)</f>
        <v>0</v>
      </c>
    </row>
    <row r="231" spans="1:40">
      <c r="A231">
        <v>2009</v>
      </c>
      <c r="B231">
        <v>42</v>
      </c>
      <c r="C231" t="s">
        <v>86</v>
      </c>
      <c r="D231" t="s">
        <v>87</v>
      </c>
      <c r="E231">
        <v>46.2</v>
      </c>
      <c r="F231">
        <v>143</v>
      </c>
      <c r="G231">
        <v>1.81</v>
      </c>
      <c r="H231">
        <v>2.23</v>
      </c>
      <c r="I231">
        <v>0</v>
      </c>
      <c r="J231">
        <v>0</v>
      </c>
      <c r="K231" s="5">
        <v>2155</v>
      </c>
      <c r="L231" s="5">
        <v>12084.1</v>
      </c>
      <c r="M231" s="5">
        <v>0.7</v>
      </c>
      <c r="N231" s="5">
        <v>0.28000000000000003</v>
      </c>
      <c r="O231" s="5">
        <v>3.01</v>
      </c>
      <c r="P231">
        <v>3.9899999999999998</v>
      </c>
      <c r="Q231" s="5">
        <v>1040.2</v>
      </c>
      <c r="S231">
        <f>first_ana_0923__242678[[#This Row],[year]]-first_ana_0923__242678[[#This Row],[start]]</f>
        <v>2009</v>
      </c>
      <c r="T231">
        <f>IF(first_ana_0923__242678[[#This Row],[gap]]=-11, 1, 0)</f>
        <v>0</v>
      </c>
      <c r="U231">
        <f>IF(first_ana_0923__242678[[#This Row],[gap]]=-10, 1, 0)</f>
        <v>0</v>
      </c>
      <c r="V231">
        <f>IF(first_ana_0923__242678[[#This Row],[gap]]=-9, 1, 0)</f>
        <v>0</v>
      </c>
      <c r="W231">
        <f>IF(first_ana_0923__242678[[#This Row],[gap]]=-8, 1, 0)</f>
        <v>0</v>
      </c>
      <c r="X231">
        <f>IF(first_ana_0923__242678[[#This Row],[gap]]=-7, 1, 0)</f>
        <v>0</v>
      </c>
      <c r="Y231">
        <f>IF(first_ana_0923__242678[[#This Row],[gap]]=-6, 1, 0)</f>
        <v>0</v>
      </c>
      <c r="Z231">
        <f>IF(first_ana_0923__242678[[#This Row],[gap]]=-5, 1, 0)</f>
        <v>0</v>
      </c>
      <c r="AA231">
        <f>IF(first_ana_0923__242678[[#This Row],[gap]]=-4, 1, 0)</f>
        <v>0</v>
      </c>
      <c r="AB231">
        <f>IF(first_ana_0923__242678[[#This Row],[gap]]=-3, 1, 0)</f>
        <v>0</v>
      </c>
      <c r="AC231">
        <f>IF(first_ana_0923__242678[[#This Row],[gap]]=-2, 1, 0)</f>
        <v>0</v>
      </c>
      <c r="AD231">
        <f>IF(first_ana_0923__242678[[#This Row],[gap]]=-1, 1, 0)</f>
        <v>0</v>
      </c>
      <c r="AE231">
        <f>IF(first_ana_0923__242678[[#This Row],[gap]]=0, 1, 0)</f>
        <v>0</v>
      </c>
      <c r="AF231">
        <f>IF(first_ana_0923__242678[[#This Row],[gap]]=1, 1, 0)</f>
        <v>0</v>
      </c>
      <c r="AG231">
        <f>IF(first_ana_0923__242678[[#This Row],[gap]]=2, 1, 0)</f>
        <v>0</v>
      </c>
      <c r="AH231">
        <f>IF(first_ana_0923__242678[[#This Row],[gap]]=3, 1, 0)</f>
        <v>0</v>
      </c>
      <c r="AI231">
        <f>IF(first_ana_0923__242678[[#This Row],[gap]]=4, 1, 0)</f>
        <v>0</v>
      </c>
      <c r="AJ231">
        <f>IF(first_ana_0923__242678[[#This Row],[gap]]=5, 1, 0)</f>
        <v>0</v>
      </c>
      <c r="AK231">
        <f>IF(first_ana_0923__242678[[#This Row],[gap]]=6, 1, 0)</f>
        <v>0</v>
      </c>
      <c r="AL231">
        <f>IF(first_ana_0923__242678[[#This Row],[gap]]=7, 1, 0)</f>
        <v>0</v>
      </c>
      <c r="AM231">
        <f>IF(first_ana_0923__242678[[#This Row],[gap]]=8, 1, 0)</f>
        <v>0</v>
      </c>
      <c r="AN231">
        <f>IF(first_ana_0923__242678[[#This Row],[gap]]=9, 1, 0)</f>
        <v>0</v>
      </c>
    </row>
    <row r="232" spans="1:40">
      <c r="A232">
        <v>2009</v>
      </c>
      <c r="B232">
        <v>43</v>
      </c>
      <c r="C232" t="s">
        <v>88</v>
      </c>
      <c r="D232" t="s">
        <v>89</v>
      </c>
      <c r="E232">
        <v>134.80000000000001</v>
      </c>
      <c r="F232">
        <v>181</v>
      </c>
      <c r="G232">
        <v>1.68</v>
      </c>
      <c r="H232">
        <v>1.92</v>
      </c>
      <c r="I232">
        <v>0</v>
      </c>
      <c r="J232">
        <v>1</v>
      </c>
      <c r="K232" s="5">
        <v>2183</v>
      </c>
      <c r="L232" s="5">
        <v>15881.8</v>
      </c>
      <c r="M232" s="5">
        <v>0.55000000000000004</v>
      </c>
      <c r="N232" s="5">
        <v>0.11</v>
      </c>
      <c r="O232" s="5">
        <v>2.98</v>
      </c>
      <c r="P232">
        <v>3.64</v>
      </c>
      <c r="Q232" s="5">
        <v>894.1</v>
      </c>
      <c r="R232">
        <v>2011</v>
      </c>
      <c r="S232">
        <f>first_ana_0923__242678[[#This Row],[year]]-first_ana_0923__242678[[#This Row],[start]]</f>
        <v>-2</v>
      </c>
      <c r="T232">
        <f>IF(first_ana_0923__242678[[#This Row],[gap]]=-11, 1, 0)</f>
        <v>0</v>
      </c>
      <c r="U232">
        <f>IF(first_ana_0923__242678[[#This Row],[gap]]=-10, 1, 0)</f>
        <v>0</v>
      </c>
      <c r="V232">
        <f>IF(first_ana_0923__242678[[#This Row],[gap]]=-9, 1, 0)</f>
        <v>0</v>
      </c>
      <c r="W232">
        <f>IF(first_ana_0923__242678[[#This Row],[gap]]=-8, 1, 0)</f>
        <v>0</v>
      </c>
      <c r="X232">
        <f>IF(first_ana_0923__242678[[#This Row],[gap]]=-7, 1, 0)</f>
        <v>0</v>
      </c>
      <c r="Y232">
        <f>IF(first_ana_0923__242678[[#This Row],[gap]]=-6, 1, 0)</f>
        <v>0</v>
      </c>
      <c r="Z232">
        <f>IF(first_ana_0923__242678[[#This Row],[gap]]=-5, 1, 0)</f>
        <v>0</v>
      </c>
      <c r="AA232">
        <f>IF(first_ana_0923__242678[[#This Row],[gap]]=-4, 1, 0)</f>
        <v>0</v>
      </c>
      <c r="AB232">
        <f>IF(first_ana_0923__242678[[#This Row],[gap]]=-3, 1, 0)</f>
        <v>0</v>
      </c>
      <c r="AC232">
        <f>IF(first_ana_0923__242678[[#This Row],[gap]]=-2, 1, 0)</f>
        <v>1</v>
      </c>
      <c r="AD232">
        <f>IF(first_ana_0923__242678[[#This Row],[gap]]=-1, 1, 0)</f>
        <v>0</v>
      </c>
      <c r="AE232">
        <f>IF(first_ana_0923__242678[[#This Row],[gap]]=0, 1, 0)</f>
        <v>0</v>
      </c>
      <c r="AF232">
        <f>IF(first_ana_0923__242678[[#This Row],[gap]]=1, 1, 0)</f>
        <v>0</v>
      </c>
      <c r="AG232">
        <f>IF(first_ana_0923__242678[[#This Row],[gap]]=2, 1, 0)</f>
        <v>0</v>
      </c>
      <c r="AH232">
        <f>IF(first_ana_0923__242678[[#This Row],[gap]]=3, 1, 0)</f>
        <v>0</v>
      </c>
      <c r="AI232">
        <f>IF(first_ana_0923__242678[[#This Row],[gap]]=4, 1, 0)</f>
        <v>0</v>
      </c>
      <c r="AJ232">
        <f>IF(first_ana_0923__242678[[#This Row],[gap]]=5, 1, 0)</f>
        <v>0</v>
      </c>
      <c r="AK232">
        <f>IF(first_ana_0923__242678[[#This Row],[gap]]=6, 1, 0)</f>
        <v>0</v>
      </c>
      <c r="AL232">
        <f>IF(first_ana_0923__242678[[#This Row],[gap]]=7, 1, 0)</f>
        <v>0</v>
      </c>
      <c r="AM232">
        <f>IF(first_ana_0923__242678[[#This Row],[gap]]=8, 1, 0)</f>
        <v>0</v>
      </c>
      <c r="AN232">
        <f>IF(first_ana_0923__242678[[#This Row],[gap]]=9, 1, 0)</f>
        <v>0</v>
      </c>
    </row>
    <row r="233" spans="1:40">
      <c r="A233">
        <v>2009</v>
      </c>
      <c r="B233">
        <v>44</v>
      </c>
      <c r="C233" t="s">
        <v>90</v>
      </c>
      <c r="D233" t="s">
        <v>141</v>
      </c>
      <c r="E233">
        <v>146.19999999999999</v>
      </c>
      <c r="F233">
        <v>119</v>
      </c>
      <c r="G233">
        <v>1.77</v>
      </c>
      <c r="H233">
        <v>1.96</v>
      </c>
      <c r="I233">
        <v>0</v>
      </c>
      <c r="J233">
        <v>0</v>
      </c>
      <c r="K233" s="5">
        <v>2290</v>
      </c>
      <c r="L233" s="5">
        <v>11089.5</v>
      </c>
      <c r="M233" s="5">
        <v>0.42</v>
      </c>
      <c r="N233" s="5">
        <v>0.42</v>
      </c>
      <c r="O233" s="5">
        <v>3.6</v>
      </c>
      <c r="P233">
        <v>4.4400000000000004</v>
      </c>
      <c r="Q233" s="5">
        <v>960.6</v>
      </c>
      <c r="S233">
        <f>first_ana_0923__242678[[#This Row],[year]]-first_ana_0923__242678[[#This Row],[start]]</f>
        <v>2009</v>
      </c>
      <c r="T233">
        <f>IF(first_ana_0923__242678[[#This Row],[gap]]=-11, 1, 0)</f>
        <v>0</v>
      </c>
      <c r="U233">
        <f>IF(first_ana_0923__242678[[#This Row],[gap]]=-10, 1, 0)</f>
        <v>0</v>
      </c>
      <c r="V233">
        <f>IF(first_ana_0923__242678[[#This Row],[gap]]=-9, 1, 0)</f>
        <v>0</v>
      </c>
      <c r="W233">
        <f>IF(first_ana_0923__242678[[#This Row],[gap]]=-8, 1, 0)</f>
        <v>0</v>
      </c>
      <c r="X233">
        <f>IF(first_ana_0923__242678[[#This Row],[gap]]=-7, 1, 0)</f>
        <v>0</v>
      </c>
      <c r="Y233">
        <f>IF(first_ana_0923__242678[[#This Row],[gap]]=-6, 1, 0)</f>
        <v>0</v>
      </c>
      <c r="Z233">
        <f>IF(first_ana_0923__242678[[#This Row],[gap]]=-5, 1, 0)</f>
        <v>0</v>
      </c>
      <c r="AA233">
        <f>IF(first_ana_0923__242678[[#This Row],[gap]]=-4, 1, 0)</f>
        <v>0</v>
      </c>
      <c r="AB233">
        <f>IF(first_ana_0923__242678[[#This Row],[gap]]=-3, 1, 0)</f>
        <v>0</v>
      </c>
      <c r="AC233">
        <f>IF(first_ana_0923__242678[[#This Row],[gap]]=-2, 1, 0)</f>
        <v>0</v>
      </c>
      <c r="AD233">
        <f>IF(first_ana_0923__242678[[#This Row],[gap]]=-1, 1, 0)</f>
        <v>0</v>
      </c>
      <c r="AE233">
        <f>IF(first_ana_0923__242678[[#This Row],[gap]]=0, 1, 0)</f>
        <v>0</v>
      </c>
      <c r="AF233">
        <f>IF(first_ana_0923__242678[[#This Row],[gap]]=1, 1, 0)</f>
        <v>0</v>
      </c>
      <c r="AG233">
        <f>IF(first_ana_0923__242678[[#This Row],[gap]]=2, 1, 0)</f>
        <v>0</v>
      </c>
      <c r="AH233">
        <f>IF(first_ana_0923__242678[[#This Row],[gap]]=3, 1, 0)</f>
        <v>0</v>
      </c>
      <c r="AI233">
        <f>IF(first_ana_0923__242678[[#This Row],[gap]]=4, 1, 0)</f>
        <v>0</v>
      </c>
      <c r="AJ233">
        <f>IF(first_ana_0923__242678[[#This Row],[gap]]=5, 1, 0)</f>
        <v>0</v>
      </c>
      <c r="AK233">
        <f>IF(first_ana_0923__242678[[#This Row],[gap]]=6, 1, 0)</f>
        <v>0</v>
      </c>
      <c r="AL233">
        <f>IF(first_ana_0923__242678[[#This Row],[gap]]=7, 1, 0)</f>
        <v>0</v>
      </c>
      <c r="AM233">
        <f>IF(first_ana_0923__242678[[#This Row],[gap]]=8, 1, 0)</f>
        <v>0</v>
      </c>
      <c r="AN233">
        <f>IF(first_ana_0923__242678[[#This Row],[gap]]=9, 1, 0)</f>
        <v>0</v>
      </c>
    </row>
    <row r="234" spans="1:40">
      <c r="A234">
        <v>2009</v>
      </c>
      <c r="B234">
        <v>45</v>
      </c>
      <c r="C234" t="s">
        <v>91</v>
      </c>
      <c r="D234" t="s">
        <v>92</v>
      </c>
      <c r="E234">
        <v>118.4</v>
      </c>
      <c r="F234">
        <v>113</v>
      </c>
      <c r="G234">
        <v>1.92</v>
      </c>
      <c r="H234">
        <v>2.12</v>
      </c>
      <c r="I234">
        <v>0</v>
      </c>
      <c r="J234">
        <v>0</v>
      </c>
      <c r="K234" s="5">
        <v>2068</v>
      </c>
      <c r="L234" s="5">
        <v>13659.2</v>
      </c>
      <c r="M234" s="5">
        <v>0.62</v>
      </c>
      <c r="N234" s="5">
        <v>0.27</v>
      </c>
      <c r="O234" s="5">
        <v>3</v>
      </c>
      <c r="P234">
        <v>3.89</v>
      </c>
      <c r="Q234" s="5">
        <v>983.2</v>
      </c>
      <c r="S234">
        <f>first_ana_0923__242678[[#This Row],[year]]-first_ana_0923__242678[[#This Row],[start]]</f>
        <v>2009</v>
      </c>
      <c r="T234">
        <f>IF(first_ana_0923__242678[[#This Row],[gap]]=-11, 1, 0)</f>
        <v>0</v>
      </c>
      <c r="U234">
        <f>IF(first_ana_0923__242678[[#This Row],[gap]]=-10, 1, 0)</f>
        <v>0</v>
      </c>
      <c r="V234">
        <f>IF(first_ana_0923__242678[[#This Row],[gap]]=-9, 1, 0)</f>
        <v>0</v>
      </c>
      <c r="W234">
        <f>IF(first_ana_0923__242678[[#This Row],[gap]]=-8, 1, 0)</f>
        <v>0</v>
      </c>
      <c r="X234">
        <f>IF(first_ana_0923__242678[[#This Row],[gap]]=-7, 1, 0)</f>
        <v>0</v>
      </c>
      <c r="Y234">
        <f>IF(first_ana_0923__242678[[#This Row],[gap]]=-6, 1, 0)</f>
        <v>0</v>
      </c>
      <c r="Z234">
        <f>IF(first_ana_0923__242678[[#This Row],[gap]]=-5, 1, 0)</f>
        <v>0</v>
      </c>
      <c r="AA234">
        <f>IF(first_ana_0923__242678[[#This Row],[gap]]=-4, 1, 0)</f>
        <v>0</v>
      </c>
      <c r="AB234">
        <f>IF(first_ana_0923__242678[[#This Row],[gap]]=-3, 1, 0)</f>
        <v>0</v>
      </c>
      <c r="AC234">
        <f>IF(first_ana_0923__242678[[#This Row],[gap]]=-2, 1, 0)</f>
        <v>0</v>
      </c>
      <c r="AD234">
        <f>IF(first_ana_0923__242678[[#This Row],[gap]]=-1, 1, 0)</f>
        <v>0</v>
      </c>
      <c r="AE234">
        <f>IF(first_ana_0923__242678[[#This Row],[gap]]=0, 1, 0)</f>
        <v>0</v>
      </c>
      <c r="AF234">
        <f>IF(first_ana_0923__242678[[#This Row],[gap]]=1, 1, 0)</f>
        <v>0</v>
      </c>
      <c r="AG234">
        <f>IF(first_ana_0923__242678[[#This Row],[gap]]=2, 1, 0)</f>
        <v>0</v>
      </c>
      <c r="AH234">
        <f>IF(first_ana_0923__242678[[#This Row],[gap]]=3, 1, 0)</f>
        <v>0</v>
      </c>
      <c r="AI234">
        <f>IF(first_ana_0923__242678[[#This Row],[gap]]=4, 1, 0)</f>
        <v>0</v>
      </c>
      <c r="AJ234">
        <f>IF(first_ana_0923__242678[[#This Row],[gap]]=5, 1, 0)</f>
        <v>0</v>
      </c>
      <c r="AK234">
        <f>IF(first_ana_0923__242678[[#This Row],[gap]]=6, 1, 0)</f>
        <v>0</v>
      </c>
      <c r="AL234">
        <f>IF(first_ana_0923__242678[[#This Row],[gap]]=7, 1, 0)</f>
        <v>0</v>
      </c>
      <c r="AM234">
        <f>IF(first_ana_0923__242678[[#This Row],[gap]]=8, 1, 0)</f>
        <v>0</v>
      </c>
      <c r="AN234">
        <f>IF(first_ana_0923__242678[[#This Row],[gap]]=9, 1, 0)</f>
        <v>0</v>
      </c>
    </row>
    <row r="235" spans="1:40">
      <c r="A235">
        <v>2009</v>
      </c>
      <c r="B235">
        <v>46</v>
      </c>
      <c r="C235" t="s">
        <v>93</v>
      </c>
      <c r="D235" t="s">
        <v>94</v>
      </c>
      <c r="E235">
        <v>105.1</v>
      </c>
      <c r="F235">
        <v>171</v>
      </c>
      <c r="G235">
        <v>1.82</v>
      </c>
      <c r="H235">
        <v>2.04</v>
      </c>
      <c r="I235">
        <v>0</v>
      </c>
      <c r="J235">
        <v>0</v>
      </c>
      <c r="K235" s="5">
        <v>2207</v>
      </c>
      <c r="L235" s="5">
        <v>13881.2</v>
      </c>
      <c r="M235" s="5">
        <v>0.35</v>
      </c>
      <c r="N235" s="5">
        <v>0.28999999999999998</v>
      </c>
      <c r="O235" s="5">
        <v>3.05</v>
      </c>
      <c r="P235">
        <v>3.6899999999999995</v>
      </c>
      <c r="Q235" s="5">
        <v>991.8</v>
      </c>
      <c r="S235">
        <f>first_ana_0923__242678[[#This Row],[year]]-first_ana_0923__242678[[#This Row],[start]]</f>
        <v>2009</v>
      </c>
      <c r="T235">
        <f>IF(first_ana_0923__242678[[#This Row],[gap]]=-11, 1, 0)</f>
        <v>0</v>
      </c>
      <c r="U235">
        <f>IF(first_ana_0923__242678[[#This Row],[gap]]=-10, 1, 0)</f>
        <v>0</v>
      </c>
      <c r="V235">
        <f>IF(first_ana_0923__242678[[#This Row],[gap]]=-9, 1, 0)</f>
        <v>0</v>
      </c>
      <c r="W235">
        <f>IF(first_ana_0923__242678[[#This Row],[gap]]=-8, 1, 0)</f>
        <v>0</v>
      </c>
      <c r="X235">
        <f>IF(first_ana_0923__242678[[#This Row],[gap]]=-7, 1, 0)</f>
        <v>0</v>
      </c>
      <c r="Y235">
        <f>IF(first_ana_0923__242678[[#This Row],[gap]]=-6, 1, 0)</f>
        <v>0</v>
      </c>
      <c r="Z235">
        <f>IF(first_ana_0923__242678[[#This Row],[gap]]=-5, 1, 0)</f>
        <v>0</v>
      </c>
      <c r="AA235">
        <f>IF(first_ana_0923__242678[[#This Row],[gap]]=-4, 1, 0)</f>
        <v>0</v>
      </c>
      <c r="AB235">
        <f>IF(first_ana_0923__242678[[#This Row],[gap]]=-3, 1, 0)</f>
        <v>0</v>
      </c>
      <c r="AC235">
        <f>IF(first_ana_0923__242678[[#This Row],[gap]]=-2, 1, 0)</f>
        <v>0</v>
      </c>
      <c r="AD235">
        <f>IF(first_ana_0923__242678[[#This Row],[gap]]=-1, 1, 0)</f>
        <v>0</v>
      </c>
      <c r="AE235">
        <f>IF(first_ana_0923__242678[[#This Row],[gap]]=0, 1, 0)</f>
        <v>0</v>
      </c>
      <c r="AF235">
        <f>IF(first_ana_0923__242678[[#This Row],[gap]]=1, 1, 0)</f>
        <v>0</v>
      </c>
      <c r="AG235">
        <f>IF(first_ana_0923__242678[[#This Row],[gap]]=2, 1, 0)</f>
        <v>0</v>
      </c>
      <c r="AH235">
        <f>IF(first_ana_0923__242678[[#This Row],[gap]]=3, 1, 0)</f>
        <v>0</v>
      </c>
      <c r="AI235">
        <f>IF(first_ana_0923__242678[[#This Row],[gap]]=4, 1, 0)</f>
        <v>0</v>
      </c>
      <c r="AJ235">
        <f>IF(first_ana_0923__242678[[#This Row],[gap]]=5, 1, 0)</f>
        <v>0</v>
      </c>
      <c r="AK235">
        <f>IF(first_ana_0923__242678[[#This Row],[gap]]=6, 1, 0)</f>
        <v>0</v>
      </c>
      <c r="AL235">
        <f>IF(first_ana_0923__242678[[#This Row],[gap]]=7, 1, 0)</f>
        <v>0</v>
      </c>
      <c r="AM235">
        <f>IF(first_ana_0923__242678[[#This Row],[gap]]=8, 1, 0)</f>
        <v>0</v>
      </c>
      <c r="AN235">
        <f>IF(first_ana_0923__242678[[#This Row],[gap]]=9, 1, 0)</f>
        <v>0</v>
      </c>
    </row>
    <row r="236" spans="1:40">
      <c r="A236">
        <v>2009</v>
      </c>
      <c r="B236">
        <v>47</v>
      </c>
      <c r="C236" t="s">
        <v>95</v>
      </c>
      <c r="D236" t="s">
        <v>96</v>
      </c>
      <c r="E236">
        <v>57.3</v>
      </c>
      <c r="F236">
        <v>138</v>
      </c>
      <c r="G236">
        <v>1.93</v>
      </c>
      <c r="H236">
        <v>1.87</v>
      </c>
      <c r="I236">
        <v>0</v>
      </c>
      <c r="J236">
        <v>0</v>
      </c>
      <c r="K236" s="5">
        <v>2045</v>
      </c>
      <c r="L236" s="5">
        <v>16282.2</v>
      </c>
      <c r="M236" s="5">
        <v>0.51</v>
      </c>
      <c r="N236" s="5">
        <v>0.14000000000000001</v>
      </c>
      <c r="O236" s="5">
        <v>3.76</v>
      </c>
      <c r="P236">
        <v>4.41</v>
      </c>
      <c r="Q236" s="5">
        <v>923</v>
      </c>
      <c r="S236">
        <f>first_ana_0923__242678[[#This Row],[year]]-first_ana_0923__242678[[#This Row],[start]]</f>
        <v>2009</v>
      </c>
      <c r="T236">
        <f>IF(first_ana_0923__242678[[#This Row],[gap]]=-11, 1, 0)</f>
        <v>0</v>
      </c>
      <c r="U236">
        <f>IF(first_ana_0923__242678[[#This Row],[gap]]=-10, 1, 0)</f>
        <v>0</v>
      </c>
      <c r="V236">
        <f>IF(first_ana_0923__242678[[#This Row],[gap]]=-9, 1, 0)</f>
        <v>0</v>
      </c>
      <c r="W236">
        <f>IF(first_ana_0923__242678[[#This Row],[gap]]=-8, 1, 0)</f>
        <v>0</v>
      </c>
      <c r="X236">
        <f>IF(first_ana_0923__242678[[#This Row],[gap]]=-7, 1, 0)</f>
        <v>0</v>
      </c>
      <c r="Y236">
        <f>IF(first_ana_0923__242678[[#This Row],[gap]]=-6, 1, 0)</f>
        <v>0</v>
      </c>
      <c r="Z236">
        <f>IF(first_ana_0923__242678[[#This Row],[gap]]=-5, 1, 0)</f>
        <v>0</v>
      </c>
      <c r="AA236">
        <f>IF(first_ana_0923__242678[[#This Row],[gap]]=-4, 1, 0)</f>
        <v>0</v>
      </c>
      <c r="AB236">
        <f>IF(first_ana_0923__242678[[#This Row],[gap]]=-3, 1, 0)</f>
        <v>0</v>
      </c>
      <c r="AC236">
        <f>IF(first_ana_0923__242678[[#This Row],[gap]]=-2, 1, 0)</f>
        <v>0</v>
      </c>
      <c r="AD236">
        <f>IF(first_ana_0923__242678[[#This Row],[gap]]=-1, 1, 0)</f>
        <v>0</v>
      </c>
      <c r="AE236">
        <f>IF(first_ana_0923__242678[[#This Row],[gap]]=0, 1, 0)</f>
        <v>0</v>
      </c>
      <c r="AF236">
        <f>IF(first_ana_0923__242678[[#This Row],[gap]]=1, 1, 0)</f>
        <v>0</v>
      </c>
      <c r="AG236">
        <f>IF(first_ana_0923__242678[[#This Row],[gap]]=2, 1, 0)</f>
        <v>0</v>
      </c>
      <c r="AH236">
        <f>IF(first_ana_0923__242678[[#This Row],[gap]]=3, 1, 0)</f>
        <v>0</v>
      </c>
      <c r="AI236">
        <f>IF(first_ana_0923__242678[[#This Row],[gap]]=4, 1, 0)</f>
        <v>0</v>
      </c>
      <c r="AJ236">
        <f>IF(first_ana_0923__242678[[#This Row],[gap]]=5, 1, 0)</f>
        <v>0</v>
      </c>
      <c r="AK236">
        <f>IF(first_ana_0923__242678[[#This Row],[gap]]=6, 1, 0)</f>
        <v>0</v>
      </c>
      <c r="AL236">
        <f>IF(first_ana_0923__242678[[#This Row],[gap]]=7, 1, 0)</f>
        <v>0</v>
      </c>
      <c r="AM236">
        <f>IF(first_ana_0923__242678[[#This Row],[gap]]=8, 1, 0)</f>
        <v>0</v>
      </c>
      <c r="AN236">
        <f>IF(first_ana_0923__242678[[#This Row],[gap]]=9, 1, 0)</f>
        <v>0</v>
      </c>
    </row>
    <row r="237" spans="1:40">
      <c r="A237">
        <v>2010</v>
      </c>
      <c r="B237">
        <v>1</v>
      </c>
      <c r="C237" t="s">
        <v>4</v>
      </c>
      <c r="D237" t="s">
        <v>5</v>
      </c>
      <c r="E237">
        <v>593.6</v>
      </c>
      <c r="F237">
        <v>551</v>
      </c>
      <c r="G237">
        <v>0.89</v>
      </c>
      <c r="H237">
        <v>1.04</v>
      </c>
      <c r="I237">
        <v>0</v>
      </c>
      <c r="J237">
        <v>1</v>
      </c>
      <c r="K237" s="5">
        <v>2440</v>
      </c>
      <c r="L237" s="5">
        <v>225768</v>
      </c>
      <c r="M237" s="5">
        <v>0.65</v>
      </c>
      <c r="N237" s="5">
        <v>0.35</v>
      </c>
      <c r="O237" s="5">
        <v>3.36</v>
      </c>
      <c r="P237">
        <v>4.3599999999999994</v>
      </c>
      <c r="Q237" s="5">
        <v>1031.0999999999999</v>
      </c>
      <c r="R237">
        <v>2016</v>
      </c>
      <c r="S237">
        <f>first_ana_0923__242678[[#This Row],[year]]-first_ana_0923__242678[[#This Row],[start]]</f>
        <v>-6</v>
      </c>
      <c r="T237">
        <f>IF(first_ana_0923__242678[[#This Row],[gap]]=-11, 1, 0)</f>
        <v>0</v>
      </c>
      <c r="U237">
        <f>IF(first_ana_0923__242678[[#This Row],[gap]]=-10, 1, 0)</f>
        <v>0</v>
      </c>
      <c r="V237">
        <f>IF(first_ana_0923__242678[[#This Row],[gap]]=-9, 1, 0)</f>
        <v>0</v>
      </c>
      <c r="W237">
        <f>IF(first_ana_0923__242678[[#This Row],[gap]]=-8, 1, 0)</f>
        <v>0</v>
      </c>
      <c r="X237">
        <f>IF(first_ana_0923__242678[[#This Row],[gap]]=-7, 1, 0)</f>
        <v>0</v>
      </c>
      <c r="Y237">
        <f>IF(first_ana_0923__242678[[#This Row],[gap]]=-6, 1, 0)</f>
        <v>1</v>
      </c>
      <c r="Z237">
        <f>IF(first_ana_0923__242678[[#This Row],[gap]]=-5, 1, 0)</f>
        <v>0</v>
      </c>
      <c r="AA237">
        <f>IF(first_ana_0923__242678[[#This Row],[gap]]=-4, 1, 0)</f>
        <v>0</v>
      </c>
      <c r="AB237">
        <f>IF(first_ana_0923__242678[[#This Row],[gap]]=-3, 1, 0)</f>
        <v>0</v>
      </c>
      <c r="AC237">
        <f>IF(first_ana_0923__242678[[#This Row],[gap]]=-2, 1, 0)</f>
        <v>0</v>
      </c>
      <c r="AD237">
        <f>IF(first_ana_0923__242678[[#This Row],[gap]]=-1, 1, 0)</f>
        <v>0</v>
      </c>
      <c r="AE237">
        <f>IF(first_ana_0923__242678[[#This Row],[gap]]=0, 1, 0)</f>
        <v>0</v>
      </c>
      <c r="AF237">
        <f>IF(first_ana_0923__242678[[#This Row],[gap]]=1, 1, 0)</f>
        <v>0</v>
      </c>
      <c r="AG237">
        <f>IF(first_ana_0923__242678[[#This Row],[gap]]=2, 1, 0)</f>
        <v>0</v>
      </c>
      <c r="AH237">
        <f>IF(first_ana_0923__242678[[#This Row],[gap]]=3, 1, 0)</f>
        <v>0</v>
      </c>
      <c r="AI237">
        <f>IF(first_ana_0923__242678[[#This Row],[gap]]=4, 1, 0)</f>
        <v>0</v>
      </c>
      <c r="AJ237">
        <f>IF(first_ana_0923__242678[[#This Row],[gap]]=5, 1, 0)</f>
        <v>0</v>
      </c>
      <c r="AK237">
        <f>IF(first_ana_0923__242678[[#This Row],[gap]]=6, 1, 0)</f>
        <v>0</v>
      </c>
      <c r="AL237">
        <f>IF(first_ana_0923__242678[[#This Row],[gap]]=7, 1, 0)</f>
        <v>0</v>
      </c>
      <c r="AM237">
        <f>IF(first_ana_0923__242678[[#This Row],[gap]]=8, 1, 0)</f>
        <v>0</v>
      </c>
      <c r="AN237">
        <f>IF(first_ana_0923__242678[[#This Row],[gap]]=9, 1, 0)</f>
        <v>0</v>
      </c>
    </row>
    <row r="238" spans="1:40">
      <c r="A238">
        <v>2010</v>
      </c>
      <c r="B238">
        <v>2</v>
      </c>
      <c r="C238" t="s">
        <v>6</v>
      </c>
      <c r="D238" t="s">
        <v>7</v>
      </c>
      <c r="E238">
        <v>99.7</v>
      </c>
      <c r="F238">
        <v>137</v>
      </c>
      <c r="G238">
        <v>1.45</v>
      </c>
      <c r="H238">
        <v>1.82</v>
      </c>
      <c r="I238">
        <v>1</v>
      </c>
      <c r="J238">
        <v>1</v>
      </c>
      <c r="K238" s="5">
        <v>2345</v>
      </c>
      <c r="L238" s="5">
        <v>28924.6</v>
      </c>
      <c r="M238" s="5">
        <v>0.73</v>
      </c>
      <c r="N238" s="5">
        <v>0.44</v>
      </c>
      <c r="O238" s="5">
        <v>2.69</v>
      </c>
      <c r="P238">
        <v>3.86</v>
      </c>
      <c r="Q238" s="5">
        <v>1050.8</v>
      </c>
      <c r="R238">
        <v>2010</v>
      </c>
      <c r="S238">
        <f>first_ana_0923__242678[[#This Row],[year]]-first_ana_0923__242678[[#This Row],[start]]</f>
        <v>0</v>
      </c>
      <c r="T238">
        <f>IF(first_ana_0923__242678[[#This Row],[gap]]=-11, 1, 0)</f>
        <v>0</v>
      </c>
      <c r="U238">
        <f>IF(first_ana_0923__242678[[#This Row],[gap]]=-10, 1, 0)</f>
        <v>0</v>
      </c>
      <c r="V238">
        <f>IF(first_ana_0923__242678[[#This Row],[gap]]=-9, 1, 0)</f>
        <v>0</v>
      </c>
      <c r="W238">
        <f>IF(first_ana_0923__242678[[#This Row],[gap]]=-8, 1, 0)</f>
        <v>0</v>
      </c>
      <c r="X238">
        <f>IF(first_ana_0923__242678[[#This Row],[gap]]=-7, 1, 0)</f>
        <v>0</v>
      </c>
      <c r="Y238">
        <f>IF(first_ana_0923__242678[[#This Row],[gap]]=-6, 1, 0)</f>
        <v>0</v>
      </c>
      <c r="Z238">
        <f>IF(first_ana_0923__242678[[#This Row],[gap]]=-5, 1, 0)</f>
        <v>0</v>
      </c>
      <c r="AA238">
        <f>IF(first_ana_0923__242678[[#This Row],[gap]]=-4, 1, 0)</f>
        <v>0</v>
      </c>
      <c r="AB238">
        <f>IF(first_ana_0923__242678[[#This Row],[gap]]=-3, 1, 0)</f>
        <v>0</v>
      </c>
      <c r="AC238">
        <f>IF(first_ana_0923__242678[[#This Row],[gap]]=-2, 1, 0)</f>
        <v>0</v>
      </c>
      <c r="AD238">
        <f>IF(first_ana_0923__242678[[#This Row],[gap]]=-1, 1, 0)</f>
        <v>0</v>
      </c>
      <c r="AE238">
        <f>IF(first_ana_0923__242678[[#This Row],[gap]]=0, 1, 0)</f>
        <v>1</v>
      </c>
      <c r="AF238">
        <f>IF(first_ana_0923__242678[[#This Row],[gap]]=1, 1, 0)</f>
        <v>0</v>
      </c>
      <c r="AG238">
        <f>IF(first_ana_0923__242678[[#This Row],[gap]]=2, 1, 0)</f>
        <v>0</v>
      </c>
      <c r="AH238">
        <f>IF(first_ana_0923__242678[[#This Row],[gap]]=3, 1, 0)</f>
        <v>0</v>
      </c>
      <c r="AI238">
        <f>IF(first_ana_0923__242678[[#This Row],[gap]]=4, 1, 0)</f>
        <v>0</v>
      </c>
      <c r="AJ238">
        <f>IF(first_ana_0923__242678[[#This Row],[gap]]=5, 1, 0)</f>
        <v>0</v>
      </c>
      <c r="AK238">
        <f>IF(first_ana_0923__242678[[#This Row],[gap]]=6, 1, 0)</f>
        <v>0</v>
      </c>
      <c r="AL238">
        <f>IF(first_ana_0923__242678[[#This Row],[gap]]=7, 1, 0)</f>
        <v>0</v>
      </c>
      <c r="AM238">
        <f>IF(first_ana_0923__242678[[#This Row],[gap]]=8, 1, 0)</f>
        <v>0</v>
      </c>
      <c r="AN238">
        <f>IF(first_ana_0923__242678[[#This Row],[gap]]=9, 1, 0)</f>
        <v>0</v>
      </c>
    </row>
    <row r="239" spans="1:40">
      <c r="A239">
        <v>2010</v>
      </c>
      <c r="B239">
        <v>3</v>
      </c>
      <c r="C239" t="s">
        <v>8</v>
      </c>
      <c r="D239" t="s">
        <v>9</v>
      </c>
      <c r="E239">
        <v>266</v>
      </c>
      <c r="F239">
        <v>133</v>
      </c>
      <c r="G239">
        <v>1.35</v>
      </c>
      <c r="H239">
        <v>1.66</v>
      </c>
      <c r="I239">
        <v>0</v>
      </c>
      <c r="J239">
        <v>0</v>
      </c>
      <c r="K239" s="5">
        <v>2234</v>
      </c>
      <c r="L239" s="5">
        <v>20150</v>
      </c>
      <c r="M239" s="5">
        <v>0.38</v>
      </c>
      <c r="N239" s="5">
        <v>0.38</v>
      </c>
      <c r="O239" s="5">
        <v>2.63</v>
      </c>
      <c r="P239">
        <v>3.3899999999999997</v>
      </c>
      <c r="Q239" s="5">
        <v>1021.7</v>
      </c>
      <c r="S239">
        <f>first_ana_0923__242678[[#This Row],[year]]-first_ana_0923__242678[[#This Row],[start]]</f>
        <v>2010</v>
      </c>
      <c r="T239">
        <f>IF(first_ana_0923__242678[[#This Row],[gap]]=-11, 1, 0)</f>
        <v>0</v>
      </c>
      <c r="U239">
        <f>IF(first_ana_0923__242678[[#This Row],[gap]]=-10, 1, 0)</f>
        <v>0</v>
      </c>
      <c r="V239">
        <f>IF(first_ana_0923__242678[[#This Row],[gap]]=-9, 1, 0)</f>
        <v>0</v>
      </c>
      <c r="W239">
        <f>IF(first_ana_0923__242678[[#This Row],[gap]]=-8, 1, 0)</f>
        <v>0</v>
      </c>
      <c r="X239">
        <f>IF(first_ana_0923__242678[[#This Row],[gap]]=-7, 1, 0)</f>
        <v>0</v>
      </c>
      <c r="Y239">
        <f>IF(first_ana_0923__242678[[#This Row],[gap]]=-6, 1, 0)</f>
        <v>0</v>
      </c>
      <c r="Z239">
        <f>IF(first_ana_0923__242678[[#This Row],[gap]]=-5, 1, 0)</f>
        <v>0</v>
      </c>
      <c r="AA239">
        <f>IF(first_ana_0923__242678[[#This Row],[gap]]=-4, 1, 0)</f>
        <v>0</v>
      </c>
      <c r="AB239">
        <f>IF(first_ana_0923__242678[[#This Row],[gap]]=-3, 1, 0)</f>
        <v>0</v>
      </c>
      <c r="AC239">
        <f>IF(first_ana_0923__242678[[#This Row],[gap]]=-2, 1, 0)</f>
        <v>0</v>
      </c>
      <c r="AD239">
        <f>IF(first_ana_0923__242678[[#This Row],[gap]]=-1, 1, 0)</f>
        <v>0</v>
      </c>
      <c r="AE239">
        <f>IF(first_ana_0923__242678[[#This Row],[gap]]=0, 1, 0)</f>
        <v>0</v>
      </c>
      <c r="AF239">
        <f>IF(first_ana_0923__242678[[#This Row],[gap]]=1, 1, 0)</f>
        <v>0</v>
      </c>
      <c r="AG239">
        <f>IF(first_ana_0923__242678[[#This Row],[gap]]=2, 1, 0)</f>
        <v>0</v>
      </c>
      <c r="AH239">
        <f>IF(first_ana_0923__242678[[#This Row],[gap]]=3, 1, 0)</f>
        <v>0</v>
      </c>
      <c r="AI239">
        <f>IF(first_ana_0923__242678[[#This Row],[gap]]=4, 1, 0)</f>
        <v>0</v>
      </c>
      <c r="AJ239">
        <f>IF(first_ana_0923__242678[[#This Row],[gap]]=5, 1, 0)</f>
        <v>0</v>
      </c>
      <c r="AK239">
        <f>IF(first_ana_0923__242678[[#This Row],[gap]]=6, 1, 0)</f>
        <v>0</v>
      </c>
      <c r="AL239">
        <f>IF(first_ana_0923__242678[[#This Row],[gap]]=7, 1, 0)</f>
        <v>0</v>
      </c>
      <c r="AM239">
        <f>IF(first_ana_0923__242678[[#This Row],[gap]]=8, 1, 0)</f>
        <v>0</v>
      </c>
      <c r="AN239">
        <f>IF(first_ana_0923__242678[[#This Row],[gap]]=9, 1, 0)</f>
        <v>0</v>
      </c>
    </row>
    <row r="240" spans="1:40">
      <c r="A240">
        <v>2010</v>
      </c>
      <c r="B240">
        <v>4</v>
      </c>
      <c r="C240" t="s">
        <v>10</v>
      </c>
      <c r="D240" t="s">
        <v>11</v>
      </c>
      <c r="E240">
        <v>145.19999999999999</v>
      </c>
      <c r="F240">
        <v>235</v>
      </c>
      <c r="G240">
        <v>2.02</v>
      </c>
      <c r="H240">
        <v>2.04</v>
      </c>
      <c r="I240">
        <v>0</v>
      </c>
      <c r="J240">
        <v>0</v>
      </c>
      <c r="K240" s="5">
        <v>2450</v>
      </c>
      <c r="L240" s="5">
        <v>20767</v>
      </c>
      <c r="M240" s="5">
        <v>0.6</v>
      </c>
      <c r="N240" s="5">
        <v>0.21</v>
      </c>
      <c r="O240" s="5">
        <v>2.64</v>
      </c>
      <c r="P240">
        <v>3.45</v>
      </c>
      <c r="Q240" s="5">
        <v>758.6</v>
      </c>
      <c r="S240">
        <f>first_ana_0923__242678[[#This Row],[year]]-first_ana_0923__242678[[#This Row],[start]]</f>
        <v>2010</v>
      </c>
      <c r="T240">
        <f>IF(first_ana_0923__242678[[#This Row],[gap]]=-11, 1, 0)</f>
        <v>0</v>
      </c>
      <c r="U240">
        <f>IF(first_ana_0923__242678[[#This Row],[gap]]=-10, 1, 0)</f>
        <v>0</v>
      </c>
      <c r="V240">
        <f>IF(first_ana_0923__242678[[#This Row],[gap]]=-9, 1, 0)</f>
        <v>0</v>
      </c>
      <c r="W240">
        <f>IF(first_ana_0923__242678[[#This Row],[gap]]=-8, 1, 0)</f>
        <v>0</v>
      </c>
      <c r="X240">
        <f>IF(first_ana_0923__242678[[#This Row],[gap]]=-7, 1, 0)</f>
        <v>0</v>
      </c>
      <c r="Y240">
        <f>IF(first_ana_0923__242678[[#This Row],[gap]]=-6, 1, 0)</f>
        <v>0</v>
      </c>
      <c r="Z240">
        <f>IF(first_ana_0923__242678[[#This Row],[gap]]=-5, 1, 0)</f>
        <v>0</v>
      </c>
      <c r="AA240">
        <f>IF(first_ana_0923__242678[[#This Row],[gap]]=-4, 1, 0)</f>
        <v>0</v>
      </c>
      <c r="AB240">
        <f>IF(first_ana_0923__242678[[#This Row],[gap]]=-3, 1, 0)</f>
        <v>0</v>
      </c>
      <c r="AC240">
        <f>IF(first_ana_0923__242678[[#This Row],[gap]]=-2, 1, 0)</f>
        <v>0</v>
      </c>
      <c r="AD240">
        <f>IF(first_ana_0923__242678[[#This Row],[gap]]=-1, 1, 0)</f>
        <v>0</v>
      </c>
      <c r="AE240">
        <f>IF(first_ana_0923__242678[[#This Row],[gap]]=0, 1, 0)</f>
        <v>0</v>
      </c>
      <c r="AF240">
        <f>IF(first_ana_0923__242678[[#This Row],[gap]]=1, 1, 0)</f>
        <v>0</v>
      </c>
      <c r="AG240">
        <f>IF(first_ana_0923__242678[[#This Row],[gap]]=2, 1, 0)</f>
        <v>0</v>
      </c>
      <c r="AH240">
        <f>IF(first_ana_0923__242678[[#This Row],[gap]]=3, 1, 0)</f>
        <v>0</v>
      </c>
      <c r="AI240">
        <f>IF(first_ana_0923__242678[[#This Row],[gap]]=4, 1, 0)</f>
        <v>0</v>
      </c>
      <c r="AJ240">
        <f>IF(first_ana_0923__242678[[#This Row],[gap]]=5, 1, 0)</f>
        <v>0</v>
      </c>
      <c r="AK240">
        <f>IF(first_ana_0923__242678[[#This Row],[gap]]=6, 1, 0)</f>
        <v>0</v>
      </c>
      <c r="AL240">
        <f>IF(first_ana_0923__242678[[#This Row],[gap]]=7, 1, 0)</f>
        <v>0</v>
      </c>
      <c r="AM240">
        <f>IF(first_ana_0923__242678[[#This Row],[gap]]=8, 1, 0)</f>
        <v>0</v>
      </c>
      <c r="AN240">
        <f>IF(first_ana_0923__242678[[#This Row],[gap]]=9, 1, 0)</f>
        <v>0</v>
      </c>
    </row>
    <row r="241" spans="1:40">
      <c r="A241">
        <v>2010</v>
      </c>
      <c r="B241">
        <v>5</v>
      </c>
      <c r="C241" t="s">
        <v>12</v>
      </c>
      <c r="D241" t="s">
        <v>13</v>
      </c>
      <c r="E241">
        <v>189.8</v>
      </c>
      <c r="F241">
        <v>109</v>
      </c>
      <c r="G241">
        <v>1.17</v>
      </c>
      <c r="H241">
        <v>1.52</v>
      </c>
      <c r="I241">
        <v>0</v>
      </c>
      <c r="J241">
        <v>0</v>
      </c>
      <c r="K241" s="5">
        <v>2291</v>
      </c>
      <c r="L241" s="5">
        <v>25128.799999999999</v>
      </c>
      <c r="M241" s="5">
        <v>0.55000000000000004</v>
      </c>
      <c r="N241" s="5">
        <v>0.46</v>
      </c>
      <c r="O241" s="5">
        <v>2.39</v>
      </c>
      <c r="P241">
        <v>3.4000000000000004</v>
      </c>
      <c r="Q241" s="5">
        <v>1132.4000000000001</v>
      </c>
      <c r="S241">
        <f>first_ana_0923__242678[[#This Row],[year]]-first_ana_0923__242678[[#This Row],[start]]</f>
        <v>2010</v>
      </c>
      <c r="T241">
        <f>IF(first_ana_0923__242678[[#This Row],[gap]]=-11, 1, 0)</f>
        <v>0</v>
      </c>
      <c r="U241">
        <f>IF(first_ana_0923__242678[[#This Row],[gap]]=-10, 1, 0)</f>
        <v>0</v>
      </c>
      <c r="V241">
        <f>IF(first_ana_0923__242678[[#This Row],[gap]]=-9, 1, 0)</f>
        <v>0</v>
      </c>
      <c r="W241">
        <f>IF(first_ana_0923__242678[[#This Row],[gap]]=-8, 1, 0)</f>
        <v>0</v>
      </c>
      <c r="X241">
        <f>IF(first_ana_0923__242678[[#This Row],[gap]]=-7, 1, 0)</f>
        <v>0</v>
      </c>
      <c r="Y241">
        <f>IF(first_ana_0923__242678[[#This Row],[gap]]=-6, 1, 0)</f>
        <v>0</v>
      </c>
      <c r="Z241">
        <f>IF(first_ana_0923__242678[[#This Row],[gap]]=-5, 1, 0)</f>
        <v>0</v>
      </c>
      <c r="AA241">
        <f>IF(first_ana_0923__242678[[#This Row],[gap]]=-4, 1, 0)</f>
        <v>0</v>
      </c>
      <c r="AB241">
        <f>IF(first_ana_0923__242678[[#This Row],[gap]]=-3, 1, 0)</f>
        <v>0</v>
      </c>
      <c r="AC241">
        <f>IF(first_ana_0923__242678[[#This Row],[gap]]=-2, 1, 0)</f>
        <v>0</v>
      </c>
      <c r="AD241">
        <f>IF(first_ana_0923__242678[[#This Row],[gap]]=-1, 1, 0)</f>
        <v>0</v>
      </c>
      <c r="AE241">
        <f>IF(first_ana_0923__242678[[#This Row],[gap]]=0, 1, 0)</f>
        <v>0</v>
      </c>
      <c r="AF241">
        <f>IF(first_ana_0923__242678[[#This Row],[gap]]=1, 1, 0)</f>
        <v>0</v>
      </c>
      <c r="AG241">
        <f>IF(first_ana_0923__242678[[#This Row],[gap]]=2, 1, 0)</f>
        <v>0</v>
      </c>
      <c r="AH241">
        <f>IF(first_ana_0923__242678[[#This Row],[gap]]=3, 1, 0)</f>
        <v>0</v>
      </c>
      <c r="AI241">
        <f>IF(first_ana_0923__242678[[#This Row],[gap]]=4, 1, 0)</f>
        <v>0</v>
      </c>
      <c r="AJ241">
        <f>IF(first_ana_0923__242678[[#This Row],[gap]]=5, 1, 0)</f>
        <v>0</v>
      </c>
      <c r="AK241">
        <f>IF(first_ana_0923__242678[[#This Row],[gap]]=6, 1, 0)</f>
        <v>0</v>
      </c>
      <c r="AL241">
        <f>IF(first_ana_0923__242678[[#This Row],[gap]]=7, 1, 0)</f>
        <v>0</v>
      </c>
      <c r="AM241">
        <f>IF(first_ana_0923__242678[[#This Row],[gap]]=8, 1, 0)</f>
        <v>0</v>
      </c>
      <c r="AN241">
        <f>IF(first_ana_0923__242678[[#This Row],[gap]]=9, 1, 0)</f>
        <v>0</v>
      </c>
    </row>
    <row r="242" spans="1:40">
      <c r="A242">
        <v>2010</v>
      </c>
      <c r="B242">
        <v>6</v>
      </c>
      <c r="C242" t="s">
        <v>14</v>
      </c>
      <c r="D242" t="s">
        <v>15</v>
      </c>
      <c r="E242">
        <v>137.5</v>
      </c>
      <c r="F242">
        <v>117</v>
      </c>
      <c r="G242">
        <v>1.1599999999999999</v>
      </c>
      <c r="H242">
        <v>1.46</v>
      </c>
      <c r="I242">
        <v>0</v>
      </c>
      <c r="J242">
        <v>0</v>
      </c>
      <c r="K242" s="5">
        <v>2464</v>
      </c>
      <c r="L242" s="5">
        <v>23019.200000000001</v>
      </c>
      <c r="M242" s="5">
        <v>0.43</v>
      </c>
      <c r="N242" s="5">
        <v>0.26</v>
      </c>
      <c r="O242" s="5">
        <v>1.88</v>
      </c>
      <c r="P242">
        <v>2.57</v>
      </c>
      <c r="Q242" s="5">
        <v>955.8</v>
      </c>
      <c r="S242">
        <f>first_ana_0923__242678[[#This Row],[year]]-first_ana_0923__242678[[#This Row],[start]]</f>
        <v>2010</v>
      </c>
      <c r="T242">
        <f>IF(first_ana_0923__242678[[#This Row],[gap]]=-11, 1, 0)</f>
        <v>0</v>
      </c>
      <c r="U242">
        <f>IF(first_ana_0923__242678[[#This Row],[gap]]=-10, 1, 0)</f>
        <v>0</v>
      </c>
      <c r="V242">
        <f>IF(first_ana_0923__242678[[#This Row],[gap]]=-9, 1, 0)</f>
        <v>0</v>
      </c>
      <c r="W242">
        <f>IF(first_ana_0923__242678[[#This Row],[gap]]=-8, 1, 0)</f>
        <v>0</v>
      </c>
      <c r="X242">
        <f>IF(first_ana_0923__242678[[#This Row],[gap]]=-7, 1, 0)</f>
        <v>0</v>
      </c>
      <c r="Y242">
        <f>IF(first_ana_0923__242678[[#This Row],[gap]]=-6, 1, 0)</f>
        <v>0</v>
      </c>
      <c r="Z242">
        <f>IF(first_ana_0923__242678[[#This Row],[gap]]=-5, 1, 0)</f>
        <v>0</v>
      </c>
      <c r="AA242">
        <f>IF(first_ana_0923__242678[[#This Row],[gap]]=-4, 1, 0)</f>
        <v>0</v>
      </c>
      <c r="AB242">
        <f>IF(first_ana_0923__242678[[#This Row],[gap]]=-3, 1, 0)</f>
        <v>0</v>
      </c>
      <c r="AC242">
        <f>IF(first_ana_0923__242678[[#This Row],[gap]]=-2, 1, 0)</f>
        <v>0</v>
      </c>
      <c r="AD242">
        <f>IF(first_ana_0923__242678[[#This Row],[gap]]=-1, 1, 0)</f>
        <v>0</v>
      </c>
      <c r="AE242">
        <f>IF(first_ana_0923__242678[[#This Row],[gap]]=0, 1, 0)</f>
        <v>0</v>
      </c>
      <c r="AF242">
        <f>IF(first_ana_0923__242678[[#This Row],[gap]]=1, 1, 0)</f>
        <v>0</v>
      </c>
      <c r="AG242">
        <f>IF(first_ana_0923__242678[[#This Row],[gap]]=2, 1, 0)</f>
        <v>0</v>
      </c>
      <c r="AH242">
        <f>IF(first_ana_0923__242678[[#This Row],[gap]]=3, 1, 0)</f>
        <v>0</v>
      </c>
      <c r="AI242">
        <f>IF(first_ana_0923__242678[[#This Row],[gap]]=4, 1, 0)</f>
        <v>0</v>
      </c>
      <c r="AJ242">
        <f>IF(first_ana_0923__242678[[#This Row],[gap]]=5, 1, 0)</f>
        <v>0</v>
      </c>
      <c r="AK242">
        <f>IF(first_ana_0923__242678[[#This Row],[gap]]=6, 1, 0)</f>
        <v>0</v>
      </c>
      <c r="AL242">
        <f>IF(first_ana_0923__242678[[#This Row],[gap]]=7, 1, 0)</f>
        <v>0</v>
      </c>
      <c r="AM242">
        <f>IF(first_ana_0923__242678[[#This Row],[gap]]=8, 1, 0)</f>
        <v>0</v>
      </c>
      <c r="AN242">
        <f>IF(first_ana_0923__242678[[#This Row],[gap]]=9, 1, 0)</f>
        <v>0</v>
      </c>
    </row>
    <row r="243" spans="1:40">
      <c r="A243">
        <v>2010</v>
      </c>
      <c r="B243">
        <v>7</v>
      </c>
      <c r="C243" t="s">
        <v>16</v>
      </c>
      <c r="D243" t="s">
        <v>17</v>
      </c>
      <c r="E243">
        <v>334.9</v>
      </c>
      <c r="F243">
        <v>203</v>
      </c>
      <c r="G243">
        <v>1.26</v>
      </c>
      <c r="H243">
        <v>1.55</v>
      </c>
      <c r="I243">
        <v>0</v>
      </c>
      <c r="J243">
        <v>0</v>
      </c>
      <c r="K243" s="5">
        <v>2586</v>
      </c>
      <c r="L243" s="5">
        <v>15517.9</v>
      </c>
      <c r="M243" s="5">
        <v>0.39</v>
      </c>
      <c r="N243" s="5">
        <v>0.25</v>
      </c>
      <c r="O243" s="5">
        <v>2.66</v>
      </c>
      <c r="P243">
        <v>3.3000000000000003</v>
      </c>
      <c r="Q243" s="5">
        <v>835.8</v>
      </c>
      <c r="S243">
        <f>first_ana_0923__242678[[#This Row],[year]]-first_ana_0923__242678[[#This Row],[start]]</f>
        <v>2010</v>
      </c>
      <c r="T243">
        <f>IF(first_ana_0923__242678[[#This Row],[gap]]=-11, 1, 0)</f>
        <v>0</v>
      </c>
      <c r="U243">
        <f>IF(first_ana_0923__242678[[#This Row],[gap]]=-10, 1, 0)</f>
        <v>0</v>
      </c>
      <c r="V243">
        <f>IF(first_ana_0923__242678[[#This Row],[gap]]=-9, 1, 0)</f>
        <v>0</v>
      </c>
      <c r="W243">
        <f>IF(first_ana_0923__242678[[#This Row],[gap]]=-8, 1, 0)</f>
        <v>0</v>
      </c>
      <c r="X243">
        <f>IF(first_ana_0923__242678[[#This Row],[gap]]=-7, 1, 0)</f>
        <v>0</v>
      </c>
      <c r="Y243">
        <f>IF(first_ana_0923__242678[[#This Row],[gap]]=-6, 1, 0)</f>
        <v>0</v>
      </c>
      <c r="Z243">
        <f>IF(first_ana_0923__242678[[#This Row],[gap]]=-5, 1, 0)</f>
        <v>0</v>
      </c>
      <c r="AA243">
        <f>IF(first_ana_0923__242678[[#This Row],[gap]]=-4, 1, 0)</f>
        <v>0</v>
      </c>
      <c r="AB243">
        <f>IF(first_ana_0923__242678[[#This Row],[gap]]=-3, 1, 0)</f>
        <v>0</v>
      </c>
      <c r="AC243">
        <f>IF(first_ana_0923__242678[[#This Row],[gap]]=-2, 1, 0)</f>
        <v>0</v>
      </c>
      <c r="AD243">
        <f>IF(first_ana_0923__242678[[#This Row],[gap]]=-1, 1, 0)</f>
        <v>0</v>
      </c>
      <c r="AE243">
        <f>IF(first_ana_0923__242678[[#This Row],[gap]]=0, 1, 0)</f>
        <v>0</v>
      </c>
      <c r="AF243">
        <f>IF(first_ana_0923__242678[[#This Row],[gap]]=1, 1, 0)</f>
        <v>0</v>
      </c>
      <c r="AG243">
        <f>IF(first_ana_0923__242678[[#This Row],[gap]]=2, 1, 0)</f>
        <v>0</v>
      </c>
      <c r="AH243">
        <f>IF(first_ana_0923__242678[[#This Row],[gap]]=3, 1, 0)</f>
        <v>0</v>
      </c>
      <c r="AI243">
        <f>IF(first_ana_0923__242678[[#This Row],[gap]]=4, 1, 0)</f>
        <v>0</v>
      </c>
      <c r="AJ243">
        <f>IF(first_ana_0923__242678[[#This Row],[gap]]=5, 1, 0)</f>
        <v>0</v>
      </c>
      <c r="AK243">
        <f>IF(first_ana_0923__242678[[#This Row],[gap]]=6, 1, 0)</f>
        <v>0</v>
      </c>
      <c r="AL243">
        <f>IF(first_ana_0923__242678[[#This Row],[gap]]=7, 1, 0)</f>
        <v>0</v>
      </c>
      <c r="AM243">
        <f>IF(first_ana_0923__242678[[#This Row],[gap]]=8, 1, 0)</f>
        <v>0</v>
      </c>
      <c r="AN243">
        <f>IF(first_ana_0923__242678[[#This Row],[gap]]=9, 1, 0)</f>
        <v>0</v>
      </c>
    </row>
    <row r="244" spans="1:40">
      <c r="A244">
        <v>2010</v>
      </c>
      <c r="B244">
        <v>8</v>
      </c>
      <c r="C244" t="s">
        <v>18</v>
      </c>
      <c r="D244" t="s">
        <v>19</v>
      </c>
      <c r="E244">
        <v>191.8</v>
      </c>
      <c r="F244">
        <v>297</v>
      </c>
      <c r="G244">
        <v>1.68</v>
      </c>
      <c r="H244">
        <v>1.65</v>
      </c>
      <c r="I244">
        <v>0</v>
      </c>
      <c r="J244">
        <v>0</v>
      </c>
      <c r="K244" s="5">
        <v>2978</v>
      </c>
      <c r="L244" s="5">
        <v>16973.3</v>
      </c>
      <c r="M244" s="5">
        <v>0.3</v>
      </c>
      <c r="N244" s="5">
        <v>0.13</v>
      </c>
      <c r="O244" s="5">
        <v>2.2599999999999998</v>
      </c>
      <c r="P244">
        <v>2.69</v>
      </c>
      <c r="Q244" s="5">
        <v>737.4</v>
      </c>
      <c r="S244">
        <f>first_ana_0923__242678[[#This Row],[year]]-first_ana_0923__242678[[#This Row],[start]]</f>
        <v>2010</v>
      </c>
      <c r="T244">
        <f>IF(first_ana_0923__242678[[#This Row],[gap]]=-11, 1, 0)</f>
        <v>0</v>
      </c>
      <c r="U244">
        <f>IF(first_ana_0923__242678[[#This Row],[gap]]=-10, 1, 0)</f>
        <v>0</v>
      </c>
      <c r="V244">
        <f>IF(first_ana_0923__242678[[#This Row],[gap]]=-9, 1, 0)</f>
        <v>0</v>
      </c>
      <c r="W244">
        <f>IF(first_ana_0923__242678[[#This Row],[gap]]=-8, 1, 0)</f>
        <v>0</v>
      </c>
      <c r="X244">
        <f>IF(first_ana_0923__242678[[#This Row],[gap]]=-7, 1, 0)</f>
        <v>0</v>
      </c>
      <c r="Y244">
        <f>IF(first_ana_0923__242678[[#This Row],[gap]]=-6, 1, 0)</f>
        <v>0</v>
      </c>
      <c r="Z244">
        <f>IF(first_ana_0923__242678[[#This Row],[gap]]=-5, 1, 0)</f>
        <v>0</v>
      </c>
      <c r="AA244">
        <f>IF(first_ana_0923__242678[[#This Row],[gap]]=-4, 1, 0)</f>
        <v>0</v>
      </c>
      <c r="AB244">
        <f>IF(first_ana_0923__242678[[#This Row],[gap]]=-3, 1, 0)</f>
        <v>0</v>
      </c>
      <c r="AC244">
        <f>IF(first_ana_0923__242678[[#This Row],[gap]]=-2, 1, 0)</f>
        <v>0</v>
      </c>
      <c r="AD244">
        <f>IF(first_ana_0923__242678[[#This Row],[gap]]=-1, 1, 0)</f>
        <v>0</v>
      </c>
      <c r="AE244">
        <f>IF(first_ana_0923__242678[[#This Row],[gap]]=0, 1, 0)</f>
        <v>0</v>
      </c>
      <c r="AF244">
        <f>IF(first_ana_0923__242678[[#This Row],[gap]]=1, 1, 0)</f>
        <v>0</v>
      </c>
      <c r="AG244">
        <f>IF(first_ana_0923__242678[[#This Row],[gap]]=2, 1, 0)</f>
        <v>0</v>
      </c>
      <c r="AH244">
        <f>IF(first_ana_0923__242678[[#This Row],[gap]]=3, 1, 0)</f>
        <v>0</v>
      </c>
      <c r="AI244">
        <f>IF(first_ana_0923__242678[[#This Row],[gap]]=4, 1, 0)</f>
        <v>0</v>
      </c>
      <c r="AJ244">
        <f>IF(first_ana_0923__242678[[#This Row],[gap]]=5, 1, 0)</f>
        <v>0</v>
      </c>
      <c r="AK244">
        <f>IF(first_ana_0923__242678[[#This Row],[gap]]=6, 1, 0)</f>
        <v>0</v>
      </c>
      <c r="AL244">
        <f>IF(first_ana_0923__242678[[#This Row],[gap]]=7, 1, 0)</f>
        <v>0</v>
      </c>
      <c r="AM244">
        <f>IF(first_ana_0923__242678[[#This Row],[gap]]=8, 1, 0)</f>
        <v>0</v>
      </c>
      <c r="AN244">
        <f>IF(first_ana_0923__242678[[#This Row],[gap]]=9, 1, 0)</f>
        <v>0</v>
      </c>
    </row>
    <row r="245" spans="1:40">
      <c r="A245">
        <v>2010</v>
      </c>
      <c r="B245">
        <v>9</v>
      </c>
      <c r="C245" t="s">
        <v>20</v>
      </c>
      <c r="D245" t="s">
        <v>21</v>
      </c>
      <c r="E245">
        <v>172.7</v>
      </c>
      <c r="F245">
        <v>201</v>
      </c>
      <c r="G245">
        <v>1.59</v>
      </c>
      <c r="H245">
        <v>1.67</v>
      </c>
      <c r="I245">
        <v>0</v>
      </c>
      <c r="J245">
        <v>0</v>
      </c>
      <c r="K245" s="5">
        <v>2938</v>
      </c>
      <c r="L245" s="5">
        <v>19770.900000000001</v>
      </c>
      <c r="M245" s="5">
        <v>0.45</v>
      </c>
      <c r="N245" s="5">
        <v>0.3</v>
      </c>
      <c r="O245" s="5">
        <v>3.04</v>
      </c>
      <c r="P245">
        <v>3.79</v>
      </c>
      <c r="Q245" s="5">
        <v>772.4</v>
      </c>
      <c r="S245">
        <f>first_ana_0923__242678[[#This Row],[year]]-first_ana_0923__242678[[#This Row],[start]]</f>
        <v>2010</v>
      </c>
      <c r="T245">
        <f>IF(first_ana_0923__242678[[#This Row],[gap]]=-11, 1, 0)</f>
        <v>0</v>
      </c>
      <c r="U245">
        <f>IF(first_ana_0923__242678[[#This Row],[gap]]=-10, 1, 0)</f>
        <v>0</v>
      </c>
      <c r="V245">
        <f>IF(first_ana_0923__242678[[#This Row],[gap]]=-9, 1, 0)</f>
        <v>0</v>
      </c>
      <c r="W245">
        <f>IF(first_ana_0923__242678[[#This Row],[gap]]=-8, 1, 0)</f>
        <v>0</v>
      </c>
      <c r="X245">
        <f>IF(first_ana_0923__242678[[#This Row],[gap]]=-7, 1, 0)</f>
        <v>0</v>
      </c>
      <c r="Y245">
        <f>IF(first_ana_0923__242678[[#This Row],[gap]]=-6, 1, 0)</f>
        <v>0</v>
      </c>
      <c r="Z245">
        <f>IF(first_ana_0923__242678[[#This Row],[gap]]=-5, 1, 0)</f>
        <v>0</v>
      </c>
      <c r="AA245">
        <f>IF(first_ana_0923__242678[[#This Row],[gap]]=-4, 1, 0)</f>
        <v>0</v>
      </c>
      <c r="AB245">
        <f>IF(first_ana_0923__242678[[#This Row],[gap]]=-3, 1, 0)</f>
        <v>0</v>
      </c>
      <c r="AC245">
        <f>IF(first_ana_0923__242678[[#This Row],[gap]]=-2, 1, 0)</f>
        <v>0</v>
      </c>
      <c r="AD245">
        <f>IF(first_ana_0923__242678[[#This Row],[gap]]=-1, 1, 0)</f>
        <v>0</v>
      </c>
      <c r="AE245">
        <f>IF(first_ana_0923__242678[[#This Row],[gap]]=0, 1, 0)</f>
        <v>0</v>
      </c>
      <c r="AF245">
        <f>IF(first_ana_0923__242678[[#This Row],[gap]]=1, 1, 0)</f>
        <v>0</v>
      </c>
      <c r="AG245">
        <f>IF(first_ana_0923__242678[[#This Row],[gap]]=2, 1, 0)</f>
        <v>0</v>
      </c>
      <c r="AH245">
        <f>IF(first_ana_0923__242678[[#This Row],[gap]]=3, 1, 0)</f>
        <v>0</v>
      </c>
      <c r="AI245">
        <f>IF(first_ana_0923__242678[[#This Row],[gap]]=4, 1, 0)</f>
        <v>0</v>
      </c>
      <c r="AJ245">
        <f>IF(first_ana_0923__242678[[#This Row],[gap]]=5, 1, 0)</f>
        <v>0</v>
      </c>
      <c r="AK245">
        <f>IF(first_ana_0923__242678[[#This Row],[gap]]=6, 1, 0)</f>
        <v>0</v>
      </c>
      <c r="AL245">
        <f>IF(first_ana_0923__242678[[#This Row],[gap]]=7, 1, 0)</f>
        <v>0</v>
      </c>
      <c r="AM245">
        <f>IF(first_ana_0923__242678[[#This Row],[gap]]=8, 1, 0)</f>
        <v>0</v>
      </c>
      <c r="AN245">
        <f>IF(first_ana_0923__242678[[#This Row],[gap]]=9, 1, 0)</f>
        <v>0</v>
      </c>
    </row>
    <row r="246" spans="1:40">
      <c r="A246">
        <v>2010</v>
      </c>
      <c r="B246">
        <v>10</v>
      </c>
      <c r="C246" t="s">
        <v>22</v>
      </c>
      <c r="D246" t="s">
        <v>23</v>
      </c>
      <c r="E246">
        <v>176.7</v>
      </c>
      <c r="F246">
        <v>201</v>
      </c>
      <c r="G246">
        <v>1.36</v>
      </c>
      <c r="H246">
        <v>1.43</v>
      </c>
      <c r="I246">
        <v>0</v>
      </c>
      <c r="J246">
        <v>0</v>
      </c>
      <c r="K246" s="5">
        <v>2716</v>
      </c>
      <c r="L246" s="5">
        <v>13169.8</v>
      </c>
      <c r="M246" s="5">
        <v>0.7</v>
      </c>
      <c r="N246" s="5">
        <v>0.5</v>
      </c>
      <c r="O246" s="5">
        <v>3.44</v>
      </c>
      <c r="P246">
        <v>4.6399999999999997</v>
      </c>
      <c r="Q246" s="5">
        <v>803.7</v>
      </c>
      <c r="S246">
        <f>first_ana_0923__242678[[#This Row],[year]]-first_ana_0923__242678[[#This Row],[start]]</f>
        <v>2010</v>
      </c>
      <c r="T246">
        <f>IF(first_ana_0923__242678[[#This Row],[gap]]=-11, 1, 0)</f>
        <v>0</v>
      </c>
      <c r="U246">
        <f>IF(first_ana_0923__242678[[#This Row],[gap]]=-10, 1, 0)</f>
        <v>0</v>
      </c>
      <c r="V246">
        <f>IF(first_ana_0923__242678[[#This Row],[gap]]=-9, 1, 0)</f>
        <v>0</v>
      </c>
      <c r="W246">
        <f>IF(first_ana_0923__242678[[#This Row],[gap]]=-8, 1, 0)</f>
        <v>0</v>
      </c>
      <c r="X246">
        <f>IF(first_ana_0923__242678[[#This Row],[gap]]=-7, 1, 0)</f>
        <v>0</v>
      </c>
      <c r="Y246">
        <f>IF(first_ana_0923__242678[[#This Row],[gap]]=-6, 1, 0)</f>
        <v>0</v>
      </c>
      <c r="Z246">
        <f>IF(first_ana_0923__242678[[#This Row],[gap]]=-5, 1, 0)</f>
        <v>0</v>
      </c>
      <c r="AA246">
        <f>IF(first_ana_0923__242678[[#This Row],[gap]]=-4, 1, 0)</f>
        <v>0</v>
      </c>
      <c r="AB246">
        <f>IF(first_ana_0923__242678[[#This Row],[gap]]=-3, 1, 0)</f>
        <v>0</v>
      </c>
      <c r="AC246">
        <f>IF(first_ana_0923__242678[[#This Row],[gap]]=-2, 1, 0)</f>
        <v>0</v>
      </c>
      <c r="AD246">
        <f>IF(first_ana_0923__242678[[#This Row],[gap]]=-1, 1, 0)</f>
        <v>0</v>
      </c>
      <c r="AE246">
        <f>IF(first_ana_0923__242678[[#This Row],[gap]]=0, 1, 0)</f>
        <v>0</v>
      </c>
      <c r="AF246">
        <f>IF(first_ana_0923__242678[[#This Row],[gap]]=1, 1, 0)</f>
        <v>0</v>
      </c>
      <c r="AG246">
        <f>IF(first_ana_0923__242678[[#This Row],[gap]]=2, 1, 0)</f>
        <v>0</v>
      </c>
      <c r="AH246">
        <f>IF(first_ana_0923__242678[[#This Row],[gap]]=3, 1, 0)</f>
        <v>0</v>
      </c>
      <c r="AI246">
        <f>IF(first_ana_0923__242678[[#This Row],[gap]]=4, 1, 0)</f>
        <v>0</v>
      </c>
      <c r="AJ246">
        <f>IF(first_ana_0923__242678[[#This Row],[gap]]=5, 1, 0)</f>
        <v>0</v>
      </c>
      <c r="AK246">
        <f>IF(first_ana_0923__242678[[#This Row],[gap]]=6, 1, 0)</f>
        <v>0</v>
      </c>
      <c r="AL246">
        <f>IF(first_ana_0923__242678[[#This Row],[gap]]=7, 1, 0)</f>
        <v>0</v>
      </c>
      <c r="AM246">
        <f>IF(first_ana_0923__242678[[#This Row],[gap]]=8, 1, 0)</f>
        <v>0</v>
      </c>
      <c r="AN246">
        <f>IF(first_ana_0923__242678[[#This Row],[gap]]=9, 1, 0)</f>
        <v>0</v>
      </c>
    </row>
    <row r="247" spans="1:40">
      <c r="A247">
        <v>2010</v>
      </c>
      <c r="B247">
        <v>11</v>
      </c>
      <c r="C247" t="s">
        <v>24</v>
      </c>
      <c r="D247" t="s">
        <v>25</v>
      </c>
      <c r="E247">
        <v>138.5</v>
      </c>
      <c r="F247">
        <v>719</v>
      </c>
      <c r="G247">
        <v>2.2599999999999998</v>
      </c>
      <c r="H247">
        <v>2.04</v>
      </c>
      <c r="I247">
        <v>0</v>
      </c>
      <c r="J247">
        <v>0</v>
      </c>
      <c r="K247" s="5">
        <v>2782</v>
      </c>
      <c r="L247" s="5">
        <v>10937.9</v>
      </c>
      <c r="M247" s="5">
        <v>0.42</v>
      </c>
      <c r="N247" s="5">
        <v>0.18</v>
      </c>
      <c r="O247" s="5">
        <v>1.5</v>
      </c>
      <c r="P247">
        <v>2.1</v>
      </c>
      <c r="Q247" s="5">
        <v>541.4</v>
      </c>
      <c r="S247">
        <f>first_ana_0923__242678[[#This Row],[year]]-first_ana_0923__242678[[#This Row],[start]]</f>
        <v>2010</v>
      </c>
      <c r="T247">
        <f>IF(first_ana_0923__242678[[#This Row],[gap]]=-11, 1, 0)</f>
        <v>0</v>
      </c>
      <c r="U247">
        <f>IF(first_ana_0923__242678[[#This Row],[gap]]=-10, 1, 0)</f>
        <v>0</v>
      </c>
      <c r="V247">
        <f>IF(first_ana_0923__242678[[#This Row],[gap]]=-9, 1, 0)</f>
        <v>0</v>
      </c>
      <c r="W247">
        <f>IF(first_ana_0923__242678[[#This Row],[gap]]=-8, 1, 0)</f>
        <v>0</v>
      </c>
      <c r="X247">
        <f>IF(first_ana_0923__242678[[#This Row],[gap]]=-7, 1, 0)</f>
        <v>0</v>
      </c>
      <c r="Y247">
        <f>IF(first_ana_0923__242678[[#This Row],[gap]]=-6, 1, 0)</f>
        <v>0</v>
      </c>
      <c r="Z247">
        <f>IF(first_ana_0923__242678[[#This Row],[gap]]=-5, 1, 0)</f>
        <v>0</v>
      </c>
      <c r="AA247">
        <f>IF(first_ana_0923__242678[[#This Row],[gap]]=-4, 1, 0)</f>
        <v>0</v>
      </c>
      <c r="AB247">
        <f>IF(first_ana_0923__242678[[#This Row],[gap]]=-3, 1, 0)</f>
        <v>0</v>
      </c>
      <c r="AC247">
        <f>IF(first_ana_0923__242678[[#This Row],[gap]]=-2, 1, 0)</f>
        <v>0</v>
      </c>
      <c r="AD247">
        <f>IF(first_ana_0923__242678[[#This Row],[gap]]=-1, 1, 0)</f>
        <v>0</v>
      </c>
      <c r="AE247">
        <f>IF(first_ana_0923__242678[[#This Row],[gap]]=0, 1, 0)</f>
        <v>0</v>
      </c>
      <c r="AF247">
        <f>IF(first_ana_0923__242678[[#This Row],[gap]]=1, 1, 0)</f>
        <v>0</v>
      </c>
      <c r="AG247">
        <f>IF(first_ana_0923__242678[[#This Row],[gap]]=2, 1, 0)</f>
        <v>0</v>
      </c>
      <c r="AH247">
        <f>IF(first_ana_0923__242678[[#This Row],[gap]]=3, 1, 0)</f>
        <v>0</v>
      </c>
      <c r="AI247">
        <f>IF(first_ana_0923__242678[[#This Row],[gap]]=4, 1, 0)</f>
        <v>0</v>
      </c>
      <c r="AJ247">
        <f>IF(first_ana_0923__242678[[#This Row],[gap]]=5, 1, 0)</f>
        <v>0</v>
      </c>
      <c r="AK247">
        <f>IF(first_ana_0923__242678[[#This Row],[gap]]=6, 1, 0)</f>
        <v>0</v>
      </c>
      <c r="AL247">
        <f>IF(first_ana_0923__242678[[#This Row],[gap]]=7, 1, 0)</f>
        <v>0</v>
      </c>
      <c r="AM247">
        <f>IF(first_ana_0923__242678[[#This Row],[gap]]=8, 1, 0)</f>
        <v>0</v>
      </c>
      <c r="AN247">
        <f>IF(first_ana_0923__242678[[#This Row],[gap]]=9, 1, 0)</f>
        <v>0</v>
      </c>
    </row>
    <row r="248" spans="1:40">
      <c r="A248">
        <v>2010</v>
      </c>
      <c r="B248">
        <v>12</v>
      </c>
      <c r="C248" t="s">
        <v>26</v>
      </c>
      <c r="D248" t="s">
        <v>27</v>
      </c>
      <c r="E248">
        <v>127.4</v>
      </c>
      <c r="F248">
        <v>622</v>
      </c>
      <c r="G248">
        <v>2.44</v>
      </c>
      <c r="H248">
        <v>2.21</v>
      </c>
      <c r="I248">
        <v>0</v>
      </c>
      <c r="J248">
        <v>0</v>
      </c>
      <c r="K248" s="5">
        <v>2725</v>
      </c>
      <c r="L248" s="5">
        <v>17472.5</v>
      </c>
      <c r="M248" s="5">
        <v>0.45</v>
      </c>
      <c r="N248" s="5">
        <v>0.18</v>
      </c>
      <c r="O248" s="5">
        <v>1.74</v>
      </c>
      <c r="P248">
        <v>2.37</v>
      </c>
      <c r="Q248" s="5">
        <v>578.9</v>
      </c>
      <c r="S248">
        <f>first_ana_0923__242678[[#This Row],[year]]-first_ana_0923__242678[[#This Row],[start]]</f>
        <v>2010</v>
      </c>
      <c r="T248">
        <f>IF(first_ana_0923__242678[[#This Row],[gap]]=-11, 1, 0)</f>
        <v>0</v>
      </c>
      <c r="U248">
        <f>IF(first_ana_0923__242678[[#This Row],[gap]]=-10, 1, 0)</f>
        <v>0</v>
      </c>
      <c r="V248">
        <f>IF(first_ana_0923__242678[[#This Row],[gap]]=-9, 1, 0)</f>
        <v>0</v>
      </c>
      <c r="W248">
        <f>IF(first_ana_0923__242678[[#This Row],[gap]]=-8, 1, 0)</f>
        <v>0</v>
      </c>
      <c r="X248">
        <f>IF(first_ana_0923__242678[[#This Row],[gap]]=-7, 1, 0)</f>
        <v>0</v>
      </c>
      <c r="Y248">
        <f>IF(first_ana_0923__242678[[#This Row],[gap]]=-6, 1, 0)</f>
        <v>0</v>
      </c>
      <c r="Z248">
        <f>IF(first_ana_0923__242678[[#This Row],[gap]]=-5, 1, 0)</f>
        <v>0</v>
      </c>
      <c r="AA248">
        <f>IF(first_ana_0923__242678[[#This Row],[gap]]=-4, 1, 0)</f>
        <v>0</v>
      </c>
      <c r="AB248">
        <f>IF(first_ana_0923__242678[[#This Row],[gap]]=-3, 1, 0)</f>
        <v>0</v>
      </c>
      <c r="AC248">
        <f>IF(first_ana_0923__242678[[#This Row],[gap]]=-2, 1, 0)</f>
        <v>0</v>
      </c>
      <c r="AD248">
        <f>IF(first_ana_0923__242678[[#This Row],[gap]]=-1, 1, 0)</f>
        <v>0</v>
      </c>
      <c r="AE248">
        <f>IF(first_ana_0923__242678[[#This Row],[gap]]=0, 1, 0)</f>
        <v>0</v>
      </c>
      <c r="AF248">
        <f>IF(first_ana_0923__242678[[#This Row],[gap]]=1, 1, 0)</f>
        <v>0</v>
      </c>
      <c r="AG248">
        <f>IF(first_ana_0923__242678[[#This Row],[gap]]=2, 1, 0)</f>
        <v>0</v>
      </c>
      <c r="AH248">
        <f>IF(first_ana_0923__242678[[#This Row],[gap]]=3, 1, 0)</f>
        <v>0</v>
      </c>
      <c r="AI248">
        <f>IF(first_ana_0923__242678[[#This Row],[gap]]=4, 1, 0)</f>
        <v>0</v>
      </c>
      <c r="AJ248">
        <f>IF(first_ana_0923__242678[[#This Row],[gap]]=5, 1, 0)</f>
        <v>0</v>
      </c>
      <c r="AK248">
        <f>IF(first_ana_0923__242678[[#This Row],[gap]]=6, 1, 0)</f>
        <v>0</v>
      </c>
      <c r="AL248">
        <f>IF(first_ana_0923__242678[[#This Row],[gap]]=7, 1, 0)</f>
        <v>0</v>
      </c>
      <c r="AM248">
        <f>IF(first_ana_0923__242678[[#This Row],[gap]]=8, 1, 0)</f>
        <v>0</v>
      </c>
      <c r="AN248">
        <f>IF(first_ana_0923__242678[[#This Row],[gap]]=9, 1, 0)</f>
        <v>0</v>
      </c>
    </row>
    <row r="249" spans="1:40">
      <c r="A249">
        <v>2010</v>
      </c>
      <c r="B249">
        <v>13</v>
      </c>
      <c r="C249" t="s">
        <v>28</v>
      </c>
      <c r="D249" t="s">
        <v>29</v>
      </c>
      <c r="E249">
        <v>49</v>
      </c>
      <c r="F249">
        <v>1316</v>
      </c>
      <c r="G249">
        <v>3.01</v>
      </c>
      <c r="H249">
        <v>2.64</v>
      </c>
      <c r="I249">
        <v>0</v>
      </c>
      <c r="J249">
        <v>0</v>
      </c>
      <c r="K249" s="5">
        <v>4306</v>
      </c>
      <c r="L249" s="5">
        <v>5855.4</v>
      </c>
      <c r="M249" s="5">
        <v>1.05</v>
      </c>
      <c r="N249" s="5">
        <v>0.37</v>
      </c>
      <c r="O249" s="5">
        <v>3.39</v>
      </c>
      <c r="P249">
        <v>4.8100000000000005</v>
      </c>
      <c r="Q249" s="5">
        <v>812.7</v>
      </c>
      <c r="S249">
        <f>first_ana_0923__242678[[#This Row],[year]]-first_ana_0923__242678[[#This Row],[start]]</f>
        <v>2010</v>
      </c>
      <c r="T249">
        <f>IF(first_ana_0923__242678[[#This Row],[gap]]=-11, 1, 0)</f>
        <v>0</v>
      </c>
      <c r="U249">
        <f>IF(first_ana_0923__242678[[#This Row],[gap]]=-10, 1, 0)</f>
        <v>0</v>
      </c>
      <c r="V249">
        <f>IF(first_ana_0923__242678[[#This Row],[gap]]=-9, 1, 0)</f>
        <v>0</v>
      </c>
      <c r="W249">
        <f>IF(first_ana_0923__242678[[#This Row],[gap]]=-8, 1, 0)</f>
        <v>0</v>
      </c>
      <c r="X249">
        <f>IF(first_ana_0923__242678[[#This Row],[gap]]=-7, 1, 0)</f>
        <v>0</v>
      </c>
      <c r="Y249">
        <f>IF(first_ana_0923__242678[[#This Row],[gap]]=-6, 1, 0)</f>
        <v>0</v>
      </c>
      <c r="Z249">
        <f>IF(first_ana_0923__242678[[#This Row],[gap]]=-5, 1, 0)</f>
        <v>0</v>
      </c>
      <c r="AA249">
        <f>IF(first_ana_0923__242678[[#This Row],[gap]]=-4, 1, 0)</f>
        <v>0</v>
      </c>
      <c r="AB249">
        <f>IF(first_ana_0923__242678[[#This Row],[gap]]=-3, 1, 0)</f>
        <v>0</v>
      </c>
      <c r="AC249">
        <f>IF(first_ana_0923__242678[[#This Row],[gap]]=-2, 1, 0)</f>
        <v>0</v>
      </c>
      <c r="AD249">
        <f>IF(first_ana_0923__242678[[#This Row],[gap]]=-1, 1, 0)</f>
        <v>0</v>
      </c>
      <c r="AE249">
        <f>IF(first_ana_0923__242678[[#This Row],[gap]]=0, 1, 0)</f>
        <v>0</v>
      </c>
      <c r="AF249">
        <f>IF(first_ana_0923__242678[[#This Row],[gap]]=1, 1, 0)</f>
        <v>0</v>
      </c>
      <c r="AG249">
        <f>IF(first_ana_0923__242678[[#This Row],[gap]]=2, 1, 0)</f>
        <v>0</v>
      </c>
      <c r="AH249">
        <f>IF(first_ana_0923__242678[[#This Row],[gap]]=3, 1, 0)</f>
        <v>0</v>
      </c>
      <c r="AI249">
        <f>IF(first_ana_0923__242678[[#This Row],[gap]]=4, 1, 0)</f>
        <v>0</v>
      </c>
      <c r="AJ249">
        <f>IF(first_ana_0923__242678[[#This Row],[gap]]=5, 1, 0)</f>
        <v>0</v>
      </c>
      <c r="AK249">
        <f>IF(first_ana_0923__242678[[#This Row],[gap]]=6, 1, 0)</f>
        <v>0</v>
      </c>
      <c r="AL249">
        <f>IF(first_ana_0923__242678[[#This Row],[gap]]=7, 1, 0)</f>
        <v>0</v>
      </c>
      <c r="AM249">
        <f>IF(first_ana_0923__242678[[#This Row],[gap]]=8, 1, 0)</f>
        <v>0</v>
      </c>
      <c r="AN249">
        <f>IF(first_ana_0923__242678[[#This Row],[gap]]=9, 1, 0)</f>
        <v>0</v>
      </c>
    </row>
    <row r="250" spans="1:40">
      <c r="A250">
        <v>2010</v>
      </c>
      <c r="B250">
        <v>14</v>
      </c>
      <c r="C250" t="s">
        <v>30</v>
      </c>
      <c r="D250" t="s">
        <v>31</v>
      </c>
      <c r="E250">
        <v>54.6</v>
      </c>
      <c r="F250">
        <v>905</v>
      </c>
      <c r="G250">
        <v>2.39</v>
      </c>
      <c r="H250">
        <v>2.2200000000000002</v>
      </c>
      <c r="I250">
        <v>0</v>
      </c>
      <c r="J250">
        <v>0</v>
      </c>
      <c r="K250" s="5">
        <v>2910</v>
      </c>
      <c r="L250" s="5">
        <v>7286.8</v>
      </c>
      <c r="M250" s="5">
        <v>0.31</v>
      </c>
      <c r="N250" s="5">
        <v>0.21</v>
      </c>
      <c r="O250" s="5">
        <v>1.26</v>
      </c>
      <c r="P250">
        <v>1.78</v>
      </c>
      <c r="Q250" s="5">
        <v>560.70000000000005</v>
      </c>
      <c r="S250">
        <f>first_ana_0923__242678[[#This Row],[year]]-first_ana_0923__242678[[#This Row],[start]]</f>
        <v>2010</v>
      </c>
      <c r="T250">
        <f>IF(first_ana_0923__242678[[#This Row],[gap]]=-11, 1, 0)</f>
        <v>0</v>
      </c>
      <c r="U250">
        <f>IF(first_ana_0923__242678[[#This Row],[gap]]=-10, 1, 0)</f>
        <v>0</v>
      </c>
      <c r="V250">
        <f>IF(first_ana_0923__242678[[#This Row],[gap]]=-9, 1, 0)</f>
        <v>0</v>
      </c>
      <c r="W250">
        <f>IF(first_ana_0923__242678[[#This Row],[gap]]=-8, 1, 0)</f>
        <v>0</v>
      </c>
      <c r="X250">
        <f>IF(first_ana_0923__242678[[#This Row],[gap]]=-7, 1, 0)</f>
        <v>0</v>
      </c>
      <c r="Y250">
        <f>IF(first_ana_0923__242678[[#This Row],[gap]]=-6, 1, 0)</f>
        <v>0</v>
      </c>
      <c r="Z250">
        <f>IF(first_ana_0923__242678[[#This Row],[gap]]=-5, 1, 0)</f>
        <v>0</v>
      </c>
      <c r="AA250">
        <f>IF(first_ana_0923__242678[[#This Row],[gap]]=-4, 1, 0)</f>
        <v>0</v>
      </c>
      <c r="AB250">
        <f>IF(first_ana_0923__242678[[#This Row],[gap]]=-3, 1, 0)</f>
        <v>0</v>
      </c>
      <c r="AC250">
        <f>IF(first_ana_0923__242678[[#This Row],[gap]]=-2, 1, 0)</f>
        <v>0</v>
      </c>
      <c r="AD250">
        <f>IF(first_ana_0923__242678[[#This Row],[gap]]=-1, 1, 0)</f>
        <v>0</v>
      </c>
      <c r="AE250">
        <f>IF(first_ana_0923__242678[[#This Row],[gap]]=0, 1, 0)</f>
        <v>0</v>
      </c>
      <c r="AF250">
        <f>IF(first_ana_0923__242678[[#This Row],[gap]]=1, 1, 0)</f>
        <v>0</v>
      </c>
      <c r="AG250">
        <f>IF(first_ana_0923__242678[[#This Row],[gap]]=2, 1, 0)</f>
        <v>0</v>
      </c>
      <c r="AH250">
        <f>IF(first_ana_0923__242678[[#This Row],[gap]]=3, 1, 0)</f>
        <v>0</v>
      </c>
      <c r="AI250">
        <f>IF(first_ana_0923__242678[[#This Row],[gap]]=4, 1, 0)</f>
        <v>0</v>
      </c>
      <c r="AJ250">
        <f>IF(first_ana_0923__242678[[#This Row],[gap]]=5, 1, 0)</f>
        <v>0</v>
      </c>
      <c r="AK250">
        <f>IF(first_ana_0923__242678[[#This Row],[gap]]=6, 1, 0)</f>
        <v>0</v>
      </c>
      <c r="AL250">
        <f>IF(first_ana_0923__242678[[#This Row],[gap]]=7, 1, 0)</f>
        <v>0</v>
      </c>
      <c r="AM250">
        <f>IF(first_ana_0923__242678[[#This Row],[gap]]=8, 1, 0)</f>
        <v>0</v>
      </c>
      <c r="AN250">
        <f>IF(first_ana_0923__242678[[#This Row],[gap]]=9, 1, 0)</f>
        <v>0</v>
      </c>
    </row>
    <row r="251" spans="1:40">
      <c r="A251">
        <v>2010</v>
      </c>
      <c r="B251">
        <v>15</v>
      </c>
      <c r="C251" t="s">
        <v>32</v>
      </c>
      <c r="D251" t="s">
        <v>33</v>
      </c>
      <c r="E251">
        <v>379.3</v>
      </c>
      <c r="F251">
        <v>237</v>
      </c>
      <c r="G251">
        <v>1</v>
      </c>
      <c r="H251">
        <v>1.17</v>
      </c>
      <c r="I251">
        <v>0</v>
      </c>
      <c r="J251">
        <v>1</v>
      </c>
      <c r="K251" s="5">
        <v>2632</v>
      </c>
      <c r="L251" s="5">
        <v>18897.599999999999</v>
      </c>
      <c r="M251" s="5">
        <v>0.76</v>
      </c>
      <c r="N251" s="5">
        <v>0.25</v>
      </c>
      <c r="O251" s="5">
        <v>3.33</v>
      </c>
      <c r="P251">
        <v>4.34</v>
      </c>
      <c r="Q251" s="5">
        <v>968.8</v>
      </c>
      <c r="R251">
        <v>2015</v>
      </c>
      <c r="S251">
        <f>first_ana_0923__242678[[#This Row],[year]]-first_ana_0923__242678[[#This Row],[start]]</f>
        <v>-5</v>
      </c>
      <c r="T251">
        <f>IF(first_ana_0923__242678[[#This Row],[gap]]=-11, 1, 0)</f>
        <v>0</v>
      </c>
      <c r="U251">
        <f>IF(first_ana_0923__242678[[#This Row],[gap]]=-10, 1, 0)</f>
        <v>0</v>
      </c>
      <c r="V251">
        <f>IF(first_ana_0923__242678[[#This Row],[gap]]=-9, 1, 0)</f>
        <v>0</v>
      </c>
      <c r="W251">
        <f>IF(first_ana_0923__242678[[#This Row],[gap]]=-8, 1, 0)</f>
        <v>0</v>
      </c>
      <c r="X251">
        <f>IF(first_ana_0923__242678[[#This Row],[gap]]=-7, 1, 0)</f>
        <v>0</v>
      </c>
      <c r="Y251">
        <f>IF(first_ana_0923__242678[[#This Row],[gap]]=-6, 1, 0)</f>
        <v>0</v>
      </c>
      <c r="Z251">
        <f>IF(first_ana_0923__242678[[#This Row],[gap]]=-5, 1, 0)</f>
        <v>1</v>
      </c>
      <c r="AA251">
        <f>IF(first_ana_0923__242678[[#This Row],[gap]]=-4, 1, 0)</f>
        <v>0</v>
      </c>
      <c r="AB251">
        <f>IF(first_ana_0923__242678[[#This Row],[gap]]=-3, 1, 0)</f>
        <v>0</v>
      </c>
      <c r="AC251">
        <f>IF(first_ana_0923__242678[[#This Row],[gap]]=-2, 1, 0)</f>
        <v>0</v>
      </c>
      <c r="AD251">
        <f>IF(first_ana_0923__242678[[#This Row],[gap]]=-1, 1, 0)</f>
        <v>0</v>
      </c>
      <c r="AE251">
        <f>IF(first_ana_0923__242678[[#This Row],[gap]]=0, 1, 0)</f>
        <v>0</v>
      </c>
      <c r="AF251">
        <f>IF(first_ana_0923__242678[[#This Row],[gap]]=1, 1, 0)</f>
        <v>0</v>
      </c>
      <c r="AG251">
        <f>IF(first_ana_0923__242678[[#This Row],[gap]]=2, 1, 0)</f>
        <v>0</v>
      </c>
      <c r="AH251">
        <f>IF(first_ana_0923__242678[[#This Row],[gap]]=3, 1, 0)</f>
        <v>0</v>
      </c>
      <c r="AI251">
        <f>IF(first_ana_0923__242678[[#This Row],[gap]]=4, 1, 0)</f>
        <v>0</v>
      </c>
      <c r="AJ251">
        <f>IF(first_ana_0923__242678[[#This Row],[gap]]=5, 1, 0)</f>
        <v>0</v>
      </c>
      <c r="AK251">
        <f>IF(first_ana_0923__242678[[#This Row],[gap]]=6, 1, 0)</f>
        <v>0</v>
      </c>
      <c r="AL251">
        <f>IF(first_ana_0923__242678[[#This Row],[gap]]=7, 1, 0)</f>
        <v>0</v>
      </c>
      <c r="AM251">
        <f>IF(first_ana_0923__242678[[#This Row],[gap]]=8, 1, 0)</f>
        <v>0</v>
      </c>
      <c r="AN251">
        <f>IF(first_ana_0923__242678[[#This Row],[gap]]=9, 1, 0)</f>
        <v>0</v>
      </c>
    </row>
    <row r="252" spans="1:40">
      <c r="A252">
        <v>2010</v>
      </c>
      <c r="B252">
        <v>16</v>
      </c>
      <c r="C252" t="s">
        <v>34</v>
      </c>
      <c r="D252" t="s">
        <v>35</v>
      </c>
      <c r="E252">
        <v>133.30000000000001</v>
      </c>
      <c r="F252">
        <v>109</v>
      </c>
      <c r="G252">
        <v>1.1599999999999999</v>
      </c>
      <c r="H252">
        <v>1.22</v>
      </c>
      <c r="I252">
        <v>0</v>
      </c>
      <c r="J252">
        <v>1</v>
      </c>
      <c r="K252" s="5">
        <v>2900</v>
      </c>
      <c r="L252" s="5">
        <v>20044.5</v>
      </c>
      <c r="M252" s="5">
        <v>0.46</v>
      </c>
      <c r="N252" s="5">
        <v>0.27</v>
      </c>
      <c r="O252" s="5">
        <v>2.84</v>
      </c>
      <c r="P252">
        <v>3.57</v>
      </c>
      <c r="Q252" s="5">
        <v>947</v>
      </c>
      <c r="R252">
        <v>2015</v>
      </c>
      <c r="S252">
        <f>first_ana_0923__242678[[#This Row],[year]]-first_ana_0923__242678[[#This Row],[start]]</f>
        <v>-5</v>
      </c>
      <c r="T252">
        <f>IF(first_ana_0923__242678[[#This Row],[gap]]=-11, 1, 0)</f>
        <v>0</v>
      </c>
      <c r="U252">
        <f>IF(first_ana_0923__242678[[#This Row],[gap]]=-10, 1, 0)</f>
        <v>0</v>
      </c>
      <c r="V252">
        <f>IF(first_ana_0923__242678[[#This Row],[gap]]=-9, 1, 0)</f>
        <v>0</v>
      </c>
      <c r="W252">
        <f>IF(first_ana_0923__242678[[#This Row],[gap]]=-8, 1, 0)</f>
        <v>0</v>
      </c>
      <c r="X252">
        <f>IF(first_ana_0923__242678[[#This Row],[gap]]=-7, 1, 0)</f>
        <v>0</v>
      </c>
      <c r="Y252">
        <f>IF(first_ana_0923__242678[[#This Row],[gap]]=-6, 1, 0)</f>
        <v>0</v>
      </c>
      <c r="Z252">
        <f>IF(first_ana_0923__242678[[#This Row],[gap]]=-5, 1, 0)</f>
        <v>1</v>
      </c>
      <c r="AA252">
        <f>IF(first_ana_0923__242678[[#This Row],[gap]]=-4, 1, 0)</f>
        <v>0</v>
      </c>
      <c r="AB252">
        <f>IF(first_ana_0923__242678[[#This Row],[gap]]=-3, 1, 0)</f>
        <v>0</v>
      </c>
      <c r="AC252">
        <f>IF(first_ana_0923__242678[[#This Row],[gap]]=-2, 1, 0)</f>
        <v>0</v>
      </c>
      <c r="AD252">
        <f>IF(first_ana_0923__242678[[#This Row],[gap]]=-1, 1, 0)</f>
        <v>0</v>
      </c>
      <c r="AE252">
        <f>IF(first_ana_0923__242678[[#This Row],[gap]]=0, 1, 0)</f>
        <v>0</v>
      </c>
      <c r="AF252">
        <f>IF(first_ana_0923__242678[[#This Row],[gap]]=1, 1, 0)</f>
        <v>0</v>
      </c>
      <c r="AG252">
        <f>IF(first_ana_0923__242678[[#This Row],[gap]]=2, 1, 0)</f>
        <v>0</v>
      </c>
      <c r="AH252">
        <f>IF(first_ana_0923__242678[[#This Row],[gap]]=3, 1, 0)</f>
        <v>0</v>
      </c>
      <c r="AI252">
        <f>IF(first_ana_0923__242678[[#This Row],[gap]]=4, 1, 0)</f>
        <v>0</v>
      </c>
      <c r="AJ252">
        <f>IF(first_ana_0923__242678[[#This Row],[gap]]=5, 1, 0)</f>
        <v>0</v>
      </c>
      <c r="AK252">
        <f>IF(first_ana_0923__242678[[#This Row],[gap]]=6, 1, 0)</f>
        <v>0</v>
      </c>
      <c r="AL252">
        <f>IF(first_ana_0923__242678[[#This Row],[gap]]=7, 1, 0)</f>
        <v>0</v>
      </c>
      <c r="AM252">
        <f>IF(first_ana_0923__242678[[#This Row],[gap]]=8, 1, 0)</f>
        <v>0</v>
      </c>
      <c r="AN252">
        <f>IF(first_ana_0923__242678[[#This Row],[gap]]=9, 1, 0)</f>
        <v>0</v>
      </c>
    </row>
    <row r="253" spans="1:40">
      <c r="A253">
        <v>2010</v>
      </c>
      <c r="B253">
        <v>17</v>
      </c>
      <c r="C253" t="s">
        <v>36</v>
      </c>
      <c r="D253" t="s">
        <v>37</v>
      </c>
      <c r="E253">
        <v>67</v>
      </c>
      <c r="F253">
        <v>117</v>
      </c>
      <c r="G253">
        <v>1.47</v>
      </c>
      <c r="H253">
        <v>1.51</v>
      </c>
      <c r="I253">
        <v>0</v>
      </c>
      <c r="J253">
        <v>1</v>
      </c>
      <c r="K253" s="5">
        <v>2652</v>
      </c>
      <c r="L253" s="5">
        <v>16356.8</v>
      </c>
      <c r="M253" s="5">
        <v>1.03</v>
      </c>
      <c r="N253" s="5">
        <v>0.43</v>
      </c>
      <c r="O253" s="5">
        <v>2.99</v>
      </c>
      <c r="P253">
        <v>4.45</v>
      </c>
      <c r="Q253" s="5">
        <v>923.3</v>
      </c>
      <c r="R253">
        <v>2015</v>
      </c>
      <c r="S253">
        <f>first_ana_0923__242678[[#This Row],[year]]-first_ana_0923__242678[[#This Row],[start]]</f>
        <v>-5</v>
      </c>
      <c r="T253">
        <f>IF(first_ana_0923__242678[[#This Row],[gap]]=-11, 1, 0)</f>
        <v>0</v>
      </c>
      <c r="U253">
        <f>IF(first_ana_0923__242678[[#This Row],[gap]]=-10, 1, 0)</f>
        <v>0</v>
      </c>
      <c r="V253">
        <f>IF(first_ana_0923__242678[[#This Row],[gap]]=-9, 1, 0)</f>
        <v>0</v>
      </c>
      <c r="W253">
        <f>IF(first_ana_0923__242678[[#This Row],[gap]]=-8, 1, 0)</f>
        <v>0</v>
      </c>
      <c r="X253">
        <f>IF(first_ana_0923__242678[[#This Row],[gap]]=-7, 1, 0)</f>
        <v>0</v>
      </c>
      <c r="Y253">
        <f>IF(first_ana_0923__242678[[#This Row],[gap]]=-6, 1, 0)</f>
        <v>0</v>
      </c>
      <c r="Z253">
        <f>IF(first_ana_0923__242678[[#This Row],[gap]]=-5, 1, 0)</f>
        <v>1</v>
      </c>
      <c r="AA253">
        <f>IF(first_ana_0923__242678[[#This Row],[gap]]=-4, 1, 0)</f>
        <v>0</v>
      </c>
      <c r="AB253">
        <f>IF(first_ana_0923__242678[[#This Row],[gap]]=-3, 1, 0)</f>
        <v>0</v>
      </c>
      <c r="AC253">
        <f>IF(first_ana_0923__242678[[#This Row],[gap]]=-2, 1, 0)</f>
        <v>0</v>
      </c>
      <c r="AD253">
        <f>IF(first_ana_0923__242678[[#This Row],[gap]]=-1, 1, 0)</f>
        <v>0</v>
      </c>
      <c r="AE253">
        <f>IF(first_ana_0923__242678[[#This Row],[gap]]=0, 1, 0)</f>
        <v>0</v>
      </c>
      <c r="AF253">
        <f>IF(first_ana_0923__242678[[#This Row],[gap]]=1, 1, 0)</f>
        <v>0</v>
      </c>
      <c r="AG253">
        <f>IF(first_ana_0923__242678[[#This Row],[gap]]=2, 1, 0)</f>
        <v>0</v>
      </c>
      <c r="AH253">
        <f>IF(first_ana_0923__242678[[#This Row],[gap]]=3, 1, 0)</f>
        <v>0</v>
      </c>
      <c r="AI253">
        <f>IF(first_ana_0923__242678[[#This Row],[gap]]=4, 1, 0)</f>
        <v>0</v>
      </c>
      <c r="AJ253">
        <f>IF(first_ana_0923__242678[[#This Row],[gap]]=5, 1, 0)</f>
        <v>0</v>
      </c>
      <c r="AK253">
        <f>IF(first_ana_0923__242678[[#This Row],[gap]]=6, 1, 0)</f>
        <v>0</v>
      </c>
      <c r="AL253">
        <f>IF(first_ana_0923__242678[[#This Row],[gap]]=7, 1, 0)</f>
        <v>0</v>
      </c>
      <c r="AM253">
        <f>IF(first_ana_0923__242678[[#This Row],[gap]]=8, 1, 0)</f>
        <v>0</v>
      </c>
      <c r="AN253">
        <f>IF(first_ana_0923__242678[[#This Row],[gap]]=9, 1, 0)</f>
        <v>0</v>
      </c>
    </row>
    <row r="254" spans="1:40">
      <c r="A254">
        <v>2010</v>
      </c>
      <c r="B254">
        <v>18</v>
      </c>
      <c r="C254" t="s">
        <v>38</v>
      </c>
      <c r="D254" t="s">
        <v>39</v>
      </c>
      <c r="E254">
        <v>109.5</v>
      </c>
      <c r="F254">
        <v>81</v>
      </c>
      <c r="G254">
        <v>1.1200000000000001</v>
      </c>
      <c r="H254">
        <v>1.3</v>
      </c>
      <c r="I254">
        <v>0</v>
      </c>
      <c r="J254">
        <v>0</v>
      </c>
      <c r="K254" s="5">
        <v>2796</v>
      </c>
      <c r="L254" s="5">
        <v>14860.3</v>
      </c>
      <c r="M254" s="5">
        <v>0.5</v>
      </c>
      <c r="N254" s="5">
        <v>0.37</v>
      </c>
      <c r="O254" s="5">
        <v>2.6</v>
      </c>
      <c r="P254">
        <v>3.47</v>
      </c>
      <c r="Q254" s="5">
        <v>1098.9000000000001</v>
      </c>
      <c r="S254">
        <f>first_ana_0923__242678[[#This Row],[year]]-first_ana_0923__242678[[#This Row],[start]]</f>
        <v>2010</v>
      </c>
      <c r="T254">
        <f>IF(first_ana_0923__242678[[#This Row],[gap]]=-11, 1, 0)</f>
        <v>0</v>
      </c>
      <c r="U254">
        <f>IF(first_ana_0923__242678[[#This Row],[gap]]=-10, 1, 0)</f>
        <v>0</v>
      </c>
      <c r="V254">
        <f>IF(first_ana_0923__242678[[#This Row],[gap]]=-9, 1, 0)</f>
        <v>0</v>
      </c>
      <c r="W254">
        <f>IF(first_ana_0923__242678[[#This Row],[gap]]=-8, 1, 0)</f>
        <v>0</v>
      </c>
      <c r="X254">
        <f>IF(first_ana_0923__242678[[#This Row],[gap]]=-7, 1, 0)</f>
        <v>0</v>
      </c>
      <c r="Y254">
        <f>IF(first_ana_0923__242678[[#This Row],[gap]]=-6, 1, 0)</f>
        <v>0</v>
      </c>
      <c r="Z254">
        <f>IF(first_ana_0923__242678[[#This Row],[gap]]=-5, 1, 0)</f>
        <v>0</v>
      </c>
      <c r="AA254">
        <f>IF(first_ana_0923__242678[[#This Row],[gap]]=-4, 1, 0)</f>
        <v>0</v>
      </c>
      <c r="AB254">
        <f>IF(first_ana_0923__242678[[#This Row],[gap]]=-3, 1, 0)</f>
        <v>0</v>
      </c>
      <c r="AC254">
        <f>IF(first_ana_0923__242678[[#This Row],[gap]]=-2, 1, 0)</f>
        <v>0</v>
      </c>
      <c r="AD254">
        <f>IF(first_ana_0923__242678[[#This Row],[gap]]=-1, 1, 0)</f>
        <v>0</v>
      </c>
      <c r="AE254">
        <f>IF(first_ana_0923__242678[[#This Row],[gap]]=0, 1, 0)</f>
        <v>0</v>
      </c>
      <c r="AF254">
        <f>IF(first_ana_0923__242678[[#This Row],[gap]]=1, 1, 0)</f>
        <v>0</v>
      </c>
      <c r="AG254">
        <f>IF(first_ana_0923__242678[[#This Row],[gap]]=2, 1, 0)</f>
        <v>0</v>
      </c>
      <c r="AH254">
        <f>IF(first_ana_0923__242678[[#This Row],[gap]]=3, 1, 0)</f>
        <v>0</v>
      </c>
      <c r="AI254">
        <f>IF(first_ana_0923__242678[[#This Row],[gap]]=4, 1, 0)</f>
        <v>0</v>
      </c>
      <c r="AJ254">
        <f>IF(first_ana_0923__242678[[#This Row],[gap]]=5, 1, 0)</f>
        <v>0</v>
      </c>
      <c r="AK254">
        <f>IF(first_ana_0923__242678[[#This Row],[gap]]=6, 1, 0)</f>
        <v>0</v>
      </c>
      <c r="AL254">
        <f>IF(first_ana_0923__242678[[#This Row],[gap]]=7, 1, 0)</f>
        <v>0</v>
      </c>
      <c r="AM254">
        <f>IF(first_ana_0923__242678[[#This Row],[gap]]=8, 1, 0)</f>
        <v>0</v>
      </c>
      <c r="AN254">
        <f>IF(first_ana_0923__242678[[#This Row],[gap]]=9, 1, 0)</f>
        <v>0</v>
      </c>
    </row>
    <row r="255" spans="1:40">
      <c r="A255">
        <v>2010</v>
      </c>
      <c r="B255">
        <v>19</v>
      </c>
      <c r="C255" t="s">
        <v>40</v>
      </c>
      <c r="D255" t="s">
        <v>41</v>
      </c>
      <c r="E255">
        <v>139.9</v>
      </c>
      <c r="F255">
        <v>86</v>
      </c>
      <c r="G255">
        <v>1.51</v>
      </c>
      <c r="H255">
        <v>1.67</v>
      </c>
      <c r="I255">
        <v>0</v>
      </c>
      <c r="J255">
        <v>0</v>
      </c>
      <c r="K255" s="5">
        <v>2802</v>
      </c>
      <c r="L255" s="5">
        <v>6765.4</v>
      </c>
      <c r="M255" s="5">
        <v>0.81</v>
      </c>
      <c r="N255" s="5">
        <v>0.35</v>
      </c>
      <c r="O255" s="5">
        <v>2.78</v>
      </c>
      <c r="P255">
        <v>3.94</v>
      </c>
      <c r="Q255" s="5">
        <v>1023.7</v>
      </c>
      <c r="S255">
        <f>first_ana_0923__242678[[#This Row],[year]]-first_ana_0923__242678[[#This Row],[start]]</f>
        <v>2010</v>
      </c>
      <c r="T255">
        <f>IF(first_ana_0923__242678[[#This Row],[gap]]=-11, 1, 0)</f>
        <v>0</v>
      </c>
      <c r="U255">
        <f>IF(first_ana_0923__242678[[#This Row],[gap]]=-10, 1, 0)</f>
        <v>0</v>
      </c>
      <c r="V255">
        <f>IF(first_ana_0923__242678[[#This Row],[gap]]=-9, 1, 0)</f>
        <v>0</v>
      </c>
      <c r="W255">
        <f>IF(first_ana_0923__242678[[#This Row],[gap]]=-8, 1, 0)</f>
        <v>0</v>
      </c>
      <c r="X255">
        <f>IF(first_ana_0923__242678[[#This Row],[gap]]=-7, 1, 0)</f>
        <v>0</v>
      </c>
      <c r="Y255">
        <f>IF(first_ana_0923__242678[[#This Row],[gap]]=-6, 1, 0)</f>
        <v>0</v>
      </c>
      <c r="Z255">
        <f>IF(first_ana_0923__242678[[#This Row],[gap]]=-5, 1, 0)</f>
        <v>0</v>
      </c>
      <c r="AA255">
        <f>IF(first_ana_0923__242678[[#This Row],[gap]]=-4, 1, 0)</f>
        <v>0</v>
      </c>
      <c r="AB255">
        <f>IF(first_ana_0923__242678[[#This Row],[gap]]=-3, 1, 0)</f>
        <v>0</v>
      </c>
      <c r="AC255">
        <f>IF(first_ana_0923__242678[[#This Row],[gap]]=-2, 1, 0)</f>
        <v>0</v>
      </c>
      <c r="AD255">
        <f>IF(first_ana_0923__242678[[#This Row],[gap]]=-1, 1, 0)</f>
        <v>0</v>
      </c>
      <c r="AE255">
        <f>IF(first_ana_0923__242678[[#This Row],[gap]]=0, 1, 0)</f>
        <v>0</v>
      </c>
      <c r="AF255">
        <f>IF(first_ana_0923__242678[[#This Row],[gap]]=1, 1, 0)</f>
        <v>0</v>
      </c>
      <c r="AG255">
        <f>IF(first_ana_0923__242678[[#This Row],[gap]]=2, 1, 0)</f>
        <v>0</v>
      </c>
      <c r="AH255">
        <f>IF(first_ana_0923__242678[[#This Row],[gap]]=3, 1, 0)</f>
        <v>0</v>
      </c>
      <c r="AI255">
        <f>IF(first_ana_0923__242678[[#This Row],[gap]]=4, 1, 0)</f>
        <v>0</v>
      </c>
      <c r="AJ255">
        <f>IF(first_ana_0923__242678[[#This Row],[gap]]=5, 1, 0)</f>
        <v>0</v>
      </c>
      <c r="AK255">
        <f>IF(first_ana_0923__242678[[#This Row],[gap]]=6, 1, 0)</f>
        <v>0</v>
      </c>
      <c r="AL255">
        <f>IF(first_ana_0923__242678[[#This Row],[gap]]=7, 1, 0)</f>
        <v>0</v>
      </c>
      <c r="AM255">
        <f>IF(first_ana_0923__242678[[#This Row],[gap]]=8, 1, 0)</f>
        <v>0</v>
      </c>
      <c r="AN255">
        <f>IF(first_ana_0923__242678[[#This Row],[gap]]=9, 1, 0)</f>
        <v>0</v>
      </c>
    </row>
    <row r="256" spans="1:40">
      <c r="A256">
        <v>2010</v>
      </c>
      <c r="B256">
        <v>20</v>
      </c>
      <c r="C256" t="s">
        <v>42</v>
      </c>
      <c r="D256" t="s">
        <v>43</v>
      </c>
      <c r="E256">
        <v>316.7</v>
      </c>
      <c r="F256">
        <v>215</v>
      </c>
      <c r="G256">
        <v>1.25</v>
      </c>
      <c r="H256">
        <v>1.35</v>
      </c>
      <c r="I256">
        <v>0</v>
      </c>
      <c r="J256">
        <v>1</v>
      </c>
      <c r="K256" s="5">
        <v>2718</v>
      </c>
      <c r="L256" s="5">
        <v>9478.7000000000007</v>
      </c>
      <c r="M256" s="5">
        <v>0.37</v>
      </c>
      <c r="N256" s="5">
        <v>0.42</v>
      </c>
      <c r="O256" s="5">
        <v>3.02</v>
      </c>
      <c r="P256">
        <v>3.81</v>
      </c>
      <c r="Q256" s="5">
        <v>879.1</v>
      </c>
      <c r="R256">
        <v>2015</v>
      </c>
      <c r="S256">
        <f>first_ana_0923__242678[[#This Row],[year]]-first_ana_0923__242678[[#This Row],[start]]</f>
        <v>-5</v>
      </c>
      <c r="T256">
        <f>IF(first_ana_0923__242678[[#This Row],[gap]]=-11, 1, 0)</f>
        <v>0</v>
      </c>
      <c r="U256">
        <f>IF(first_ana_0923__242678[[#This Row],[gap]]=-10, 1, 0)</f>
        <v>0</v>
      </c>
      <c r="V256">
        <f>IF(first_ana_0923__242678[[#This Row],[gap]]=-9, 1, 0)</f>
        <v>0</v>
      </c>
      <c r="W256">
        <f>IF(first_ana_0923__242678[[#This Row],[gap]]=-8, 1, 0)</f>
        <v>0</v>
      </c>
      <c r="X256">
        <f>IF(first_ana_0923__242678[[#This Row],[gap]]=-7, 1, 0)</f>
        <v>0</v>
      </c>
      <c r="Y256">
        <f>IF(first_ana_0923__242678[[#This Row],[gap]]=-6, 1, 0)</f>
        <v>0</v>
      </c>
      <c r="Z256">
        <f>IF(first_ana_0923__242678[[#This Row],[gap]]=-5, 1, 0)</f>
        <v>1</v>
      </c>
      <c r="AA256">
        <f>IF(first_ana_0923__242678[[#This Row],[gap]]=-4, 1, 0)</f>
        <v>0</v>
      </c>
      <c r="AB256">
        <f>IF(first_ana_0923__242678[[#This Row],[gap]]=-3, 1, 0)</f>
        <v>0</v>
      </c>
      <c r="AC256">
        <f>IF(first_ana_0923__242678[[#This Row],[gap]]=-2, 1, 0)</f>
        <v>0</v>
      </c>
      <c r="AD256">
        <f>IF(first_ana_0923__242678[[#This Row],[gap]]=-1, 1, 0)</f>
        <v>0</v>
      </c>
      <c r="AE256">
        <f>IF(first_ana_0923__242678[[#This Row],[gap]]=0, 1, 0)</f>
        <v>0</v>
      </c>
      <c r="AF256">
        <f>IF(first_ana_0923__242678[[#This Row],[gap]]=1, 1, 0)</f>
        <v>0</v>
      </c>
      <c r="AG256">
        <f>IF(first_ana_0923__242678[[#This Row],[gap]]=2, 1, 0)</f>
        <v>0</v>
      </c>
      <c r="AH256">
        <f>IF(first_ana_0923__242678[[#This Row],[gap]]=3, 1, 0)</f>
        <v>0</v>
      </c>
      <c r="AI256">
        <f>IF(first_ana_0923__242678[[#This Row],[gap]]=4, 1, 0)</f>
        <v>0</v>
      </c>
      <c r="AJ256">
        <f>IF(first_ana_0923__242678[[#This Row],[gap]]=5, 1, 0)</f>
        <v>0</v>
      </c>
      <c r="AK256">
        <f>IF(first_ana_0923__242678[[#This Row],[gap]]=6, 1, 0)</f>
        <v>0</v>
      </c>
      <c r="AL256">
        <f>IF(first_ana_0923__242678[[#This Row],[gap]]=7, 1, 0)</f>
        <v>0</v>
      </c>
      <c r="AM256">
        <f>IF(first_ana_0923__242678[[#This Row],[gap]]=8, 1, 0)</f>
        <v>0</v>
      </c>
      <c r="AN256">
        <f>IF(first_ana_0923__242678[[#This Row],[gap]]=9, 1, 0)</f>
        <v>0</v>
      </c>
    </row>
    <row r="257" spans="1:40">
      <c r="A257">
        <v>2010</v>
      </c>
      <c r="B257">
        <v>21</v>
      </c>
      <c r="C257" t="s">
        <v>44</v>
      </c>
      <c r="D257" t="s">
        <v>45</v>
      </c>
      <c r="E257">
        <v>234.3</v>
      </c>
      <c r="F257">
        <v>208</v>
      </c>
      <c r="G257">
        <v>1.29</v>
      </c>
      <c r="H257">
        <v>1.45</v>
      </c>
      <c r="I257">
        <v>0</v>
      </c>
      <c r="J257">
        <v>0</v>
      </c>
      <c r="K257" s="5">
        <v>2613</v>
      </c>
      <c r="L257" s="5">
        <v>8195.6</v>
      </c>
      <c r="M257" s="5">
        <v>0.57999999999999996</v>
      </c>
      <c r="N257" s="5">
        <v>0.53</v>
      </c>
      <c r="O257" s="5">
        <v>1.78</v>
      </c>
      <c r="P257">
        <v>2.8899999999999997</v>
      </c>
      <c r="Q257" s="5">
        <v>764.3</v>
      </c>
      <c r="S257">
        <f>first_ana_0923__242678[[#This Row],[year]]-first_ana_0923__242678[[#This Row],[start]]</f>
        <v>2010</v>
      </c>
      <c r="T257">
        <f>IF(first_ana_0923__242678[[#This Row],[gap]]=-11, 1, 0)</f>
        <v>0</v>
      </c>
      <c r="U257">
        <f>IF(first_ana_0923__242678[[#This Row],[gap]]=-10, 1, 0)</f>
        <v>0</v>
      </c>
      <c r="V257">
        <f>IF(first_ana_0923__242678[[#This Row],[gap]]=-9, 1, 0)</f>
        <v>0</v>
      </c>
      <c r="W257">
        <f>IF(first_ana_0923__242678[[#This Row],[gap]]=-8, 1, 0)</f>
        <v>0</v>
      </c>
      <c r="X257">
        <f>IF(first_ana_0923__242678[[#This Row],[gap]]=-7, 1, 0)</f>
        <v>0</v>
      </c>
      <c r="Y257">
        <f>IF(first_ana_0923__242678[[#This Row],[gap]]=-6, 1, 0)</f>
        <v>0</v>
      </c>
      <c r="Z257">
        <f>IF(first_ana_0923__242678[[#This Row],[gap]]=-5, 1, 0)</f>
        <v>0</v>
      </c>
      <c r="AA257">
        <f>IF(first_ana_0923__242678[[#This Row],[gap]]=-4, 1, 0)</f>
        <v>0</v>
      </c>
      <c r="AB257">
        <f>IF(first_ana_0923__242678[[#This Row],[gap]]=-3, 1, 0)</f>
        <v>0</v>
      </c>
      <c r="AC257">
        <f>IF(first_ana_0923__242678[[#This Row],[gap]]=-2, 1, 0)</f>
        <v>0</v>
      </c>
      <c r="AD257">
        <f>IF(first_ana_0923__242678[[#This Row],[gap]]=-1, 1, 0)</f>
        <v>0</v>
      </c>
      <c r="AE257">
        <f>IF(first_ana_0923__242678[[#This Row],[gap]]=0, 1, 0)</f>
        <v>0</v>
      </c>
      <c r="AF257">
        <f>IF(first_ana_0923__242678[[#This Row],[gap]]=1, 1, 0)</f>
        <v>0</v>
      </c>
      <c r="AG257">
        <f>IF(first_ana_0923__242678[[#This Row],[gap]]=2, 1, 0)</f>
        <v>0</v>
      </c>
      <c r="AH257">
        <f>IF(first_ana_0923__242678[[#This Row],[gap]]=3, 1, 0)</f>
        <v>0</v>
      </c>
      <c r="AI257">
        <f>IF(first_ana_0923__242678[[#This Row],[gap]]=4, 1, 0)</f>
        <v>0</v>
      </c>
      <c r="AJ257">
        <f>IF(first_ana_0923__242678[[#This Row],[gap]]=5, 1, 0)</f>
        <v>0</v>
      </c>
      <c r="AK257">
        <f>IF(first_ana_0923__242678[[#This Row],[gap]]=6, 1, 0)</f>
        <v>0</v>
      </c>
      <c r="AL257">
        <f>IF(first_ana_0923__242678[[#This Row],[gap]]=7, 1, 0)</f>
        <v>0</v>
      </c>
      <c r="AM257">
        <f>IF(first_ana_0923__242678[[#This Row],[gap]]=8, 1, 0)</f>
        <v>0</v>
      </c>
      <c r="AN257">
        <f>IF(first_ana_0923__242678[[#This Row],[gap]]=9, 1, 0)</f>
        <v>0</v>
      </c>
    </row>
    <row r="258" spans="1:40">
      <c r="A258">
        <v>2010</v>
      </c>
      <c r="B258">
        <v>22</v>
      </c>
      <c r="C258" t="s">
        <v>46</v>
      </c>
      <c r="D258" t="s">
        <v>47</v>
      </c>
      <c r="E258">
        <v>116.9</v>
      </c>
      <c r="F258">
        <v>377</v>
      </c>
      <c r="G258">
        <v>1.38</v>
      </c>
      <c r="H258">
        <v>1.49</v>
      </c>
      <c r="I258">
        <v>0</v>
      </c>
      <c r="J258">
        <v>0</v>
      </c>
      <c r="K258" s="5">
        <v>3100</v>
      </c>
      <c r="L258" s="5">
        <v>10073.6</v>
      </c>
      <c r="M258" s="5">
        <v>0.37</v>
      </c>
      <c r="N258" s="5">
        <v>0.16</v>
      </c>
      <c r="O258" s="5">
        <v>2.58</v>
      </c>
      <c r="P258">
        <v>3.1100000000000003</v>
      </c>
      <c r="Q258" s="5">
        <v>663.6</v>
      </c>
      <c r="S258">
        <f>first_ana_0923__242678[[#This Row],[year]]-first_ana_0923__242678[[#This Row],[start]]</f>
        <v>2010</v>
      </c>
      <c r="T258">
        <f>IF(first_ana_0923__242678[[#This Row],[gap]]=-11, 1, 0)</f>
        <v>0</v>
      </c>
      <c r="U258">
        <f>IF(first_ana_0923__242678[[#This Row],[gap]]=-10, 1, 0)</f>
        <v>0</v>
      </c>
      <c r="V258">
        <f>IF(first_ana_0923__242678[[#This Row],[gap]]=-9, 1, 0)</f>
        <v>0</v>
      </c>
      <c r="W258">
        <f>IF(first_ana_0923__242678[[#This Row],[gap]]=-8, 1, 0)</f>
        <v>0</v>
      </c>
      <c r="X258">
        <f>IF(first_ana_0923__242678[[#This Row],[gap]]=-7, 1, 0)</f>
        <v>0</v>
      </c>
      <c r="Y258">
        <f>IF(first_ana_0923__242678[[#This Row],[gap]]=-6, 1, 0)</f>
        <v>0</v>
      </c>
      <c r="Z258">
        <f>IF(first_ana_0923__242678[[#This Row],[gap]]=-5, 1, 0)</f>
        <v>0</v>
      </c>
      <c r="AA258">
        <f>IF(first_ana_0923__242678[[#This Row],[gap]]=-4, 1, 0)</f>
        <v>0</v>
      </c>
      <c r="AB258">
        <f>IF(first_ana_0923__242678[[#This Row],[gap]]=-3, 1, 0)</f>
        <v>0</v>
      </c>
      <c r="AC258">
        <f>IF(first_ana_0923__242678[[#This Row],[gap]]=-2, 1, 0)</f>
        <v>0</v>
      </c>
      <c r="AD258">
        <f>IF(first_ana_0923__242678[[#This Row],[gap]]=-1, 1, 0)</f>
        <v>0</v>
      </c>
      <c r="AE258">
        <f>IF(first_ana_0923__242678[[#This Row],[gap]]=0, 1, 0)</f>
        <v>0</v>
      </c>
      <c r="AF258">
        <f>IF(first_ana_0923__242678[[#This Row],[gap]]=1, 1, 0)</f>
        <v>0</v>
      </c>
      <c r="AG258">
        <f>IF(first_ana_0923__242678[[#This Row],[gap]]=2, 1, 0)</f>
        <v>0</v>
      </c>
      <c r="AH258">
        <f>IF(first_ana_0923__242678[[#This Row],[gap]]=3, 1, 0)</f>
        <v>0</v>
      </c>
      <c r="AI258">
        <f>IF(first_ana_0923__242678[[#This Row],[gap]]=4, 1, 0)</f>
        <v>0</v>
      </c>
      <c r="AJ258">
        <f>IF(first_ana_0923__242678[[#This Row],[gap]]=5, 1, 0)</f>
        <v>0</v>
      </c>
      <c r="AK258">
        <f>IF(first_ana_0923__242678[[#This Row],[gap]]=6, 1, 0)</f>
        <v>0</v>
      </c>
      <c r="AL258">
        <f>IF(first_ana_0923__242678[[#This Row],[gap]]=7, 1, 0)</f>
        <v>0</v>
      </c>
      <c r="AM258">
        <f>IF(first_ana_0923__242678[[#This Row],[gap]]=8, 1, 0)</f>
        <v>0</v>
      </c>
      <c r="AN258">
        <f>IF(first_ana_0923__242678[[#This Row],[gap]]=9, 1, 0)</f>
        <v>0</v>
      </c>
    </row>
    <row r="259" spans="1:40">
      <c r="A259">
        <v>2010</v>
      </c>
      <c r="B259">
        <v>23</v>
      </c>
      <c r="C259" t="s">
        <v>48</v>
      </c>
      <c r="D259" t="s">
        <v>49</v>
      </c>
      <c r="E259">
        <v>179.1</v>
      </c>
      <c r="F259">
        <v>741</v>
      </c>
      <c r="G259">
        <v>1.43</v>
      </c>
      <c r="H259">
        <v>1.44</v>
      </c>
      <c r="I259">
        <v>0</v>
      </c>
      <c r="J259">
        <v>0</v>
      </c>
      <c r="K259" s="5">
        <v>3035</v>
      </c>
      <c r="L259" s="5">
        <v>9413.5</v>
      </c>
      <c r="M259" s="5">
        <v>0.69</v>
      </c>
      <c r="N259" s="5">
        <v>0.35</v>
      </c>
      <c r="O259" s="5">
        <v>2.39</v>
      </c>
      <c r="P259">
        <v>3.43</v>
      </c>
      <c r="Q259" s="5">
        <v>660.8</v>
      </c>
      <c r="S259">
        <f>first_ana_0923__242678[[#This Row],[year]]-first_ana_0923__242678[[#This Row],[start]]</f>
        <v>2010</v>
      </c>
      <c r="T259">
        <f>IF(first_ana_0923__242678[[#This Row],[gap]]=-11, 1, 0)</f>
        <v>0</v>
      </c>
      <c r="U259">
        <f>IF(first_ana_0923__242678[[#This Row],[gap]]=-10, 1, 0)</f>
        <v>0</v>
      </c>
      <c r="V259">
        <f>IF(first_ana_0923__242678[[#This Row],[gap]]=-9, 1, 0)</f>
        <v>0</v>
      </c>
      <c r="W259">
        <f>IF(first_ana_0923__242678[[#This Row],[gap]]=-8, 1, 0)</f>
        <v>0</v>
      </c>
      <c r="X259">
        <f>IF(first_ana_0923__242678[[#This Row],[gap]]=-7, 1, 0)</f>
        <v>0</v>
      </c>
      <c r="Y259">
        <f>IF(first_ana_0923__242678[[#This Row],[gap]]=-6, 1, 0)</f>
        <v>0</v>
      </c>
      <c r="Z259">
        <f>IF(first_ana_0923__242678[[#This Row],[gap]]=-5, 1, 0)</f>
        <v>0</v>
      </c>
      <c r="AA259">
        <f>IF(first_ana_0923__242678[[#This Row],[gap]]=-4, 1, 0)</f>
        <v>0</v>
      </c>
      <c r="AB259">
        <f>IF(first_ana_0923__242678[[#This Row],[gap]]=-3, 1, 0)</f>
        <v>0</v>
      </c>
      <c r="AC259">
        <f>IF(first_ana_0923__242678[[#This Row],[gap]]=-2, 1, 0)</f>
        <v>0</v>
      </c>
      <c r="AD259">
        <f>IF(first_ana_0923__242678[[#This Row],[gap]]=-1, 1, 0)</f>
        <v>0</v>
      </c>
      <c r="AE259">
        <f>IF(first_ana_0923__242678[[#This Row],[gap]]=0, 1, 0)</f>
        <v>0</v>
      </c>
      <c r="AF259">
        <f>IF(first_ana_0923__242678[[#This Row],[gap]]=1, 1, 0)</f>
        <v>0</v>
      </c>
      <c r="AG259">
        <f>IF(first_ana_0923__242678[[#This Row],[gap]]=2, 1, 0)</f>
        <v>0</v>
      </c>
      <c r="AH259">
        <f>IF(first_ana_0923__242678[[#This Row],[gap]]=3, 1, 0)</f>
        <v>0</v>
      </c>
      <c r="AI259">
        <f>IF(first_ana_0923__242678[[#This Row],[gap]]=4, 1, 0)</f>
        <v>0</v>
      </c>
      <c r="AJ259">
        <f>IF(first_ana_0923__242678[[#This Row],[gap]]=5, 1, 0)</f>
        <v>0</v>
      </c>
      <c r="AK259">
        <f>IF(first_ana_0923__242678[[#This Row],[gap]]=6, 1, 0)</f>
        <v>0</v>
      </c>
      <c r="AL259">
        <f>IF(first_ana_0923__242678[[#This Row],[gap]]=7, 1, 0)</f>
        <v>0</v>
      </c>
      <c r="AM259">
        <f>IF(first_ana_0923__242678[[#This Row],[gap]]=8, 1, 0)</f>
        <v>0</v>
      </c>
      <c r="AN259">
        <f>IF(first_ana_0923__242678[[#This Row],[gap]]=9, 1, 0)</f>
        <v>0</v>
      </c>
    </row>
    <row r="260" spans="1:40">
      <c r="A260">
        <v>2010</v>
      </c>
      <c r="B260">
        <v>24</v>
      </c>
      <c r="C260" t="s">
        <v>50</v>
      </c>
      <c r="D260" t="s">
        <v>51</v>
      </c>
      <c r="E260">
        <v>160</v>
      </c>
      <c r="F260">
        <v>185</v>
      </c>
      <c r="G260">
        <v>1.49</v>
      </c>
      <c r="H260">
        <v>1.57</v>
      </c>
      <c r="I260">
        <v>0</v>
      </c>
      <c r="J260">
        <v>0</v>
      </c>
      <c r="K260" s="5">
        <v>2863</v>
      </c>
      <c r="L260" s="5">
        <v>11746.7</v>
      </c>
      <c r="M260" s="5">
        <v>0.43</v>
      </c>
      <c r="N260" s="5">
        <v>0.22</v>
      </c>
      <c r="O260" s="5">
        <v>2.37</v>
      </c>
      <c r="P260">
        <v>3.02</v>
      </c>
      <c r="Q260" s="5">
        <v>750</v>
      </c>
      <c r="S260">
        <f>first_ana_0923__242678[[#This Row],[year]]-first_ana_0923__242678[[#This Row],[start]]</f>
        <v>2010</v>
      </c>
      <c r="T260">
        <f>IF(first_ana_0923__242678[[#This Row],[gap]]=-11, 1, 0)</f>
        <v>0</v>
      </c>
      <c r="U260">
        <f>IF(first_ana_0923__242678[[#This Row],[gap]]=-10, 1, 0)</f>
        <v>0</v>
      </c>
      <c r="V260">
        <f>IF(first_ana_0923__242678[[#This Row],[gap]]=-9, 1, 0)</f>
        <v>0</v>
      </c>
      <c r="W260">
        <f>IF(first_ana_0923__242678[[#This Row],[gap]]=-8, 1, 0)</f>
        <v>0</v>
      </c>
      <c r="X260">
        <f>IF(first_ana_0923__242678[[#This Row],[gap]]=-7, 1, 0)</f>
        <v>0</v>
      </c>
      <c r="Y260">
        <f>IF(first_ana_0923__242678[[#This Row],[gap]]=-6, 1, 0)</f>
        <v>0</v>
      </c>
      <c r="Z260">
        <f>IF(first_ana_0923__242678[[#This Row],[gap]]=-5, 1, 0)</f>
        <v>0</v>
      </c>
      <c r="AA260">
        <f>IF(first_ana_0923__242678[[#This Row],[gap]]=-4, 1, 0)</f>
        <v>0</v>
      </c>
      <c r="AB260">
        <f>IF(first_ana_0923__242678[[#This Row],[gap]]=-3, 1, 0)</f>
        <v>0</v>
      </c>
      <c r="AC260">
        <f>IF(first_ana_0923__242678[[#This Row],[gap]]=-2, 1, 0)</f>
        <v>0</v>
      </c>
      <c r="AD260">
        <f>IF(first_ana_0923__242678[[#This Row],[gap]]=-1, 1, 0)</f>
        <v>0</v>
      </c>
      <c r="AE260">
        <f>IF(first_ana_0923__242678[[#This Row],[gap]]=0, 1, 0)</f>
        <v>0</v>
      </c>
      <c r="AF260">
        <f>IF(first_ana_0923__242678[[#This Row],[gap]]=1, 1, 0)</f>
        <v>0</v>
      </c>
      <c r="AG260">
        <f>IF(first_ana_0923__242678[[#This Row],[gap]]=2, 1, 0)</f>
        <v>0</v>
      </c>
      <c r="AH260">
        <f>IF(first_ana_0923__242678[[#This Row],[gap]]=3, 1, 0)</f>
        <v>0</v>
      </c>
      <c r="AI260">
        <f>IF(first_ana_0923__242678[[#This Row],[gap]]=4, 1, 0)</f>
        <v>0</v>
      </c>
      <c r="AJ260">
        <f>IF(first_ana_0923__242678[[#This Row],[gap]]=5, 1, 0)</f>
        <v>0</v>
      </c>
      <c r="AK260">
        <f>IF(first_ana_0923__242678[[#This Row],[gap]]=6, 1, 0)</f>
        <v>0</v>
      </c>
      <c r="AL260">
        <f>IF(first_ana_0923__242678[[#This Row],[gap]]=7, 1, 0)</f>
        <v>0</v>
      </c>
      <c r="AM260">
        <f>IF(first_ana_0923__242678[[#This Row],[gap]]=8, 1, 0)</f>
        <v>0</v>
      </c>
      <c r="AN260">
        <f>IF(first_ana_0923__242678[[#This Row],[gap]]=9, 1, 0)</f>
        <v>0</v>
      </c>
    </row>
    <row r="261" spans="1:40">
      <c r="A261">
        <v>2010</v>
      </c>
      <c r="B261">
        <v>25</v>
      </c>
      <c r="C261" t="s">
        <v>52</v>
      </c>
      <c r="D261" t="s">
        <v>53</v>
      </c>
      <c r="E261">
        <v>161.4</v>
      </c>
      <c r="F261">
        <v>141</v>
      </c>
      <c r="G261">
        <v>1.9</v>
      </c>
      <c r="H261">
        <v>1.74</v>
      </c>
      <c r="I261">
        <v>0</v>
      </c>
      <c r="J261">
        <v>0</v>
      </c>
      <c r="K261" s="5">
        <v>3269</v>
      </c>
      <c r="L261" s="5">
        <v>14826.3</v>
      </c>
      <c r="M261" s="5">
        <v>0.56999999999999995</v>
      </c>
      <c r="N261" s="5">
        <v>0.28000000000000003</v>
      </c>
      <c r="O261" s="5">
        <v>1.91</v>
      </c>
      <c r="P261">
        <v>2.76</v>
      </c>
      <c r="Q261" s="5">
        <v>763.3</v>
      </c>
      <c r="S261">
        <f>first_ana_0923__242678[[#This Row],[year]]-first_ana_0923__242678[[#This Row],[start]]</f>
        <v>2010</v>
      </c>
      <c r="T261">
        <f>IF(first_ana_0923__242678[[#This Row],[gap]]=-11, 1, 0)</f>
        <v>0</v>
      </c>
      <c r="U261">
        <f>IF(first_ana_0923__242678[[#This Row],[gap]]=-10, 1, 0)</f>
        <v>0</v>
      </c>
      <c r="V261">
        <f>IF(first_ana_0923__242678[[#This Row],[gap]]=-9, 1, 0)</f>
        <v>0</v>
      </c>
      <c r="W261">
        <f>IF(first_ana_0923__242678[[#This Row],[gap]]=-8, 1, 0)</f>
        <v>0</v>
      </c>
      <c r="X261">
        <f>IF(first_ana_0923__242678[[#This Row],[gap]]=-7, 1, 0)</f>
        <v>0</v>
      </c>
      <c r="Y261">
        <f>IF(first_ana_0923__242678[[#This Row],[gap]]=-6, 1, 0)</f>
        <v>0</v>
      </c>
      <c r="Z261">
        <f>IF(first_ana_0923__242678[[#This Row],[gap]]=-5, 1, 0)</f>
        <v>0</v>
      </c>
      <c r="AA261">
        <f>IF(first_ana_0923__242678[[#This Row],[gap]]=-4, 1, 0)</f>
        <v>0</v>
      </c>
      <c r="AB261">
        <f>IF(first_ana_0923__242678[[#This Row],[gap]]=-3, 1, 0)</f>
        <v>0</v>
      </c>
      <c r="AC261">
        <f>IF(first_ana_0923__242678[[#This Row],[gap]]=-2, 1, 0)</f>
        <v>0</v>
      </c>
      <c r="AD261">
        <f>IF(first_ana_0923__242678[[#This Row],[gap]]=-1, 1, 0)</f>
        <v>0</v>
      </c>
      <c r="AE261">
        <f>IF(first_ana_0923__242678[[#This Row],[gap]]=0, 1, 0)</f>
        <v>0</v>
      </c>
      <c r="AF261">
        <f>IF(first_ana_0923__242678[[#This Row],[gap]]=1, 1, 0)</f>
        <v>0</v>
      </c>
      <c r="AG261">
        <f>IF(first_ana_0923__242678[[#This Row],[gap]]=2, 1, 0)</f>
        <v>0</v>
      </c>
      <c r="AH261">
        <f>IF(first_ana_0923__242678[[#This Row],[gap]]=3, 1, 0)</f>
        <v>0</v>
      </c>
      <c r="AI261">
        <f>IF(first_ana_0923__242678[[#This Row],[gap]]=4, 1, 0)</f>
        <v>0</v>
      </c>
      <c r="AJ261">
        <f>IF(first_ana_0923__242678[[#This Row],[gap]]=5, 1, 0)</f>
        <v>0</v>
      </c>
      <c r="AK261">
        <f>IF(first_ana_0923__242678[[#This Row],[gap]]=6, 1, 0)</f>
        <v>0</v>
      </c>
      <c r="AL261">
        <f>IF(first_ana_0923__242678[[#This Row],[gap]]=7, 1, 0)</f>
        <v>0</v>
      </c>
      <c r="AM261">
        <f>IF(first_ana_0923__242678[[#This Row],[gap]]=8, 1, 0)</f>
        <v>0</v>
      </c>
      <c r="AN261">
        <f>IF(first_ana_0923__242678[[#This Row],[gap]]=9, 1, 0)</f>
        <v>0</v>
      </c>
    </row>
    <row r="262" spans="1:40">
      <c r="A262">
        <v>2010</v>
      </c>
      <c r="B262">
        <v>26</v>
      </c>
      <c r="C262" t="s">
        <v>54</v>
      </c>
      <c r="D262" t="s">
        <v>55</v>
      </c>
      <c r="E262">
        <v>55.1</v>
      </c>
      <c r="F262">
        <v>264</v>
      </c>
      <c r="G262">
        <v>2.0099999999999998</v>
      </c>
      <c r="H262">
        <v>2.08</v>
      </c>
      <c r="I262">
        <v>0</v>
      </c>
      <c r="J262">
        <v>0</v>
      </c>
      <c r="K262" s="5">
        <v>2726</v>
      </c>
      <c r="L262" s="5">
        <v>8983.2000000000007</v>
      </c>
      <c r="M262" s="5">
        <v>1.18</v>
      </c>
      <c r="N262" s="5">
        <v>0.61</v>
      </c>
      <c r="O262" s="5">
        <v>2.4700000000000002</v>
      </c>
      <c r="P262">
        <v>4.26</v>
      </c>
      <c r="Q262" s="5">
        <v>816.8</v>
      </c>
      <c r="S262">
        <f>first_ana_0923__242678[[#This Row],[year]]-first_ana_0923__242678[[#This Row],[start]]</f>
        <v>2010</v>
      </c>
      <c r="T262">
        <f>IF(first_ana_0923__242678[[#This Row],[gap]]=-11, 1, 0)</f>
        <v>0</v>
      </c>
      <c r="U262">
        <f>IF(first_ana_0923__242678[[#This Row],[gap]]=-10, 1, 0)</f>
        <v>0</v>
      </c>
      <c r="V262">
        <f>IF(first_ana_0923__242678[[#This Row],[gap]]=-9, 1, 0)</f>
        <v>0</v>
      </c>
      <c r="W262">
        <f>IF(first_ana_0923__242678[[#This Row],[gap]]=-8, 1, 0)</f>
        <v>0</v>
      </c>
      <c r="X262">
        <f>IF(first_ana_0923__242678[[#This Row],[gap]]=-7, 1, 0)</f>
        <v>0</v>
      </c>
      <c r="Y262">
        <f>IF(first_ana_0923__242678[[#This Row],[gap]]=-6, 1, 0)</f>
        <v>0</v>
      </c>
      <c r="Z262">
        <f>IF(first_ana_0923__242678[[#This Row],[gap]]=-5, 1, 0)</f>
        <v>0</v>
      </c>
      <c r="AA262">
        <f>IF(first_ana_0923__242678[[#This Row],[gap]]=-4, 1, 0)</f>
        <v>0</v>
      </c>
      <c r="AB262">
        <f>IF(first_ana_0923__242678[[#This Row],[gap]]=-3, 1, 0)</f>
        <v>0</v>
      </c>
      <c r="AC262">
        <f>IF(first_ana_0923__242678[[#This Row],[gap]]=-2, 1, 0)</f>
        <v>0</v>
      </c>
      <c r="AD262">
        <f>IF(first_ana_0923__242678[[#This Row],[gap]]=-1, 1, 0)</f>
        <v>0</v>
      </c>
      <c r="AE262">
        <f>IF(first_ana_0923__242678[[#This Row],[gap]]=0, 1, 0)</f>
        <v>0</v>
      </c>
      <c r="AF262">
        <f>IF(first_ana_0923__242678[[#This Row],[gap]]=1, 1, 0)</f>
        <v>0</v>
      </c>
      <c r="AG262">
        <f>IF(first_ana_0923__242678[[#This Row],[gap]]=2, 1, 0)</f>
        <v>0</v>
      </c>
      <c r="AH262">
        <f>IF(first_ana_0923__242678[[#This Row],[gap]]=3, 1, 0)</f>
        <v>0</v>
      </c>
      <c r="AI262">
        <f>IF(first_ana_0923__242678[[#This Row],[gap]]=4, 1, 0)</f>
        <v>0</v>
      </c>
      <c r="AJ262">
        <f>IF(first_ana_0923__242678[[#This Row],[gap]]=5, 1, 0)</f>
        <v>0</v>
      </c>
      <c r="AK262">
        <f>IF(first_ana_0923__242678[[#This Row],[gap]]=6, 1, 0)</f>
        <v>0</v>
      </c>
      <c r="AL262">
        <f>IF(first_ana_0923__242678[[#This Row],[gap]]=7, 1, 0)</f>
        <v>0</v>
      </c>
      <c r="AM262">
        <f>IF(first_ana_0923__242678[[#This Row],[gap]]=8, 1, 0)</f>
        <v>0</v>
      </c>
      <c r="AN262">
        <f>IF(first_ana_0923__242678[[#This Row],[gap]]=9, 1, 0)</f>
        <v>0</v>
      </c>
    </row>
    <row r="263" spans="1:40">
      <c r="A263">
        <v>2010</v>
      </c>
      <c r="B263">
        <v>27</v>
      </c>
      <c r="C263" t="s">
        <v>56</v>
      </c>
      <c r="D263" t="s">
        <v>57</v>
      </c>
      <c r="E263">
        <v>114.8</v>
      </c>
      <c r="F263">
        <v>887</v>
      </c>
      <c r="G263">
        <v>1.7</v>
      </c>
      <c r="H263">
        <v>1.74</v>
      </c>
      <c r="I263">
        <v>0</v>
      </c>
      <c r="J263">
        <v>0</v>
      </c>
      <c r="K263" s="5">
        <v>2821</v>
      </c>
      <c r="L263" s="5">
        <v>5273.1</v>
      </c>
      <c r="M263" s="5">
        <v>0.62</v>
      </c>
      <c r="N263" s="5">
        <v>0.35</v>
      </c>
      <c r="O263" s="5">
        <v>2.68</v>
      </c>
      <c r="P263">
        <v>3.6500000000000004</v>
      </c>
      <c r="Q263" s="5">
        <v>836.7</v>
      </c>
      <c r="S263">
        <f>first_ana_0923__242678[[#This Row],[year]]-first_ana_0923__242678[[#This Row],[start]]</f>
        <v>2010</v>
      </c>
      <c r="T263">
        <f>IF(first_ana_0923__242678[[#This Row],[gap]]=-11, 1, 0)</f>
        <v>0</v>
      </c>
      <c r="U263">
        <f>IF(first_ana_0923__242678[[#This Row],[gap]]=-10, 1, 0)</f>
        <v>0</v>
      </c>
      <c r="V263">
        <f>IF(first_ana_0923__242678[[#This Row],[gap]]=-9, 1, 0)</f>
        <v>0</v>
      </c>
      <c r="W263">
        <f>IF(first_ana_0923__242678[[#This Row],[gap]]=-8, 1, 0)</f>
        <v>0</v>
      </c>
      <c r="X263">
        <f>IF(first_ana_0923__242678[[#This Row],[gap]]=-7, 1, 0)</f>
        <v>0</v>
      </c>
      <c r="Y263">
        <f>IF(first_ana_0923__242678[[#This Row],[gap]]=-6, 1, 0)</f>
        <v>0</v>
      </c>
      <c r="Z263">
        <f>IF(first_ana_0923__242678[[#This Row],[gap]]=-5, 1, 0)</f>
        <v>0</v>
      </c>
      <c r="AA263">
        <f>IF(first_ana_0923__242678[[#This Row],[gap]]=-4, 1, 0)</f>
        <v>0</v>
      </c>
      <c r="AB263">
        <f>IF(first_ana_0923__242678[[#This Row],[gap]]=-3, 1, 0)</f>
        <v>0</v>
      </c>
      <c r="AC263">
        <f>IF(first_ana_0923__242678[[#This Row],[gap]]=-2, 1, 0)</f>
        <v>0</v>
      </c>
      <c r="AD263">
        <f>IF(first_ana_0923__242678[[#This Row],[gap]]=-1, 1, 0)</f>
        <v>0</v>
      </c>
      <c r="AE263">
        <f>IF(first_ana_0923__242678[[#This Row],[gap]]=0, 1, 0)</f>
        <v>0</v>
      </c>
      <c r="AF263">
        <f>IF(first_ana_0923__242678[[#This Row],[gap]]=1, 1, 0)</f>
        <v>0</v>
      </c>
      <c r="AG263">
        <f>IF(first_ana_0923__242678[[#This Row],[gap]]=2, 1, 0)</f>
        <v>0</v>
      </c>
      <c r="AH263">
        <f>IF(first_ana_0923__242678[[#This Row],[gap]]=3, 1, 0)</f>
        <v>0</v>
      </c>
      <c r="AI263">
        <f>IF(first_ana_0923__242678[[#This Row],[gap]]=4, 1, 0)</f>
        <v>0</v>
      </c>
      <c r="AJ263">
        <f>IF(first_ana_0923__242678[[#This Row],[gap]]=5, 1, 0)</f>
        <v>0</v>
      </c>
      <c r="AK263">
        <f>IF(first_ana_0923__242678[[#This Row],[gap]]=6, 1, 0)</f>
        <v>0</v>
      </c>
      <c r="AL263">
        <f>IF(first_ana_0923__242678[[#This Row],[gap]]=7, 1, 0)</f>
        <v>0</v>
      </c>
      <c r="AM263">
        <f>IF(first_ana_0923__242678[[#This Row],[gap]]=8, 1, 0)</f>
        <v>0</v>
      </c>
      <c r="AN263">
        <f>IF(first_ana_0923__242678[[#This Row],[gap]]=9, 1, 0)</f>
        <v>0</v>
      </c>
    </row>
    <row r="264" spans="1:40">
      <c r="A264">
        <v>2010</v>
      </c>
      <c r="B264">
        <v>28</v>
      </c>
      <c r="C264" t="s">
        <v>58</v>
      </c>
      <c r="D264" t="s">
        <v>59</v>
      </c>
      <c r="E264">
        <v>267.5</v>
      </c>
      <c r="F264">
        <v>559</v>
      </c>
      <c r="G264">
        <v>1.62</v>
      </c>
      <c r="H264">
        <v>1.67</v>
      </c>
      <c r="I264">
        <v>0</v>
      </c>
      <c r="J264">
        <v>0</v>
      </c>
      <c r="K264" s="5">
        <v>2687</v>
      </c>
      <c r="L264" s="5">
        <v>8000.1</v>
      </c>
      <c r="M264" s="5">
        <v>0.75</v>
      </c>
      <c r="N264" s="5">
        <v>0.34</v>
      </c>
      <c r="O264" s="5">
        <v>1.68</v>
      </c>
      <c r="P264">
        <v>2.77</v>
      </c>
      <c r="Q264" s="5">
        <v>829.8</v>
      </c>
      <c r="S264">
        <f>first_ana_0923__242678[[#This Row],[year]]-first_ana_0923__242678[[#This Row],[start]]</f>
        <v>2010</v>
      </c>
      <c r="T264">
        <f>IF(first_ana_0923__242678[[#This Row],[gap]]=-11, 1, 0)</f>
        <v>0</v>
      </c>
      <c r="U264">
        <f>IF(first_ana_0923__242678[[#This Row],[gap]]=-10, 1, 0)</f>
        <v>0</v>
      </c>
      <c r="V264">
        <f>IF(first_ana_0923__242678[[#This Row],[gap]]=-9, 1, 0)</f>
        <v>0</v>
      </c>
      <c r="W264">
        <f>IF(first_ana_0923__242678[[#This Row],[gap]]=-8, 1, 0)</f>
        <v>0</v>
      </c>
      <c r="X264">
        <f>IF(first_ana_0923__242678[[#This Row],[gap]]=-7, 1, 0)</f>
        <v>0</v>
      </c>
      <c r="Y264">
        <f>IF(first_ana_0923__242678[[#This Row],[gap]]=-6, 1, 0)</f>
        <v>0</v>
      </c>
      <c r="Z264">
        <f>IF(first_ana_0923__242678[[#This Row],[gap]]=-5, 1, 0)</f>
        <v>0</v>
      </c>
      <c r="AA264">
        <f>IF(first_ana_0923__242678[[#This Row],[gap]]=-4, 1, 0)</f>
        <v>0</v>
      </c>
      <c r="AB264">
        <f>IF(first_ana_0923__242678[[#This Row],[gap]]=-3, 1, 0)</f>
        <v>0</v>
      </c>
      <c r="AC264">
        <f>IF(first_ana_0923__242678[[#This Row],[gap]]=-2, 1, 0)</f>
        <v>0</v>
      </c>
      <c r="AD264">
        <f>IF(first_ana_0923__242678[[#This Row],[gap]]=-1, 1, 0)</f>
        <v>0</v>
      </c>
      <c r="AE264">
        <f>IF(first_ana_0923__242678[[#This Row],[gap]]=0, 1, 0)</f>
        <v>0</v>
      </c>
      <c r="AF264">
        <f>IF(first_ana_0923__242678[[#This Row],[gap]]=1, 1, 0)</f>
        <v>0</v>
      </c>
      <c r="AG264">
        <f>IF(first_ana_0923__242678[[#This Row],[gap]]=2, 1, 0)</f>
        <v>0</v>
      </c>
      <c r="AH264">
        <f>IF(first_ana_0923__242678[[#This Row],[gap]]=3, 1, 0)</f>
        <v>0</v>
      </c>
      <c r="AI264">
        <f>IF(first_ana_0923__242678[[#This Row],[gap]]=4, 1, 0)</f>
        <v>0</v>
      </c>
      <c r="AJ264">
        <f>IF(first_ana_0923__242678[[#This Row],[gap]]=5, 1, 0)</f>
        <v>0</v>
      </c>
      <c r="AK264">
        <f>IF(first_ana_0923__242678[[#This Row],[gap]]=6, 1, 0)</f>
        <v>0</v>
      </c>
      <c r="AL264">
        <f>IF(first_ana_0923__242678[[#This Row],[gap]]=7, 1, 0)</f>
        <v>0</v>
      </c>
      <c r="AM264">
        <f>IF(first_ana_0923__242678[[#This Row],[gap]]=8, 1, 0)</f>
        <v>0</v>
      </c>
      <c r="AN264">
        <f>IF(first_ana_0923__242678[[#This Row],[gap]]=9, 1, 0)</f>
        <v>0</v>
      </c>
    </row>
    <row r="265" spans="1:40">
      <c r="A265">
        <v>2010</v>
      </c>
      <c r="B265">
        <v>29</v>
      </c>
      <c r="C265" t="s">
        <v>60</v>
      </c>
      <c r="D265" t="s">
        <v>61</v>
      </c>
      <c r="E265">
        <v>18.2</v>
      </c>
      <c r="F265">
        <v>140</v>
      </c>
      <c r="G265">
        <v>1.83</v>
      </c>
      <c r="H265">
        <v>2</v>
      </c>
      <c r="I265">
        <v>0</v>
      </c>
      <c r="J265">
        <v>0</v>
      </c>
      <c r="K265" s="5">
        <v>2486</v>
      </c>
      <c r="L265" s="5">
        <v>7877.3</v>
      </c>
      <c r="M265" s="5">
        <v>0.71</v>
      </c>
      <c r="N265" s="5">
        <v>0.36</v>
      </c>
      <c r="O265" s="5">
        <v>3</v>
      </c>
      <c r="P265">
        <v>4.07</v>
      </c>
      <c r="Q265" s="5">
        <v>721.8</v>
      </c>
      <c r="S265">
        <f>first_ana_0923__242678[[#This Row],[year]]-first_ana_0923__242678[[#This Row],[start]]</f>
        <v>2010</v>
      </c>
      <c r="T265">
        <f>IF(first_ana_0923__242678[[#This Row],[gap]]=-11, 1, 0)</f>
        <v>0</v>
      </c>
      <c r="U265">
        <f>IF(first_ana_0923__242678[[#This Row],[gap]]=-10, 1, 0)</f>
        <v>0</v>
      </c>
      <c r="V265">
        <f>IF(first_ana_0923__242678[[#This Row],[gap]]=-9, 1, 0)</f>
        <v>0</v>
      </c>
      <c r="W265">
        <f>IF(first_ana_0923__242678[[#This Row],[gap]]=-8, 1, 0)</f>
        <v>0</v>
      </c>
      <c r="X265">
        <f>IF(first_ana_0923__242678[[#This Row],[gap]]=-7, 1, 0)</f>
        <v>0</v>
      </c>
      <c r="Y265">
        <f>IF(first_ana_0923__242678[[#This Row],[gap]]=-6, 1, 0)</f>
        <v>0</v>
      </c>
      <c r="Z265">
        <f>IF(first_ana_0923__242678[[#This Row],[gap]]=-5, 1, 0)</f>
        <v>0</v>
      </c>
      <c r="AA265">
        <f>IF(first_ana_0923__242678[[#This Row],[gap]]=-4, 1, 0)</f>
        <v>0</v>
      </c>
      <c r="AB265">
        <f>IF(first_ana_0923__242678[[#This Row],[gap]]=-3, 1, 0)</f>
        <v>0</v>
      </c>
      <c r="AC265">
        <f>IF(first_ana_0923__242678[[#This Row],[gap]]=-2, 1, 0)</f>
        <v>0</v>
      </c>
      <c r="AD265">
        <f>IF(first_ana_0923__242678[[#This Row],[gap]]=-1, 1, 0)</f>
        <v>0</v>
      </c>
      <c r="AE265">
        <f>IF(first_ana_0923__242678[[#This Row],[gap]]=0, 1, 0)</f>
        <v>0</v>
      </c>
      <c r="AF265">
        <f>IF(first_ana_0923__242678[[#This Row],[gap]]=1, 1, 0)</f>
        <v>0</v>
      </c>
      <c r="AG265">
        <f>IF(first_ana_0923__242678[[#This Row],[gap]]=2, 1, 0)</f>
        <v>0</v>
      </c>
      <c r="AH265">
        <f>IF(first_ana_0923__242678[[#This Row],[gap]]=3, 1, 0)</f>
        <v>0</v>
      </c>
      <c r="AI265">
        <f>IF(first_ana_0923__242678[[#This Row],[gap]]=4, 1, 0)</f>
        <v>0</v>
      </c>
      <c r="AJ265">
        <f>IF(first_ana_0923__242678[[#This Row],[gap]]=5, 1, 0)</f>
        <v>0</v>
      </c>
      <c r="AK265">
        <f>IF(first_ana_0923__242678[[#This Row],[gap]]=6, 1, 0)</f>
        <v>0</v>
      </c>
      <c r="AL265">
        <f>IF(first_ana_0923__242678[[#This Row],[gap]]=7, 1, 0)</f>
        <v>0</v>
      </c>
      <c r="AM265">
        <f>IF(first_ana_0923__242678[[#This Row],[gap]]=8, 1, 0)</f>
        <v>0</v>
      </c>
      <c r="AN265">
        <f>IF(first_ana_0923__242678[[#This Row],[gap]]=9, 1, 0)</f>
        <v>0</v>
      </c>
    </row>
    <row r="266" spans="1:40">
      <c r="A266">
        <v>2010</v>
      </c>
      <c r="B266">
        <v>30</v>
      </c>
      <c r="C266" t="s">
        <v>62</v>
      </c>
      <c r="D266" t="s">
        <v>63</v>
      </c>
      <c r="E266">
        <v>59.5</v>
      </c>
      <c r="F266">
        <v>100</v>
      </c>
      <c r="G266">
        <v>1.2</v>
      </c>
      <c r="H266">
        <v>1.43</v>
      </c>
      <c r="I266">
        <v>0</v>
      </c>
      <c r="J266">
        <v>0</v>
      </c>
      <c r="K266" s="5">
        <v>2548</v>
      </c>
      <c r="L266" s="5">
        <v>10414.5</v>
      </c>
      <c r="M266" s="5">
        <v>0.3</v>
      </c>
      <c r="N266" s="5">
        <v>0.1</v>
      </c>
      <c r="O266" s="5">
        <v>2.2000000000000002</v>
      </c>
      <c r="P266">
        <v>2.6</v>
      </c>
      <c r="Q266" s="5">
        <v>1017.7</v>
      </c>
      <c r="S266">
        <f>first_ana_0923__242678[[#This Row],[year]]-first_ana_0923__242678[[#This Row],[start]]</f>
        <v>2010</v>
      </c>
      <c r="T266">
        <f>IF(first_ana_0923__242678[[#This Row],[gap]]=-11, 1, 0)</f>
        <v>0</v>
      </c>
      <c r="U266">
        <f>IF(first_ana_0923__242678[[#This Row],[gap]]=-10, 1, 0)</f>
        <v>0</v>
      </c>
      <c r="V266">
        <f>IF(first_ana_0923__242678[[#This Row],[gap]]=-9, 1, 0)</f>
        <v>0</v>
      </c>
      <c r="W266">
        <f>IF(first_ana_0923__242678[[#This Row],[gap]]=-8, 1, 0)</f>
        <v>0</v>
      </c>
      <c r="X266">
        <f>IF(first_ana_0923__242678[[#This Row],[gap]]=-7, 1, 0)</f>
        <v>0</v>
      </c>
      <c r="Y266">
        <f>IF(first_ana_0923__242678[[#This Row],[gap]]=-6, 1, 0)</f>
        <v>0</v>
      </c>
      <c r="Z266">
        <f>IF(first_ana_0923__242678[[#This Row],[gap]]=-5, 1, 0)</f>
        <v>0</v>
      </c>
      <c r="AA266">
        <f>IF(first_ana_0923__242678[[#This Row],[gap]]=-4, 1, 0)</f>
        <v>0</v>
      </c>
      <c r="AB266">
        <f>IF(first_ana_0923__242678[[#This Row],[gap]]=-3, 1, 0)</f>
        <v>0</v>
      </c>
      <c r="AC266">
        <f>IF(first_ana_0923__242678[[#This Row],[gap]]=-2, 1, 0)</f>
        <v>0</v>
      </c>
      <c r="AD266">
        <f>IF(first_ana_0923__242678[[#This Row],[gap]]=-1, 1, 0)</f>
        <v>0</v>
      </c>
      <c r="AE266">
        <f>IF(first_ana_0923__242678[[#This Row],[gap]]=0, 1, 0)</f>
        <v>0</v>
      </c>
      <c r="AF266">
        <f>IF(first_ana_0923__242678[[#This Row],[gap]]=1, 1, 0)</f>
        <v>0</v>
      </c>
      <c r="AG266">
        <f>IF(first_ana_0923__242678[[#This Row],[gap]]=2, 1, 0)</f>
        <v>0</v>
      </c>
      <c r="AH266">
        <f>IF(first_ana_0923__242678[[#This Row],[gap]]=3, 1, 0)</f>
        <v>0</v>
      </c>
      <c r="AI266">
        <f>IF(first_ana_0923__242678[[#This Row],[gap]]=4, 1, 0)</f>
        <v>0</v>
      </c>
      <c r="AJ266">
        <f>IF(first_ana_0923__242678[[#This Row],[gap]]=5, 1, 0)</f>
        <v>0</v>
      </c>
      <c r="AK266">
        <f>IF(first_ana_0923__242678[[#This Row],[gap]]=6, 1, 0)</f>
        <v>0</v>
      </c>
      <c r="AL266">
        <f>IF(first_ana_0923__242678[[#This Row],[gap]]=7, 1, 0)</f>
        <v>0</v>
      </c>
      <c r="AM266">
        <f>IF(first_ana_0923__242678[[#This Row],[gap]]=8, 1, 0)</f>
        <v>0</v>
      </c>
      <c r="AN266">
        <f>IF(first_ana_0923__242678[[#This Row],[gap]]=9, 1, 0)</f>
        <v>0</v>
      </c>
    </row>
    <row r="267" spans="1:40">
      <c r="A267">
        <v>2010</v>
      </c>
      <c r="B267">
        <v>31</v>
      </c>
      <c r="C267" t="s">
        <v>64</v>
      </c>
      <c r="D267" t="s">
        <v>65</v>
      </c>
      <c r="E267">
        <v>51.8</v>
      </c>
      <c r="F267">
        <v>59</v>
      </c>
      <c r="G267">
        <v>1.58</v>
      </c>
      <c r="H267">
        <v>1.78</v>
      </c>
      <c r="I267">
        <v>0</v>
      </c>
      <c r="J267">
        <v>0</v>
      </c>
      <c r="K267" s="5">
        <v>2260</v>
      </c>
      <c r="L267" s="5">
        <v>10984.9</v>
      </c>
      <c r="M267" s="5">
        <v>0.34</v>
      </c>
      <c r="N267" s="5">
        <v>0.17</v>
      </c>
      <c r="O267" s="5">
        <v>3.91</v>
      </c>
      <c r="P267">
        <v>4.42</v>
      </c>
      <c r="Q267" s="5">
        <v>1148.5</v>
      </c>
      <c r="S267">
        <f>first_ana_0923__242678[[#This Row],[year]]-first_ana_0923__242678[[#This Row],[start]]</f>
        <v>2010</v>
      </c>
      <c r="T267">
        <f>IF(first_ana_0923__242678[[#This Row],[gap]]=-11, 1, 0)</f>
        <v>0</v>
      </c>
      <c r="U267">
        <f>IF(first_ana_0923__242678[[#This Row],[gap]]=-10, 1, 0)</f>
        <v>0</v>
      </c>
      <c r="V267">
        <f>IF(first_ana_0923__242678[[#This Row],[gap]]=-9, 1, 0)</f>
        <v>0</v>
      </c>
      <c r="W267">
        <f>IF(first_ana_0923__242678[[#This Row],[gap]]=-8, 1, 0)</f>
        <v>0</v>
      </c>
      <c r="X267">
        <f>IF(first_ana_0923__242678[[#This Row],[gap]]=-7, 1, 0)</f>
        <v>0</v>
      </c>
      <c r="Y267">
        <f>IF(first_ana_0923__242678[[#This Row],[gap]]=-6, 1, 0)</f>
        <v>0</v>
      </c>
      <c r="Z267">
        <f>IF(first_ana_0923__242678[[#This Row],[gap]]=-5, 1, 0)</f>
        <v>0</v>
      </c>
      <c r="AA267">
        <f>IF(first_ana_0923__242678[[#This Row],[gap]]=-4, 1, 0)</f>
        <v>0</v>
      </c>
      <c r="AB267">
        <f>IF(first_ana_0923__242678[[#This Row],[gap]]=-3, 1, 0)</f>
        <v>0</v>
      </c>
      <c r="AC267">
        <f>IF(first_ana_0923__242678[[#This Row],[gap]]=-2, 1, 0)</f>
        <v>0</v>
      </c>
      <c r="AD267">
        <f>IF(first_ana_0923__242678[[#This Row],[gap]]=-1, 1, 0)</f>
        <v>0</v>
      </c>
      <c r="AE267">
        <f>IF(first_ana_0923__242678[[#This Row],[gap]]=0, 1, 0)</f>
        <v>0</v>
      </c>
      <c r="AF267">
        <f>IF(first_ana_0923__242678[[#This Row],[gap]]=1, 1, 0)</f>
        <v>0</v>
      </c>
      <c r="AG267">
        <f>IF(first_ana_0923__242678[[#This Row],[gap]]=2, 1, 0)</f>
        <v>0</v>
      </c>
      <c r="AH267">
        <f>IF(first_ana_0923__242678[[#This Row],[gap]]=3, 1, 0)</f>
        <v>0</v>
      </c>
      <c r="AI267">
        <f>IF(first_ana_0923__242678[[#This Row],[gap]]=4, 1, 0)</f>
        <v>0</v>
      </c>
      <c r="AJ267">
        <f>IF(first_ana_0923__242678[[#This Row],[gap]]=5, 1, 0)</f>
        <v>0</v>
      </c>
      <c r="AK267">
        <f>IF(first_ana_0923__242678[[#This Row],[gap]]=6, 1, 0)</f>
        <v>0</v>
      </c>
      <c r="AL267">
        <f>IF(first_ana_0923__242678[[#This Row],[gap]]=7, 1, 0)</f>
        <v>0</v>
      </c>
      <c r="AM267">
        <f>IF(first_ana_0923__242678[[#This Row],[gap]]=8, 1, 0)</f>
        <v>0</v>
      </c>
      <c r="AN267">
        <f>IF(first_ana_0923__242678[[#This Row],[gap]]=9, 1, 0)</f>
        <v>0</v>
      </c>
    </row>
    <row r="268" spans="1:40">
      <c r="A268">
        <v>2010</v>
      </c>
      <c r="B268">
        <v>32</v>
      </c>
      <c r="C268" t="s">
        <v>66</v>
      </c>
      <c r="D268" t="s">
        <v>67</v>
      </c>
      <c r="E268">
        <v>103.2</v>
      </c>
      <c r="F268">
        <v>72</v>
      </c>
      <c r="G268">
        <v>1.5</v>
      </c>
      <c r="H268">
        <v>1.72</v>
      </c>
      <c r="I268">
        <v>0</v>
      </c>
      <c r="J268">
        <v>0</v>
      </c>
      <c r="K268" s="5">
        <v>2310</v>
      </c>
      <c r="L268" s="5">
        <v>9729.6</v>
      </c>
      <c r="M268" s="5">
        <v>0.28000000000000003</v>
      </c>
      <c r="N268" s="5">
        <v>0.42</v>
      </c>
      <c r="O268" s="5">
        <v>2.79</v>
      </c>
      <c r="P268">
        <v>3.49</v>
      </c>
      <c r="Q268" s="5">
        <v>1424.1</v>
      </c>
      <c r="S268">
        <f>first_ana_0923__242678[[#This Row],[year]]-first_ana_0923__242678[[#This Row],[start]]</f>
        <v>2010</v>
      </c>
      <c r="T268">
        <f>IF(first_ana_0923__242678[[#This Row],[gap]]=-11, 1, 0)</f>
        <v>0</v>
      </c>
      <c r="U268">
        <f>IF(first_ana_0923__242678[[#This Row],[gap]]=-10, 1, 0)</f>
        <v>0</v>
      </c>
      <c r="V268">
        <f>IF(first_ana_0923__242678[[#This Row],[gap]]=-9, 1, 0)</f>
        <v>0</v>
      </c>
      <c r="W268">
        <f>IF(first_ana_0923__242678[[#This Row],[gap]]=-8, 1, 0)</f>
        <v>0</v>
      </c>
      <c r="X268">
        <f>IF(first_ana_0923__242678[[#This Row],[gap]]=-7, 1, 0)</f>
        <v>0</v>
      </c>
      <c r="Y268">
        <f>IF(first_ana_0923__242678[[#This Row],[gap]]=-6, 1, 0)</f>
        <v>0</v>
      </c>
      <c r="Z268">
        <f>IF(first_ana_0923__242678[[#This Row],[gap]]=-5, 1, 0)</f>
        <v>0</v>
      </c>
      <c r="AA268">
        <f>IF(first_ana_0923__242678[[#This Row],[gap]]=-4, 1, 0)</f>
        <v>0</v>
      </c>
      <c r="AB268">
        <f>IF(first_ana_0923__242678[[#This Row],[gap]]=-3, 1, 0)</f>
        <v>0</v>
      </c>
      <c r="AC268">
        <f>IF(first_ana_0923__242678[[#This Row],[gap]]=-2, 1, 0)</f>
        <v>0</v>
      </c>
      <c r="AD268">
        <f>IF(first_ana_0923__242678[[#This Row],[gap]]=-1, 1, 0)</f>
        <v>0</v>
      </c>
      <c r="AE268">
        <f>IF(first_ana_0923__242678[[#This Row],[gap]]=0, 1, 0)</f>
        <v>0</v>
      </c>
      <c r="AF268">
        <f>IF(first_ana_0923__242678[[#This Row],[gap]]=1, 1, 0)</f>
        <v>0</v>
      </c>
      <c r="AG268">
        <f>IF(first_ana_0923__242678[[#This Row],[gap]]=2, 1, 0)</f>
        <v>0</v>
      </c>
      <c r="AH268">
        <f>IF(first_ana_0923__242678[[#This Row],[gap]]=3, 1, 0)</f>
        <v>0</v>
      </c>
      <c r="AI268">
        <f>IF(first_ana_0923__242678[[#This Row],[gap]]=4, 1, 0)</f>
        <v>0</v>
      </c>
      <c r="AJ268">
        <f>IF(first_ana_0923__242678[[#This Row],[gap]]=5, 1, 0)</f>
        <v>0</v>
      </c>
      <c r="AK268">
        <f>IF(first_ana_0923__242678[[#This Row],[gap]]=6, 1, 0)</f>
        <v>0</v>
      </c>
      <c r="AL268">
        <f>IF(first_ana_0923__242678[[#This Row],[gap]]=7, 1, 0)</f>
        <v>0</v>
      </c>
      <c r="AM268">
        <f>IF(first_ana_0923__242678[[#This Row],[gap]]=8, 1, 0)</f>
        <v>0</v>
      </c>
      <c r="AN268">
        <f>IF(first_ana_0923__242678[[#This Row],[gap]]=9, 1, 0)</f>
        <v>0</v>
      </c>
    </row>
    <row r="269" spans="1:40">
      <c r="A269">
        <v>2010</v>
      </c>
      <c r="B269">
        <v>33</v>
      </c>
      <c r="C269" t="s">
        <v>68</v>
      </c>
      <c r="D269" t="s">
        <v>69</v>
      </c>
      <c r="E269">
        <v>269</v>
      </c>
      <c r="F269">
        <v>195</v>
      </c>
      <c r="G269">
        <v>1.44</v>
      </c>
      <c r="H269">
        <v>1.55</v>
      </c>
      <c r="I269">
        <v>0</v>
      </c>
      <c r="J269">
        <v>0</v>
      </c>
      <c r="K269" s="5">
        <v>2580</v>
      </c>
      <c r="L269" s="5">
        <v>9388</v>
      </c>
      <c r="M269" s="5">
        <v>0.87</v>
      </c>
      <c r="N269" s="5">
        <v>0.51</v>
      </c>
      <c r="O269" s="5">
        <v>2.88</v>
      </c>
      <c r="P269">
        <v>4.26</v>
      </c>
      <c r="Q269" s="5">
        <v>793.2</v>
      </c>
      <c r="S269">
        <f>first_ana_0923__242678[[#This Row],[year]]-first_ana_0923__242678[[#This Row],[start]]</f>
        <v>2010</v>
      </c>
      <c r="T269">
        <f>IF(first_ana_0923__242678[[#This Row],[gap]]=-11, 1, 0)</f>
        <v>0</v>
      </c>
      <c r="U269">
        <f>IF(first_ana_0923__242678[[#This Row],[gap]]=-10, 1, 0)</f>
        <v>0</v>
      </c>
      <c r="V269">
        <f>IF(first_ana_0923__242678[[#This Row],[gap]]=-9, 1, 0)</f>
        <v>0</v>
      </c>
      <c r="W269">
        <f>IF(first_ana_0923__242678[[#This Row],[gap]]=-8, 1, 0)</f>
        <v>0</v>
      </c>
      <c r="X269">
        <f>IF(first_ana_0923__242678[[#This Row],[gap]]=-7, 1, 0)</f>
        <v>0</v>
      </c>
      <c r="Y269">
        <f>IF(first_ana_0923__242678[[#This Row],[gap]]=-6, 1, 0)</f>
        <v>0</v>
      </c>
      <c r="Z269">
        <f>IF(first_ana_0923__242678[[#This Row],[gap]]=-5, 1, 0)</f>
        <v>0</v>
      </c>
      <c r="AA269">
        <f>IF(first_ana_0923__242678[[#This Row],[gap]]=-4, 1, 0)</f>
        <v>0</v>
      </c>
      <c r="AB269">
        <f>IF(first_ana_0923__242678[[#This Row],[gap]]=-3, 1, 0)</f>
        <v>0</v>
      </c>
      <c r="AC269">
        <f>IF(first_ana_0923__242678[[#This Row],[gap]]=-2, 1, 0)</f>
        <v>0</v>
      </c>
      <c r="AD269">
        <f>IF(first_ana_0923__242678[[#This Row],[gap]]=-1, 1, 0)</f>
        <v>0</v>
      </c>
      <c r="AE269">
        <f>IF(first_ana_0923__242678[[#This Row],[gap]]=0, 1, 0)</f>
        <v>0</v>
      </c>
      <c r="AF269">
        <f>IF(first_ana_0923__242678[[#This Row],[gap]]=1, 1, 0)</f>
        <v>0</v>
      </c>
      <c r="AG269">
        <f>IF(first_ana_0923__242678[[#This Row],[gap]]=2, 1, 0)</f>
        <v>0</v>
      </c>
      <c r="AH269">
        <f>IF(first_ana_0923__242678[[#This Row],[gap]]=3, 1, 0)</f>
        <v>0</v>
      </c>
      <c r="AI269">
        <f>IF(first_ana_0923__242678[[#This Row],[gap]]=4, 1, 0)</f>
        <v>0</v>
      </c>
      <c r="AJ269">
        <f>IF(first_ana_0923__242678[[#This Row],[gap]]=5, 1, 0)</f>
        <v>0</v>
      </c>
      <c r="AK269">
        <f>IF(first_ana_0923__242678[[#This Row],[gap]]=6, 1, 0)</f>
        <v>0</v>
      </c>
      <c r="AL269">
        <f>IF(first_ana_0923__242678[[#This Row],[gap]]=7, 1, 0)</f>
        <v>0</v>
      </c>
      <c r="AM269">
        <f>IF(first_ana_0923__242678[[#This Row],[gap]]=8, 1, 0)</f>
        <v>0</v>
      </c>
      <c r="AN269">
        <f>IF(first_ana_0923__242678[[#This Row],[gap]]=9, 1, 0)</f>
        <v>0</v>
      </c>
    </row>
    <row r="270" spans="1:40">
      <c r="A270">
        <v>2010</v>
      </c>
      <c r="B270">
        <v>34</v>
      </c>
      <c r="C270" t="s">
        <v>70</v>
      </c>
      <c r="D270" t="s">
        <v>71</v>
      </c>
      <c r="E270">
        <v>263.3</v>
      </c>
      <c r="F270">
        <v>286</v>
      </c>
      <c r="G270">
        <v>1.65</v>
      </c>
      <c r="H270">
        <v>1.72</v>
      </c>
      <c r="I270">
        <v>0</v>
      </c>
      <c r="J270">
        <v>0</v>
      </c>
      <c r="K270" s="5">
        <v>2850</v>
      </c>
      <c r="L270" s="5">
        <v>8790.6</v>
      </c>
      <c r="M270" s="5">
        <v>0.77</v>
      </c>
      <c r="N270" s="5">
        <v>0.24</v>
      </c>
      <c r="O270" s="5">
        <v>3.01</v>
      </c>
      <c r="P270">
        <v>4.0199999999999996</v>
      </c>
      <c r="Q270" s="5">
        <v>809.4</v>
      </c>
      <c r="S270">
        <f>first_ana_0923__242678[[#This Row],[year]]-first_ana_0923__242678[[#This Row],[start]]</f>
        <v>2010</v>
      </c>
      <c r="T270">
        <f>IF(first_ana_0923__242678[[#This Row],[gap]]=-11, 1, 0)</f>
        <v>0</v>
      </c>
      <c r="U270">
        <f>IF(first_ana_0923__242678[[#This Row],[gap]]=-10, 1, 0)</f>
        <v>0</v>
      </c>
      <c r="V270">
        <f>IF(first_ana_0923__242678[[#This Row],[gap]]=-9, 1, 0)</f>
        <v>0</v>
      </c>
      <c r="W270">
        <f>IF(first_ana_0923__242678[[#This Row],[gap]]=-8, 1, 0)</f>
        <v>0</v>
      </c>
      <c r="X270">
        <f>IF(first_ana_0923__242678[[#This Row],[gap]]=-7, 1, 0)</f>
        <v>0</v>
      </c>
      <c r="Y270">
        <f>IF(first_ana_0923__242678[[#This Row],[gap]]=-6, 1, 0)</f>
        <v>0</v>
      </c>
      <c r="Z270">
        <f>IF(first_ana_0923__242678[[#This Row],[gap]]=-5, 1, 0)</f>
        <v>0</v>
      </c>
      <c r="AA270">
        <f>IF(first_ana_0923__242678[[#This Row],[gap]]=-4, 1, 0)</f>
        <v>0</v>
      </c>
      <c r="AB270">
        <f>IF(first_ana_0923__242678[[#This Row],[gap]]=-3, 1, 0)</f>
        <v>0</v>
      </c>
      <c r="AC270">
        <f>IF(first_ana_0923__242678[[#This Row],[gap]]=-2, 1, 0)</f>
        <v>0</v>
      </c>
      <c r="AD270">
        <f>IF(first_ana_0923__242678[[#This Row],[gap]]=-1, 1, 0)</f>
        <v>0</v>
      </c>
      <c r="AE270">
        <f>IF(first_ana_0923__242678[[#This Row],[gap]]=0, 1, 0)</f>
        <v>0</v>
      </c>
      <c r="AF270">
        <f>IF(first_ana_0923__242678[[#This Row],[gap]]=1, 1, 0)</f>
        <v>0</v>
      </c>
      <c r="AG270">
        <f>IF(first_ana_0923__242678[[#This Row],[gap]]=2, 1, 0)</f>
        <v>0</v>
      </c>
      <c r="AH270">
        <f>IF(first_ana_0923__242678[[#This Row],[gap]]=3, 1, 0)</f>
        <v>0</v>
      </c>
      <c r="AI270">
        <f>IF(first_ana_0923__242678[[#This Row],[gap]]=4, 1, 0)</f>
        <v>0</v>
      </c>
      <c r="AJ270">
        <f>IF(first_ana_0923__242678[[#This Row],[gap]]=5, 1, 0)</f>
        <v>0</v>
      </c>
      <c r="AK270">
        <f>IF(first_ana_0923__242678[[#This Row],[gap]]=6, 1, 0)</f>
        <v>0</v>
      </c>
      <c r="AL270">
        <f>IF(first_ana_0923__242678[[#This Row],[gap]]=7, 1, 0)</f>
        <v>0</v>
      </c>
      <c r="AM270">
        <f>IF(first_ana_0923__242678[[#This Row],[gap]]=8, 1, 0)</f>
        <v>0</v>
      </c>
      <c r="AN270">
        <f>IF(first_ana_0923__242678[[#This Row],[gap]]=9, 1, 0)</f>
        <v>0</v>
      </c>
    </row>
    <row r="271" spans="1:40">
      <c r="A271">
        <v>2010</v>
      </c>
      <c r="B271">
        <v>35</v>
      </c>
      <c r="C271" t="s">
        <v>72</v>
      </c>
      <c r="D271" t="s">
        <v>73</v>
      </c>
      <c r="E271">
        <v>257</v>
      </c>
      <c r="F271">
        <v>145</v>
      </c>
      <c r="G271">
        <v>1.59</v>
      </c>
      <c r="H271">
        <v>1.79</v>
      </c>
      <c r="I271">
        <v>0</v>
      </c>
      <c r="J271">
        <v>0</v>
      </c>
      <c r="K271" s="5">
        <v>2820</v>
      </c>
      <c r="L271" s="5">
        <v>11628.2</v>
      </c>
      <c r="M271" s="5">
        <v>0.69</v>
      </c>
      <c r="N271" s="5">
        <v>0.34</v>
      </c>
      <c r="O271" s="5">
        <v>2.89</v>
      </c>
      <c r="P271">
        <v>3.92</v>
      </c>
      <c r="Q271" s="5">
        <v>916.7</v>
      </c>
      <c r="S271">
        <f>first_ana_0923__242678[[#This Row],[year]]-first_ana_0923__242678[[#This Row],[start]]</f>
        <v>2010</v>
      </c>
      <c r="T271">
        <f>IF(first_ana_0923__242678[[#This Row],[gap]]=-11, 1, 0)</f>
        <v>0</v>
      </c>
      <c r="U271">
        <f>IF(first_ana_0923__242678[[#This Row],[gap]]=-10, 1, 0)</f>
        <v>0</v>
      </c>
      <c r="V271">
        <f>IF(first_ana_0923__242678[[#This Row],[gap]]=-9, 1, 0)</f>
        <v>0</v>
      </c>
      <c r="W271">
        <f>IF(first_ana_0923__242678[[#This Row],[gap]]=-8, 1, 0)</f>
        <v>0</v>
      </c>
      <c r="X271">
        <f>IF(first_ana_0923__242678[[#This Row],[gap]]=-7, 1, 0)</f>
        <v>0</v>
      </c>
      <c r="Y271">
        <f>IF(first_ana_0923__242678[[#This Row],[gap]]=-6, 1, 0)</f>
        <v>0</v>
      </c>
      <c r="Z271">
        <f>IF(first_ana_0923__242678[[#This Row],[gap]]=-5, 1, 0)</f>
        <v>0</v>
      </c>
      <c r="AA271">
        <f>IF(first_ana_0923__242678[[#This Row],[gap]]=-4, 1, 0)</f>
        <v>0</v>
      </c>
      <c r="AB271">
        <f>IF(first_ana_0923__242678[[#This Row],[gap]]=-3, 1, 0)</f>
        <v>0</v>
      </c>
      <c r="AC271">
        <f>IF(first_ana_0923__242678[[#This Row],[gap]]=-2, 1, 0)</f>
        <v>0</v>
      </c>
      <c r="AD271">
        <f>IF(first_ana_0923__242678[[#This Row],[gap]]=-1, 1, 0)</f>
        <v>0</v>
      </c>
      <c r="AE271">
        <f>IF(first_ana_0923__242678[[#This Row],[gap]]=0, 1, 0)</f>
        <v>0</v>
      </c>
      <c r="AF271">
        <f>IF(first_ana_0923__242678[[#This Row],[gap]]=1, 1, 0)</f>
        <v>0</v>
      </c>
      <c r="AG271">
        <f>IF(first_ana_0923__242678[[#This Row],[gap]]=2, 1, 0)</f>
        <v>0</v>
      </c>
      <c r="AH271">
        <f>IF(first_ana_0923__242678[[#This Row],[gap]]=3, 1, 0)</f>
        <v>0</v>
      </c>
      <c r="AI271">
        <f>IF(first_ana_0923__242678[[#This Row],[gap]]=4, 1, 0)</f>
        <v>0</v>
      </c>
      <c r="AJ271">
        <f>IF(first_ana_0923__242678[[#This Row],[gap]]=5, 1, 0)</f>
        <v>0</v>
      </c>
      <c r="AK271">
        <f>IF(first_ana_0923__242678[[#This Row],[gap]]=6, 1, 0)</f>
        <v>0</v>
      </c>
      <c r="AL271">
        <f>IF(first_ana_0923__242678[[#This Row],[gap]]=7, 1, 0)</f>
        <v>0</v>
      </c>
      <c r="AM271">
        <f>IF(first_ana_0923__242678[[#This Row],[gap]]=8, 1, 0)</f>
        <v>0</v>
      </c>
      <c r="AN271">
        <f>IF(first_ana_0923__242678[[#This Row],[gap]]=9, 1, 0)</f>
        <v>0</v>
      </c>
    </row>
    <row r="272" spans="1:40">
      <c r="A272">
        <v>2010</v>
      </c>
      <c r="B272">
        <v>36</v>
      </c>
      <c r="C272" t="s">
        <v>74</v>
      </c>
      <c r="D272" t="s">
        <v>75</v>
      </c>
      <c r="E272">
        <v>105.2</v>
      </c>
      <c r="F272">
        <v>79</v>
      </c>
      <c r="G272">
        <v>1.29</v>
      </c>
      <c r="H272">
        <v>1.49</v>
      </c>
      <c r="I272">
        <v>0</v>
      </c>
      <c r="J272">
        <v>0</v>
      </c>
      <c r="K272" s="5">
        <v>2758</v>
      </c>
      <c r="L272" s="5">
        <v>8687.9</v>
      </c>
      <c r="M272" s="5">
        <v>0.51</v>
      </c>
      <c r="N272" s="5">
        <v>0.38</v>
      </c>
      <c r="O272" s="5">
        <v>2.8</v>
      </c>
      <c r="P272">
        <v>3.69</v>
      </c>
      <c r="Q272" s="5">
        <v>1081.2</v>
      </c>
      <c r="S272">
        <f>first_ana_0923__242678[[#This Row],[year]]-first_ana_0923__242678[[#This Row],[start]]</f>
        <v>2010</v>
      </c>
      <c r="T272">
        <f>IF(first_ana_0923__242678[[#This Row],[gap]]=-11, 1, 0)</f>
        <v>0</v>
      </c>
      <c r="U272">
        <f>IF(first_ana_0923__242678[[#This Row],[gap]]=-10, 1, 0)</f>
        <v>0</v>
      </c>
      <c r="V272">
        <f>IF(first_ana_0923__242678[[#This Row],[gap]]=-9, 1, 0)</f>
        <v>0</v>
      </c>
      <c r="W272">
        <f>IF(first_ana_0923__242678[[#This Row],[gap]]=-8, 1, 0)</f>
        <v>0</v>
      </c>
      <c r="X272">
        <f>IF(first_ana_0923__242678[[#This Row],[gap]]=-7, 1, 0)</f>
        <v>0</v>
      </c>
      <c r="Y272">
        <f>IF(first_ana_0923__242678[[#This Row],[gap]]=-6, 1, 0)</f>
        <v>0</v>
      </c>
      <c r="Z272">
        <f>IF(first_ana_0923__242678[[#This Row],[gap]]=-5, 1, 0)</f>
        <v>0</v>
      </c>
      <c r="AA272">
        <f>IF(first_ana_0923__242678[[#This Row],[gap]]=-4, 1, 0)</f>
        <v>0</v>
      </c>
      <c r="AB272">
        <f>IF(first_ana_0923__242678[[#This Row],[gap]]=-3, 1, 0)</f>
        <v>0</v>
      </c>
      <c r="AC272">
        <f>IF(first_ana_0923__242678[[#This Row],[gap]]=-2, 1, 0)</f>
        <v>0</v>
      </c>
      <c r="AD272">
        <f>IF(first_ana_0923__242678[[#This Row],[gap]]=-1, 1, 0)</f>
        <v>0</v>
      </c>
      <c r="AE272">
        <f>IF(first_ana_0923__242678[[#This Row],[gap]]=0, 1, 0)</f>
        <v>0</v>
      </c>
      <c r="AF272">
        <f>IF(first_ana_0923__242678[[#This Row],[gap]]=1, 1, 0)</f>
        <v>0</v>
      </c>
      <c r="AG272">
        <f>IF(first_ana_0923__242678[[#This Row],[gap]]=2, 1, 0)</f>
        <v>0</v>
      </c>
      <c r="AH272">
        <f>IF(first_ana_0923__242678[[#This Row],[gap]]=3, 1, 0)</f>
        <v>0</v>
      </c>
      <c r="AI272">
        <f>IF(first_ana_0923__242678[[#This Row],[gap]]=4, 1, 0)</f>
        <v>0</v>
      </c>
      <c r="AJ272">
        <f>IF(first_ana_0923__242678[[#This Row],[gap]]=5, 1, 0)</f>
        <v>0</v>
      </c>
      <c r="AK272">
        <f>IF(first_ana_0923__242678[[#This Row],[gap]]=6, 1, 0)</f>
        <v>0</v>
      </c>
      <c r="AL272">
        <f>IF(first_ana_0923__242678[[#This Row],[gap]]=7, 1, 0)</f>
        <v>0</v>
      </c>
      <c r="AM272">
        <f>IF(first_ana_0923__242678[[#This Row],[gap]]=8, 1, 0)</f>
        <v>0</v>
      </c>
      <c r="AN272">
        <f>IF(first_ana_0923__242678[[#This Row],[gap]]=9, 1, 0)</f>
        <v>0</v>
      </c>
    </row>
    <row r="273" spans="1:40">
      <c r="A273">
        <v>2010</v>
      </c>
      <c r="B273">
        <v>37</v>
      </c>
      <c r="C273" t="s">
        <v>76</v>
      </c>
      <c r="D273" t="s">
        <v>77</v>
      </c>
      <c r="E273">
        <v>88</v>
      </c>
      <c r="F273">
        <v>100</v>
      </c>
      <c r="G273">
        <v>1.85</v>
      </c>
      <c r="H273">
        <v>1.99</v>
      </c>
      <c r="I273">
        <v>0</v>
      </c>
      <c r="J273">
        <v>0</v>
      </c>
      <c r="K273" s="5">
        <v>2638</v>
      </c>
      <c r="L273" s="5">
        <v>8042.2</v>
      </c>
      <c r="M273" s="5">
        <v>0.4</v>
      </c>
      <c r="N273" s="5">
        <v>0.3</v>
      </c>
      <c r="O273" s="5">
        <v>2.81</v>
      </c>
      <c r="P273">
        <v>3.51</v>
      </c>
      <c r="Q273" s="5">
        <v>841.6</v>
      </c>
      <c r="S273">
        <f>first_ana_0923__242678[[#This Row],[year]]-first_ana_0923__242678[[#This Row],[start]]</f>
        <v>2010</v>
      </c>
      <c r="T273">
        <f>IF(first_ana_0923__242678[[#This Row],[gap]]=-11, 1, 0)</f>
        <v>0</v>
      </c>
      <c r="U273">
        <f>IF(first_ana_0923__242678[[#This Row],[gap]]=-10, 1, 0)</f>
        <v>0</v>
      </c>
      <c r="V273">
        <f>IF(first_ana_0923__242678[[#This Row],[gap]]=-9, 1, 0)</f>
        <v>0</v>
      </c>
      <c r="W273">
        <f>IF(first_ana_0923__242678[[#This Row],[gap]]=-8, 1, 0)</f>
        <v>0</v>
      </c>
      <c r="X273">
        <f>IF(first_ana_0923__242678[[#This Row],[gap]]=-7, 1, 0)</f>
        <v>0</v>
      </c>
      <c r="Y273">
        <f>IF(first_ana_0923__242678[[#This Row],[gap]]=-6, 1, 0)</f>
        <v>0</v>
      </c>
      <c r="Z273">
        <f>IF(first_ana_0923__242678[[#This Row],[gap]]=-5, 1, 0)</f>
        <v>0</v>
      </c>
      <c r="AA273">
        <f>IF(first_ana_0923__242678[[#This Row],[gap]]=-4, 1, 0)</f>
        <v>0</v>
      </c>
      <c r="AB273">
        <f>IF(first_ana_0923__242678[[#This Row],[gap]]=-3, 1, 0)</f>
        <v>0</v>
      </c>
      <c r="AC273">
        <f>IF(first_ana_0923__242678[[#This Row],[gap]]=-2, 1, 0)</f>
        <v>0</v>
      </c>
      <c r="AD273">
        <f>IF(first_ana_0923__242678[[#This Row],[gap]]=-1, 1, 0)</f>
        <v>0</v>
      </c>
      <c r="AE273">
        <f>IF(first_ana_0923__242678[[#This Row],[gap]]=0, 1, 0)</f>
        <v>0</v>
      </c>
      <c r="AF273">
        <f>IF(first_ana_0923__242678[[#This Row],[gap]]=1, 1, 0)</f>
        <v>0</v>
      </c>
      <c r="AG273">
        <f>IF(first_ana_0923__242678[[#This Row],[gap]]=2, 1, 0)</f>
        <v>0</v>
      </c>
      <c r="AH273">
        <f>IF(first_ana_0923__242678[[#This Row],[gap]]=3, 1, 0)</f>
        <v>0</v>
      </c>
      <c r="AI273">
        <f>IF(first_ana_0923__242678[[#This Row],[gap]]=4, 1, 0)</f>
        <v>0</v>
      </c>
      <c r="AJ273">
        <f>IF(first_ana_0923__242678[[#This Row],[gap]]=5, 1, 0)</f>
        <v>0</v>
      </c>
      <c r="AK273">
        <f>IF(first_ana_0923__242678[[#This Row],[gap]]=6, 1, 0)</f>
        <v>0</v>
      </c>
      <c r="AL273">
        <f>IF(first_ana_0923__242678[[#This Row],[gap]]=7, 1, 0)</f>
        <v>0</v>
      </c>
      <c r="AM273">
        <f>IF(first_ana_0923__242678[[#This Row],[gap]]=8, 1, 0)</f>
        <v>0</v>
      </c>
      <c r="AN273">
        <f>IF(first_ana_0923__242678[[#This Row],[gap]]=9, 1, 0)</f>
        <v>0</v>
      </c>
    </row>
    <row r="274" spans="1:40">
      <c r="A274">
        <v>2010</v>
      </c>
      <c r="B274">
        <v>38</v>
      </c>
      <c r="C274" t="s">
        <v>78</v>
      </c>
      <c r="D274" t="s">
        <v>79</v>
      </c>
      <c r="E274">
        <v>169.7</v>
      </c>
      <c r="F274">
        <v>143</v>
      </c>
      <c r="G274">
        <v>1.31</v>
      </c>
      <c r="H274">
        <v>1.49</v>
      </c>
      <c r="I274">
        <v>0</v>
      </c>
      <c r="J274">
        <v>0</v>
      </c>
      <c r="K274" s="5">
        <v>2516</v>
      </c>
      <c r="L274" s="5">
        <v>10650.2</v>
      </c>
      <c r="M274" s="5">
        <v>0.35</v>
      </c>
      <c r="N274" s="5">
        <v>0.35</v>
      </c>
      <c r="O274" s="5">
        <v>3</v>
      </c>
      <c r="P274">
        <v>3.7</v>
      </c>
      <c r="Q274" s="5">
        <v>875.3</v>
      </c>
      <c r="S274">
        <f>first_ana_0923__242678[[#This Row],[year]]-first_ana_0923__242678[[#This Row],[start]]</f>
        <v>2010</v>
      </c>
      <c r="T274">
        <f>IF(first_ana_0923__242678[[#This Row],[gap]]=-11, 1, 0)</f>
        <v>0</v>
      </c>
      <c r="U274">
        <f>IF(first_ana_0923__242678[[#This Row],[gap]]=-10, 1, 0)</f>
        <v>0</v>
      </c>
      <c r="V274">
        <f>IF(first_ana_0923__242678[[#This Row],[gap]]=-9, 1, 0)</f>
        <v>0</v>
      </c>
      <c r="W274">
        <f>IF(first_ana_0923__242678[[#This Row],[gap]]=-8, 1, 0)</f>
        <v>0</v>
      </c>
      <c r="X274">
        <f>IF(first_ana_0923__242678[[#This Row],[gap]]=-7, 1, 0)</f>
        <v>0</v>
      </c>
      <c r="Y274">
        <f>IF(first_ana_0923__242678[[#This Row],[gap]]=-6, 1, 0)</f>
        <v>0</v>
      </c>
      <c r="Z274">
        <f>IF(first_ana_0923__242678[[#This Row],[gap]]=-5, 1, 0)</f>
        <v>0</v>
      </c>
      <c r="AA274">
        <f>IF(first_ana_0923__242678[[#This Row],[gap]]=-4, 1, 0)</f>
        <v>0</v>
      </c>
      <c r="AB274">
        <f>IF(first_ana_0923__242678[[#This Row],[gap]]=-3, 1, 0)</f>
        <v>0</v>
      </c>
      <c r="AC274">
        <f>IF(first_ana_0923__242678[[#This Row],[gap]]=-2, 1, 0)</f>
        <v>0</v>
      </c>
      <c r="AD274">
        <f>IF(first_ana_0923__242678[[#This Row],[gap]]=-1, 1, 0)</f>
        <v>0</v>
      </c>
      <c r="AE274">
        <f>IF(first_ana_0923__242678[[#This Row],[gap]]=0, 1, 0)</f>
        <v>0</v>
      </c>
      <c r="AF274">
        <f>IF(first_ana_0923__242678[[#This Row],[gap]]=1, 1, 0)</f>
        <v>0</v>
      </c>
      <c r="AG274">
        <f>IF(first_ana_0923__242678[[#This Row],[gap]]=2, 1, 0)</f>
        <v>0</v>
      </c>
      <c r="AH274">
        <f>IF(first_ana_0923__242678[[#This Row],[gap]]=3, 1, 0)</f>
        <v>0</v>
      </c>
      <c r="AI274">
        <f>IF(first_ana_0923__242678[[#This Row],[gap]]=4, 1, 0)</f>
        <v>0</v>
      </c>
      <c r="AJ274">
        <f>IF(first_ana_0923__242678[[#This Row],[gap]]=5, 1, 0)</f>
        <v>0</v>
      </c>
      <c r="AK274">
        <f>IF(first_ana_0923__242678[[#This Row],[gap]]=6, 1, 0)</f>
        <v>0</v>
      </c>
      <c r="AL274">
        <f>IF(first_ana_0923__242678[[#This Row],[gap]]=7, 1, 0)</f>
        <v>0</v>
      </c>
      <c r="AM274">
        <f>IF(first_ana_0923__242678[[#This Row],[gap]]=8, 1, 0)</f>
        <v>0</v>
      </c>
      <c r="AN274">
        <f>IF(first_ana_0923__242678[[#This Row],[gap]]=9, 1, 0)</f>
        <v>0</v>
      </c>
    </row>
    <row r="275" spans="1:40">
      <c r="A275">
        <v>2010</v>
      </c>
      <c r="B275">
        <v>39</v>
      </c>
      <c r="C275" t="s">
        <v>80</v>
      </c>
      <c r="D275" t="s">
        <v>81</v>
      </c>
      <c r="E275">
        <v>83.2</v>
      </c>
      <c r="F275">
        <v>76</v>
      </c>
      <c r="G275">
        <v>1.41</v>
      </c>
      <c r="H275">
        <v>1.51</v>
      </c>
      <c r="I275">
        <v>0</v>
      </c>
      <c r="J275">
        <v>0</v>
      </c>
      <c r="K275" s="5">
        <v>2178</v>
      </c>
      <c r="L275" s="5">
        <v>9689.7000000000007</v>
      </c>
      <c r="M275" s="5">
        <v>0.39</v>
      </c>
      <c r="N275" s="5">
        <v>0.26</v>
      </c>
      <c r="O275" s="5">
        <v>3.4</v>
      </c>
      <c r="P275">
        <v>4.05</v>
      </c>
      <c r="Q275" s="5">
        <v>1142.5</v>
      </c>
      <c r="S275">
        <f>first_ana_0923__242678[[#This Row],[year]]-first_ana_0923__242678[[#This Row],[start]]</f>
        <v>2010</v>
      </c>
      <c r="T275">
        <f>IF(first_ana_0923__242678[[#This Row],[gap]]=-11, 1, 0)</f>
        <v>0</v>
      </c>
      <c r="U275">
        <f>IF(first_ana_0923__242678[[#This Row],[gap]]=-10, 1, 0)</f>
        <v>0</v>
      </c>
      <c r="V275">
        <f>IF(first_ana_0923__242678[[#This Row],[gap]]=-9, 1, 0)</f>
        <v>0</v>
      </c>
      <c r="W275">
        <f>IF(first_ana_0923__242678[[#This Row],[gap]]=-8, 1, 0)</f>
        <v>0</v>
      </c>
      <c r="X275">
        <f>IF(first_ana_0923__242678[[#This Row],[gap]]=-7, 1, 0)</f>
        <v>0</v>
      </c>
      <c r="Y275">
        <f>IF(first_ana_0923__242678[[#This Row],[gap]]=-6, 1, 0)</f>
        <v>0</v>
      </c>
      <c r="Z275">
        <f>IF(first_ana_0923__242678[[#This Row],[gap]]=-5, 1, 0)</f>
        <v>0</v>
      </c>
      <c r="AA275">
        <f>IF(first_ana_0923__242678[[#This Row],[gap]]=-4, 1, 0)</f>
        <v>0</v>
      </c>
      <c r="AB275">
        <f>IF(first_ana_0923__242678[[#This Row],[gap]]=-3, 1, 0)</f>
        <v>0</v>
      </c>
      <c r="AC275">
        <f>IF(first_ana_0923__242678[[#This Row],[gap]]=-2, 1, 0)</f>
        <v>0</v>
      </c>
      <c r="AD275">
        <f>IF(first_ana_0923__242678[[#This Row],[gap]]=-1, 1, 0)</f>
        <v>0</v>
      </c>
      <c r="AE275">
        <f>IF(first_ana_0923__242678[[#This Row],[gap]]=0, 1, 0)</f>
        <v>0</v>
      </c>
      <c r="AF275">
        <f>IF(first_ana_0923__242678[[#This Row],[gap]]=1, 1, 0)</f>
        <v>0</v>
      </c>
      <c r="AG275">
        <f>IF(first_ana_0923__242678[[#This Row],[gap]]=2, 1, 0)</f>
        <v>0</v>
      </c>
      <c r="AH275">
        <f>IF(first_ana_0923__242678[[#This Row],[gap]]=3, 1, 0)</f>
        <v>0</v>
      </c>
      <c r="AI275">
        <f>IF(first_ana_0923__242678[[#This Row],[gap]]=4, 1, 0)</f>
        <v>0</v>
      </c>
      <c r="AJ275">
        <f>IF(first_ana_0923__242678[[#This Row],[gap]]=5, 1, 0)</f>
        <v>0</v>
      </c>
      <c r="AK275">
        <f>IF(first_ana_0923__242678[[#This Row],[gap]]=6, 1, 0)</f>
        <v>0</v>
      </c>
      <c r="AL275">
        <f>IF(first_ana_0923__242678[[#This Row],[gap]]=7, 1, 0)</f>
        <v>0</v>
      </c>
      <c r="AM275">
        <f>IF(first_ana_0923__242678[[#This Row],[gap]]=8, 1, 0)</f>
        <v>0</v>
      </c>
      <c r="AN275">
        <f>IF(first_ana_0923__242678[[#This Row],[gap]]=9, 1, 0)</f>
        <v>0</v>
      </c>
    </row>
    <row r="276" spans="1:40">
      <c r="A276">
        <v>2010</v>
      </c>
      <c r="B276">
        <v>40</v>
      </c>
      <c r="C276" t="s">
        <v>82</v>
      </c>
      <c r="D276" t="s">
        <v>83</v>
      </c>
      <c r="E276">
        <v>121.7</v>
      </c>
      <c r="F276">
        <v>507</v>
      </c>
      <c r="G276">
        <v>1.94</v>
      </c>
      <c r="H276">
        <v>1.89</v>
      </c>
      <c r="I276">
        <v>0</v>
      </c>
      <c r="J276">
        <v>1</v>
      </c>
      <c r="K276" s="5">
        <v>2776</v>
      </c>
      <c r="L276" s="5">
        <v>13955.9</v>
      </c>
      <c r="M276" s="5">
        <v>0.67</v>
      </c>
      <c r="N276" s="5">
        <v>0.39</v>
      </c>
      <c r="O276" s="5">
        <v>3.33</v>
      </c>
      <c r="P276">
        <v>4.3900000000000006</v>
      </c>
      <c r="Q276" s="5">
        <v>784.7</v>
      </c>
      <c r="R276">
        <v>2011</v>
      </c>
      <c r="S276">
        <f>first_ana_0923__242678[[#This Row],[year]]-first_ana_0923__242678[[#This Row],[start]]</f>
        <v>-1</v>
      </c>
      <c r="T276">
        <f>IF(first_ana_0923__242678[[#This Row],[gap]]=-11, 1, 0)</f>
        <v>0</v>
      </c>
      <c r="U276">
        <f>IF(first_ana_0923__242678[[#This Row],[gap]]=-10, 1, 0)</f>
        <v>0</v>
      </c>
      <c r="V276">
        <f>IF(first_ana_0923__242678[[#This Row],[gap]]=-9, 1, 0)</f>
        <v>0</v>
      </c>
      <c r="W276">
        <f>IF(first_ana_0923__242678[[#This Row],[gap]]=-8, 1, 0)</f>
        <v>0</v>
      </c>
      <c r="X276">
        <f>IF(first_ana_0923__242678[[#This Row],[gap]]=-7, 1, 0)</f>
        <v>0</v>
      </c>
      <c r="Y276">
        <f>IF(first_ana_0923__242678[[#This Row],[gap]]=-6, 1, 0)</f>
        <v>0</v>
      </c>
      <c r="Z276">
        <f>IF(first_ana_0923__242678[[#This Row],[gap]]=-5, 1, 0)</f>
        <v>0</v>
      </c>
      <c r="AA276">
        <f>IF(first_ana_0923__242678[[#This Row],[gap]]=-4, 1, 0)</f>
        <v>0</v>
      </c>
      <c r="AB276">
        <f>IF(first_ana_0923__242678[[#This Row],[gap]]=-3, 1, 0)</f>
        <v>0</v>
      </c>
      <c r="AC276">
        <f>IF(first_ana_0923__242678[[#This Row],[gap]]=-2, 1, 0)</f>
        <v>0</v>
      </c>
      <c r="AD276">
        <f>IF(first_ana_0923__242678[[#This Row],[gap]]=-1, 1, 0)</f>
        <v>1</v>
      </c>
      <c r="AE276">
        <f>IF(first_ana_0923__242678[[#This Row],[gap]]=0, 1, 0)</f>
        <v>0</v>
      </c>
      <c r="AF276">
        <f>IF(first_ana_0923__242678[[#This Row],[gap]]=1, 1, 0)</f>
        <v>0</v>
      </c>
      <c r="AG276">
        <f>IF(first_ana_0923__242678[[#This Row],[gap]]=2, 1, 0)</f>
        <v>0</v>
      </c>
      <c r="AH276">
        <f>IF(first_ana_0923__242678[[#This Row],[gap]]=3, 1, 0)</f>
        <v>0</v>
      </c>
      <c r="AI276">
        <f>IF(first_ana_0923__242678[[#This Row],[gap]]=4, 1, 0)</f>
        <v>0</v>
      </c>
      <c r="AJ276">
        <f>IF(first_ana_0923__242678[[#This Row],[gap]]=5, 1, 0)</f>
        <v>0</v>
      </c>
      <c r="AK276">
        <f>IF(first_ana_0923__242678[[#This Row],[gap]]=6, 1, 0)</f>
        <v>0</v>
      </c>
      <c r="AL276">
        <f>IF(first_ana_0923__242678[[#This Row],[gap]]=7, 1, 0)</f>
        <v>0</v>
      </c>
      <c r="AM276">
        <f>IF(first_ana_0923__242678[[#This Row],[gap]]=8, 1, 0)</f>
        <v>0</v>
      </c>
      <c r="AN276">
        <f>IF(first_ana_0923__242678[[#This Row],[gap]]=9, 1, 0)</f>
        <v>0</v>
      </c>
    </row>
    <row r="277" spans="1:40">
      <c r="A277">
        <v>2010</v>
      </c>
      <c r="B277">
        <v>41</v>
      </c>
      <c r="C277" t="s">
        <v>84</v>
      </c>
      <c r="D277" t="s">
        <v>85</v>
      </c>
      <c r="E277">
        <v>81.900000000000006</v>
      </c>
      <c r="F277">
        <v>85</v>
      </c>
      <c r="G277">
        <v>1.87</v>
      </c>
      <c r="H277">
        <v>2.06</v>
      </c>
      <c r="I277">
        <v>0</v>
      </c>
      <c r="J277">
        <v>1</v>
      </c>
      <c r="K277" s="5">
        <v>2533</v>
      </c>
      <c r="L277" s="5">
        <v>21706.2</v>
      </c>
      <c r="M277" s="5">
        <v>0.24</v>
      </c>
      <c r="N277" s="5">
        <v>0.35</v>
      </c>
      <c r="O277" s="5">
        <v>3.29</v>
      </c>
      <c r="P277">
        <v>3.88</v>
      </c>
      <c r="Q277" s="5">
        <v>987.7</v>
      </c>
      <c r="R277">
        <v>2011</v>
      </c>
      <c r="S277">
        <f>first_ana_0923__242678[[#This Row],[year]]-first_ana_0923__242678[[#This Row],[start]]</f>
        <v>-1</v>
      </c>
      <c r="T277">
        <f>IF(first_ana_0923__242678[[#This Row],[gap]]=-11, 1, 0)</f>
        <v>0</v>
      </c>
      <c r="U277">
        <f>IF(first_ana_0923__242678[[#This Row],[gap]]=-10, 1, 0)</f>
        <v>0</v>
      </c>
      <c r="V277">
        <f>IF(first_ana_0923__242678[[#This Row],[gap]]=-9, 1, 0)</f>
        <v>0</v>
      </c>
      <c r="W277">
        <f>IF(first_ana_0923__242678[[#This Row],[gap]]=-8, 1, 0)</f>
        <v>0</v>
      </c>
      <c r="X277">
        <f>IF(first_ana_0923__242678[[#This Row],[gap]]=-7, 1, 0)</f>
        <v>0</v>
      </c>
      <c r="Y277">
        <f>IF(first_ana_0923__242678[[#This Row],[gap]]=-6, 1, 0)</f>
        <v>0</v>
      </c>
      <c r="Z277">
        <f>IF(first_ana_0923__242678[[#This Row],[gap]]=-5, 1, 0)</f>
        <v>0</v>
      </c>
      <c r="AA277">
        <f>IF(first_ana_0923__242678[[#This Row],[gap]]=-4, 1, 0)</f>
        <v>0</v>
      </c>
      <c r="AB277">
        <f>IF(first_ana_0923__242678[[#This Row],[gap]]=-3, 1, 0)</f>
        <v>0</v>
      </c>
      <c r="AC277">
        <f>IF(first_ana_0923__242678[[#This Row],[gap]]=-2, 1, 0)</f>
        <v>0</v>
      </c>
      <c r="AD277">
        <f>IF(first_ana_0923__242678[[#This Row],[gap]]=-1, 1, 0)</f>
        <v>1</v>
      </c>
      <c r="AE277">
        <f>IF(first_ana_0923__242678[[#This Row],[gap]]=0, 1, 0)</f>
        <v>0</v>
      </c>
      <c r="AF277">
        <f>IF(first_ana_0923__242678[[#This Row],[gap]]=1, 1, 0)</f>
        <v>0</v>
      </c>
      <c r="AG277">
        <f>IF(first_ana_0923__242678[[#This Row],[gap]]=2, 1, 0)</f>
        <v>0</v>
      </c>
      <c r="AH277">
        <f>IF(first_ana_0923__242678[[#This Row],[gap]]=3, 1, 0)</f>
        <v>0</v>
      </c>
      <c r="AI277">
        <f>IF(first_ana_0923__242678[[#This Row],[gap]]=4, 1, 0)</f>
        <v>0</v>
      </c>
      <c r="AJ277">
        <f>IF(first_ana_0923__242678[[#This Row],[gap]]=5, 1, 0)</f>
        <v>0</v>
      </c>
      <c r="AK277">
        <f>IF(first_ana_0923__242678[[#This Row],[gap]]=6, 1, 0)</f>
        <v>0</v>
      </c>
      <c r="AL277">
        <f>IF(first_ana_0923__242678[[#This Row],[gap]]=7, 1, 0)</f>
        <v>0</v>
      </c>
      <c r="AM277">
        <f>IF(first_ana_0923__242678[[#This Row],[gap]]=8, 1, 0)</f>
        <v>0</v>
      </c>
      <c r="AN277">
        <f>IF(first_ana_0923__242678[[#This Row],[gap]]=9, 1, 0)</f>
        <v>0</v>
      </c>
    </row>
    <row r="278" spans="1:40">
      <c r="A278">
        <v>2010</v>
      </c>
      <c r="B278">
        <v>42</v>
      </c>
      <c r="C278" t="s">
        <v>86</v>
      </c>
      <c r="D278" t="s">
        <v>87</v>
      </c>
      <c r="E278">
        <v>46.2</v>
      </c>
      <c r="F278">
        <v>143</v>
      </c>
      <c r="G278">
        <v>1.71</v>
      </c>
      <c r="H278">
        <v>2.0499999999999998</v>
      </c>
      <c r="I278">
        <v>0</v>
      </c>
      <c r="J278">
        <v>0</v>
      </c>
      <c r="K278" s="5">
        <v>2297</v>
      </c>
      <c r="L278" s="5">
        <v>13059.7</v>
      </c>
      <c r="M278" s="5">
        <v>0.7</v>
      </c>
      <c r="N278" s="5">
        <v>0.28000000000000003</v>
      </c>
      <c r="O278" s="5">
        <v>3.01</v>
      </c>
      <c r="P278">
        <v>3.9899999999999998</v>
      </c>
      <c r="Q278" s="5">
        <v>1020.6</v>
      </c>
      <c r="S278">
        <f>first_ana_0923__242678[[#This Row],[year]]-first_ana_0923__242678[[#This Row],[start]]</f>
        <v>2010</v>
      </c>
      <c r="T278">
        <f>IF(first_ana_0923__242678[[#This Row],[gap]]=-11, 1, 0)</f>
        <v>0</v>
      </c>
      <c r="U278">
        <f>IF(first_ana_0923__242678[[#This Row],[gap]]=-10, 1, 0)</f>
        <v>0</v>
      </c>
      <c r="V278">
        <f>IF(first_ana_0923__242678[[#This Row],[gap]]=-9, 1, 0)</f>
        <v>0</v>
      </c>
      <c r="W278">
        <f>IF(first_ana_0923__242678[[#This Row],[gap]]=-8, 1, 0)</f>
        <v>0</v>
      </c>
      <c r="X278">
        <f>IF(first_ana_0923__242678[[#This Row],[gap]]=-7, 1, 0)</f>
        <v>0</v>
      </c>
      <c r="Y278">
        <f>IF(first_ana_0923__242678[[#This Row],[gap]]=-6, 1, 0)</f>
        <v>0</v>
      </c>
      <c r="Z278">
        <f>IF(first_ana_0923__242678[[#This Row],[gap]]=-5, 1, 0)</f>
        <v>0</v>
      </c>
      <c r="AA278">
        <f>IF(first_ana_0923__242678[[#This Row],[gap]]=-4, 1, 0)</f>
        <v>0</v>
      </c>
      <c r="AB278">
        <f>IF(first_ana_0923__242678[[#This Row],[gap]]=-3, 1, 0)</f>
        <v>0</v>
      </c>
      <c r="AC278">
        <f>IF(first_ana_0923__242678[[#This Row],[gap]]=-2, 1, 0)</f>
        <v>0</v>
      </c>
      <c r="AD278">
        <f>IF(first_ana_0923__242678[[#This Row],[gap]]=-1, 1, 0)</f>
        <v>0</v>
      </c>
      <c r="AE278">
        <f>IF(first_ana_0923__242678[[#This Row],[gap]]=0, 1, 0)</f>
        <v>0</v>
      </c>
      <c r="AF278">
        <f>IF(first_ana_0923__242678[[#This Row],[gap]]=1, 1, 0)</f>
        <v>0</v>
      </c>
      <c r="AG278">
        <f>IF(first_ana_0923__242678[[#This Row],[gap]]=2, 1, 0)</f>
        <v>0</v>
      </c>
      <c r="AH278">
        <f>IF(first_ana_0923__242678[[#This Row],[gap]]=3, 1, 0)</f>
        <v>0</v>
      </c>
      <c r="AI278">
        <f>IF(first_ana_0923__242678[[#This Row],[gap]]=4, 1, 0)</f>
        <v>0</v>
      </c>
      <c r="AJ278">
        <f>IF(first_ana_0923__242678[[#This Row],[gap]]=5, 1, 0)</f>
        <v>0</v>
      </c>
      <c r="AK278">
        <f>IF(first_ana_0923__242678[[#This Row],[gap]]=6, 1, 0)</f>
        <v>0</v>
      </c>
      <c r="AL278">
        <f>IF(first_ana_0923__242678[[#This Row],[gap]]=7, 1, 0)</f>
        <v>0</v>
      </c>
      <c r="AM278">
        <f>IF(first_ana_0923__242678[[#This Row],[gap]]=8, 1, 0)</f>
        <v>0</v>
      </c>
      <c r="AN278">
        <f>IF(first_ana_0923__242678[[#This Row],[gap]]=9, 1, 0)</f>
        <v>0</v>
      </c>
    </row>
    <row r="279" spans="1:40">
      <c r="A279">
        <v>2010</v>
      </c>
      <c r="B279">
        <v>43</v>
      </c>
      <c r="C279" t="s">
        <v>88</v>
      </c>
      <c r="D279" t="s">
        <v>89</v>
      </c>
      <c r="E279">
        <v>134.80000000000001</v>
      </c>
      <c r="F279">
        <v>182</v>
      </c>
      <c r="G279">
        <v>1.58</v>
      </c>
      <c r="H279">
        <v>1.71</v>
      </c>
      <c r="I279">
        <v>0</v>
      </c>
      <c r="J279">
        <v>1</v>
      </c>
      <c r="K279" s="5">
        <v>2341</v>
      </c>
      <c r="L279" s="5">
        <v>17556.7</v>
      </c>
      <c r="M279" s="5">
        <v>0.55000000000000004</v>
      </c>
      <c r="N279" s="5">
        <v>0.11</v>
      </c>
      <c r="O279" s="5">
        <v>2.86</v>
      </c>
      <c r="P279">
        <v>3.52</v>
      </c>
      <c r="Q279" s="5">
        <v>915.4</v>
      </c>
      <c r="R279">
        <v>2011</v>
      </c>
      <c r="S279">
        <f>first_ana_0923__242678[[#This Row],[year]]-first_ana_0923__242678[[#This Row],[start]]</f>
        <v>-1</v>
      </c>
      <c r="T279">
        <f>IF(first_ana_0923__242678[[#This Row],[gap]]=-11, 1, 0)</f>
        <v>0</v>
      </c>
      <c r="U279">
        <f>IF(first_ana_0923__242678[[#This Row],[gap]]=-10, 1, 0)</f>
        <v>0</v>
      </c>
      <c r="V279">
        <f>IF(first_ana_0923__242678[[#This Row],[gap]]=-9, 1, 0)</f>
        <v>0</v>
      </c>
      <c r="W279">
        <f>IF(first_ana_0923__242678[[#This Row],[gap]]=-8, 1, 0)</f>
        <v>0</v>
      </c>
      <c r="X279">
        <f>IF(first_ana_0923__242678[[#This Row],[gap]]=-7, 1, 0)</f>
        <v>0</v>
      </c>
      <c r="Y279">
        <f>IF(first_ana_0923__242678[[#This Row],[gap]]=-6, 1, 0)</f>
        <v>0</v>
      </c>
      <c r="Z279">
        <f>IF(first_ana_0923__242678[[#This Row],[gap]]=-5, 1, 0)</f>
        <v>0</v>
      </c>
      <c r="AA279">
        <f>IF(first_ana_0923__242678[[#This Row],[gap]]=-4, 1, 0)</f>
        <v>0</v>
      </c>
      <c r="AB279">
        <f>IF(first_ana_0923__242678[[#This Row],[gap]]=-3, 1, 0)</f>
        <v>0</v>
      </c>
      <c r="AC279">
        <f>IF(first_ana_0923__242678[[#This Row],[gap]]=-2, 1, 0)</f>
        <v>0</v>
      </c>
      <c r="AD279">
        <f>IF(first_ana_0923__242678[[#This Row],[gap]]=-1, 1, 0)</f>
        <v>1</v>
      </c>
      <c r="AE279">
        <f>IF(first_ana_0923__242678[[#This Row],[gap]]=0, 1, 0)</f>
        <v>0</v>
      </c>
      <c r="AF279">
        <f>IF(first_ana_0923__242678[[#This Row],[gap]]=1, 1, 0)</f>
        <v>0</v>
      </c>
      <c r="AG279">
        <f>IF(first_ana_0923__242678[[#This Row],[gap]]=2, 1, 0)</f>
        <v>0</v>
      </c>
      <c r="AH279">
        <f>IF(first_ana_0923__242678[[#This Row],[gap]]=3, 1, 0)</f>
        <v>0</v>
      </c>
      <c r="AI279">
        <f>IF(first_ana_0923__242678[[#This Row],[gap]]=4, 1, 0)</f>
        <v>0</v>
      </c>
      <c r="AJ279">
        <f>IF(first_ana_0923__242678[[#This Row],[gap]]=5, 1, 0)</f>
        <v>0</v>
      </c>
      <c r="AK279">
        <f>IF(first_ana_0923__242678[[#This Row],[gap]]=6, 1, 0)</f>
        <v>0</v>
      </c>
      <c r="AL279">
        <f>IF(first_ana_0923__242678[[#This Row],[gap]]=7, 1, 0)</f>
        <v>0</v>
      </c>
      <c r="AM279">
        <f>IF(first_ana_0923__242678[[#This Row],[gap]]=8, 1, 0)</f>
        <v>0</v>
      </c>
      <c r="AN279">
        <f>IF(first_ana_0923__242678[[#This Row],[gap]]=9, 1, 0)</f>
        <v>0</v>
      </c>
    </row>
    <row r="280" spans="1:40">
      <c r="A280">
        <v>2010</v>
      </c>
      <c r="B280">
        <v>44</v>
      </c>
      <c r="C280" t="s">
        <v>90</v>
      </c>
      <c r="D280" t="s">
        <v>141</v>
      </c>
      <c r="E280">
        <v>146.19999999999999</v>
      </c>
      <c r="F280">
        <v>120</v>
      </c>
      <c r="G280">
        <v>1.63</v>
      </c>
      <c r="H280">
        <v>1.8</v>
      </c>
      <c r="I280">
        <v>0</v>
      </c>
      <c r="J280">
        <v>0</v>
      </c>
      <c r="K280" s="5">
        <v>2475</v>
      </c>
      <c r="L280" s="5">
        <v>12397.3</v>
      </c>
      <c r="M280" s="5">
        <v>0.42</v>
      </c>
      <c r="N280" s="5">
        <v>0.42</v>
      </c>
      <c r="O280" s="5">
        <v>3.59</v>
      </c>
      <c r="P280">
        <v>4.43</v>
      </c>
      <c r="Q280" s="5">
        <v>933.4</v>
      </c>
      <c r="S280">
        <f>first_ana_0923__242678[[#This Row],[year]]-first_ana_0923__242678[[#This Row],[start]]</f>
        <v>2010</v>
      </c>
      <c r="T280">
        <f>IF(first_ana_0923__242678[[#This Row],[gap]]=-11, 1, 0)</f>
        <v>0</v>
      </c>
      <c r="U280">
        <f>IF(first_ana_0923__242678[[#This Row],[gap]]=-10, 1, 0)</f>
        <v>0</v>
      </c>
      <c r="V280">
        <f>IF(first_ana_0923__242678[[#This Row],[gap]]=-9, 1, 0)</f>
        <v>0</v>
      </c>
      <c r="W280">
        <f>IF(first_ana_0923__242678[[#This Row],[gap]]=-8, 1, 0)</f>
        <v>0</v>
      </c>
      <c r="X280">
        <f>IF(first_ana_0923__242678[[#This Row],[gap]]=-7, 1, 0)</f>
        <v>0</v>
      </c>
      <c r="Y280">
        <f>IF(first_ana_0923__242678[[#This Row],[gap]]=-6, 1, 0)</f>
        <v>0</v>
      </c>
      <c r="Z280">
        <f>IF(first_ana_0923__242678[[#This Row],[gap]]=-5, 1, 0)</f>
        <v>0</v>
      </c>
      <c r="AA280">
        <f>IF(first_ana_0923__242678[[#This Row],[gap]]=-4, 1, 0)</f>
        <v>0</v>
      </c>
      <c r="AB280">
        <f>IF(first_ana_0923__242678[[#This Row],[gap]]=-3, 1, 0)</f>
        <v>0</v>
      </c>
      <c r="AC280">
        <f>IF(first_ana_0923__242678[[#This Row],[gap]]=-2, 1, 0)</f>
        <v>0</v>
      </c>
      <c r="AD280">
        <f>IF(first_ana_0923__242678[[#This Row],[gap]]=-1, 1, 0)</f>
        <v>0</v>
      </c>
      <c r="AE280">
        <f>IF(first_ana_0923__242678[[#This Row],[gap]]=0, 1, 0)</f>
        <v>0</v>
      </c>
      <c r="AF280">
        <f>IF(first_ana_0923__242678[[#This Row],[gap]]=1, 1, 0)</f>
        <v>0</v>
      </c>
      <c r="AG280">
        <f>IF(first_ana_0923__242678[[#This Row],[gap]]=2, 1, 0)</f>
        <v>0</v>
      </c>
      <c r="AH280">
        <f>IF(first_ana_0923__242678[[#This Row],[gap]]=3, 1, 0)</f>
        <v>0</v>
      </c>
      <c r="AI280">
        <f>IF(first_ana_0923__242678[[#This Row],[gap]]=4, 1, 0)</f>
        <v>0</v>
      </c>
      <c r="AJ280">
        <f>IF(first_ana_0923__242678[[#This Row],[gap]]=5, 1, 0)</f>
        <v>0</v>
      </c>
      <c r="AK280">
        <f>IF(first_ana_0923__242678[[#This Row],[gap]]=6, 1, 0)</f>
        <v>0</v>
      </c>
      <c r="AL280">
        <f>IF(first_ana_0923__242678[[#This Row],[gap]]=7, 1, 0)</f>
        <v>0</v>
      </c>
      <c r="AM280">
        <f>IF(first_ana_0923__242678[[#This Row],[gap]]=8, 1, 0)</f>
        <v>0</v>
      </c>
      <c r="AN280">
        <f>IF(first_ana_0923__242678[[#This Row],[gap]]=9, 1, 0)</f>
        <v>0</v>
      </c>
    </row>
    <row r="281" spans="1:40">
      <c r="A281">
        <v>2010</v>
      </c>
      <c r="B281">
        <v>45</v>
      </c>
      <c r="C281" t="s">
        <v>91</v>
      </c>
      <c r="D281" t="s">
        <v>92</v>
      </c>
      <c r="E281">
        <v>144.30000000000001</v>
      </c>
      <c r="F281">
        <v>114</v>
      </c>
      <c r="G281">
        <v>1.75</v>
      </c>
      <c r="H281">
        <v>1.94</v>
      </c>
      <c r="I281">
        <v>0</v>
      </c>
      <c r="J281">
        <v>0</v>
      </c>
      <c r="K281" s="5">
        <v>2211</v>
      </c>
      <c r="L281" s="5">
        <v>15064.2</v>
      </c>
      <c r="M281" s="5">
        <v>0.62</v>
      </c>
      <c r="N281" s="5">
        <v>0.26</v>
      </c>
      <c r="O281" s="5">
        <v>2.99</v>
      </c>
      <c r="P281">
        <v>3.87</v>
      </c>
      <c r="Q281" s="5">
        <v>1124.2</v>
      </c>
      <c r="S281">
        <f>first_ana_0923__242678[[#This Row],[year]]-first_ana_0923__242678[[#This Row],[start]]</f>
        <v>2010</v>
      </c>
      <c r="T281">
        <f>IF(first_ana_0923__242678[[#This Row],[gap]]=-11, 1, 0)</f>
        <v>0</v>
      </c>
      <c r="U281">
        <f>IF(first_ana_0923__242678[[#This Row],[gap]]=-10, 1, 0)</f>
        <v>0</v>
      </c>
      <c r="V281">
        <f>IF(first_ana_0923__242678[[#This Row],[gap]]=-9, 1, 0)</f>
        <v>0</v>
      </c>
      <c r="W281">
        <f>IF(first_ana_0923__242678[[#This Row],[gap]]=-8, 1, 0)</f>
        <v>0</v>
      </c>
      <c r="X281">
        <f>IF(first_ana_0923__242678[[#This Row],[gap]]=-7, 1, 0)</f>
        <v>0</v>
      </c>
      <c r="Y281">
        <f>IF(first_ana_0923__242678[[#This Row],[gap]]=-6, 1, 0)</f>
        <v>0</v>
      </c>
      <c r="Z281">
        <f>IF(first_ana_0923__242678[[#This Row],[gap]]=-5, 1, 0)</f>
        <v>0</v>
      </c>
      <c r="AA281">
        <f>IF(first_ana_0923__242678[[#This Row],[gap]]=-4, 1, 0)</f>
        <v>0</v>
      </c>
      <c r="AB281">
        <f>IF(first_ana_0923__242678[[#This Row],[gap]]=-3, 1, 0)</f>
        <v>0</v>
      </c>
      <c r="AC281">
        <f>IF(first_ana_0923__242678[[#This Row],[gap]]=-2, 1, 0)</f>
        <v>0</v>
      </c>
      <c r="AD281">
        <f>IF(first_ana_0923__242678[[#This Row],[gap]]=-1, 1, 0)</f>
        <v>0</v>
      </c>
      <c r="AE281">
        <f>IF(first_ana_0923__242678[[#This Row],[gap]]=0, 1, 0)</f>
        <v>0</v>
      </c>
      <c r="AF281">
        <f>IF(first_ana_0923__242678[[#This Row],[gap]]=1, 1, 0)</f>
        <v>0</v>
      </c>
      <c r="AG281">
        <f>IF(first_ana_0923__242678[[#This Row],[gap]]=2, 1, 0)</f>
        <v>0</v>
      </c>
      <c r="AH281">
        <f>IF(first_ana_0923__242678[[#This Row],[gap]]=3, 1, 0)</f>
        <v>0</v>
      </c>
      <c r="AI281">
        <f>IF(first_ana_0923__242678[[#This Row],[gap]]=4, 1, 0)</f>
        <v>0</v>
      </c>
      <c r="AJ281">
        <f>IF(first_ana_0923__242678[[#This Row],[gap]]=5, 1, 0)</f>
        <v>0</v>
      </c>
      <c r="AK281">
        <f>IF(first_ana_0923__242678[[#This Row],[gap]]=6, 1, 0)</f>
        <v>0</v>
      </c>
      <c r="AL281">
        <f>IF(first_ana_0923__242678[[#This Row],[gap]]=7, 1, 0)</f>
        <v>0</v>
      </c>
      <c r="AM281">
        <f>IF(first_ana_0923__242678[[#This Row],[gap]]=8, 1, 0)</f>
        <v>0</v>
      </c>
      <c r="AN281">
        <f>IF(first_ana_0923__242678[[#This Row],[gap]]=9, 1, 0)</f>
        <v>0</v>
      </c>
    </row>
    <row r="282" spans="1:40">
      <c r="A282">
        <v>2010</v>
      </c>
      <c r="B282">
        <v>46</v>
      </c>
      <c r="C282" t="s">
        <v>93</v>
      </c>
      <c r="D282" t="s">
        <v>94</v>
      </c>
      <c r="E282">
        <v>105.1</v>
      </c>
      <c r="F282">
        <v>171</v>
      </c>
      <c r="G282">
        <v>1.71</v>
      </c>
      <c r="H282">
        <v>1.89</v>
      </c>
      <c r="I282">
        <v>0</v>
      </c>
      <c r="J282">
        <v>0</v>
      </c>
      <c r="K282" s="5">
        <v>2396</v>
      </c>
      <c r="L282" s="5">
        <v>15761.4</v>
      </c>
      <c r="M282" s="5">
        <v>0.35</v>
      </c>
      <c r="N282" s="5">
        <v>0.28999999999999998</v>
      </c>
      <c r="O282" s="5">
        <v>3.05</v>
      </c>
      <c r="P282">
        <v>3.6899999999999995</v>
      </c>
      <c r="Q282" s="5">
        <v>980.1</v>
      </c>
      <c r="S282">
        <f>first_ana_0923__242678[[#This Row],[year]]-first_ana_0923__242678[[#This Row],[start]]</f>
        <v>2010</v>
      </c>
      <c r="T282">
        <f>IF(first_ana_0923__242678[[#This Row],[gap]]=-11, 1, 0)</f>
        <v>0</v>
      </c>
      <c r="U282">
        <f>IF(first_ana_0923__242678[[#This Row],[gap]]=-10, 1, 0)</f>
        <v>0</v>
      </c>
      <c r="V282">
        <f>IF(first_ana_0923__242678[[#This Row],[gap]]=-9, 1, 0)</f>
        <v>0</v>
      </c>
      <c r="W282">
        <f>IF(first_ana_0923__242678[[#This Row],[gap]]=-8, 1, 0)</f>
        <v>0</v>
      </c>
      <c r="X282">
        <f>IF(first_ana_0923__242678[[#This Row],[gap]]=-7, 1, 0)</f>
        <v>0</v>
      </c>
      <c r="Y282">
        <f>IF(first_ana_0923__242678[[#This Row],[gap]]=-6, 1, 0)</f>
        <v>0</v>
      </c>
      <c r="Z282">
        <f>IF(first_ana_0923__242678[[#This Row],[gap]]=-5, 1, 0)</f>
        <v>0</v>
      </c>
      <c r="AA282">
        <f>IF(first_ana_0923__242678[[#This Row],[gap]]=-4, 1, 0)</f>
        <v>0</v>
      </c>
      <c r="AB282">
        <f>IF(first_ana_0923__242678[[#This Row],[gap]]=-3, 1, 0)</f>
        <v>0</v>
      </c>
      <c r="AC282">
        <f>IF(first_ana_0923__242678[[#This Row],[gap]]=-2, 1, 0)</f>
        <v>0</v>
      </c>
      <c r="AD282">
        <f>IF(first_ana_0923__242678[[#This Row],[gap]]=-1, 1, 0)</f>
        <v>0</v>
      </c>
      <c r="AE282">
        <f>IF(first_ana_0923__242678[[#This Row],[gap]]=0, 1, 0)</f>
        <v>0</v>
      </c>
      <c r="AF282">
        <f>IF(first_ana_0923__242678[[#This Row],[gap]]=1, 1, 0)</f>
        <v>0</v>
      </c>
      <c r="AG282">
        <f>IF(first_ana_0923__242678[[#This Row],[gap]]=2, 1, 0)</f>
        <v>0</v>
      </c>
      <c r="AH282">
        <f>IF(first_ana_0923__242678[[#This Row],[gap]]=3, 1, 0)</f>
        <v>0</v>
      </c>
      <c r="AI282">
        <f>IF(first_ana_0923__242678[[#This Row],[gap]]=4, 1, 0)</f>
        <v>0</v>
      </c>
      <c r="AJ282">
        <f>IF(first_ana_0923__242678[[#This Row],[gap]]=5, 1, 0)</f>
        <v>0</v>
      </c>
      <c r="AK282">
        <f>IF(first_ana_0923__242678[[#This Row],[gap]]=6, 1, 0)</f>
        <v>0</v>
      </c>
      <c r="AL282">
        <f>IF(first_ana_0923__242678[[#This Row],[gap]]=7, 1, 0)</f>
        <v>0</v>
      </c>
      <c r="AM282">
        <f>IF(first_ana_0923__242678[[#This Row],[gap]]=8, 1, 0)</f>
        <v>0</v>
      </c>
      <c r="AN282">
        <f>IF(first_ana_0923__242678[[#This Row],[gap]]=9, 1, 0)</f>
        <v>0</v>
      </c>
    </row>
    <row r="283" spans="1:40">
      <c r="A283">
        <v>2010</v>
      </c>
      <c r="B283">
        <v>47</v>
      </c>
      <c r="C283" t="s">
        <v>95</v>
      </c>
      <c r="D283" t="s">
        <v>96</v>
      </c>
      <c r="E283">
        <v>57.3</v>
      </c>
      <c r="F283">
        <v>139</v>
      </c>
      <c r="G283">
        <v>1.75</v>
      </c>
      <c r="H283">
        <v>1.72</v>
      </c>
      <c r="I283">
        <v>0</v>
      </c>
      <c r="J283">
        <v>0</v>
      </c>
      <c r="K283" s="5">
        <v>2025</v>
      </c>
      <c r="L283" s="5">
        <v>18192.8</v>
      </c>
      <c r="M283" s="5">
        <v>0.5</v>
      </c>
      <c r="N283" s="5">
        <v>0.14000000000000001</v>
      </c>
      <c r="O283" s="5">
        <v>3.73</v>
      </c>
      <c r="P283">
        <v>4.37</v>
      </c>
      <c r="Q283" s="5">
        <v>930.8</v>
      </c>
      <c r="S283">
        <f>first_ana_0923__242678[[#This Row],[year]]-first_ana_0923__242678[[#This Row],[start]]</f>
        <v>2010</v>
      </c>
      <c r="T283">
        <f>IF(first_ana_0923__242678[[#This Row],[gap]]=-11, 1, 0)</f>
        <v>0</v>
      </c>
      <c r="U283">
        <f>IF(first_ana_0923__242678[[#This Row],[gap]]=-10, 1, 0)</f>
        <v>0</v>
      </c>
      <c r="V283">
        <f>IF(first_ana_0923__242678[[#This Row],[gap]]=-9, 1, 0)</f>
        <v>0</v>
      </c>
      <c r="W283">
        <f>IF(first_ana_0923__242678[[#This Row],[gap]]=-8, 1, 0)</f>
        <v>0</v>
      </c>
      <c r="X283">
        <f>IF(first_ana_0923__242678[[#This Row],[gap]]=-7, 1, 0)</f>
        <v>0</v>
      </c>
      <c r="Y283">
        <f>IF(first_ana_0923__242678[[#This Row],[gap]]=-6, 1, 0)</f>
        <v>0</v>
      </c>
      <c r="Z283">
        <f>IF(first_ana_0923__242678[[#This Row],[gap]]=-5, 1, 0)</f>
        <v>0</v>
      </c>
      <c r="AA283">
        <f>IF(first_ana_0923__242678[[#This Row],[gap]]=-4, 1, 0)</f>
        <v>0</v>
      </c>
      <c r="AB283">
        <f>IF(first_ana_0923__242678[[#This Row],[gap]]=-3, 1, 0)</f>
        <v>0</v>
      </c>
      <c r="AC283">
        <f>IF(first_ana_0923__242678[[#This Row],[gap]]=-2, 1, 0)</f>
        <v>0</v>
      </c>
      <c r="AD283">
        <f>IF(first_ana_0923__242678[[#This Row],[gap]]=-1, 1, 0)</f>
        <v>0</v>
      </c>
      <c r="AE283">
        <f>IF(first_ana_0923__242678[[#This Row],[gap]]=0, 1, 0)</f>
        <v>0</v>
      </c>
      <c r="AF283">
        <f>IF(first_ana_0923__242678[[#This Row],[gap]]=1, 1, 0)</f>
        <v>0</v>
      </c>
      <c r="AG283">
        <f>IF(first_ana_0923__242678[[#This Row],[gap]]=2, 1, 0)</f>
        <v>0</v>
      </c>
      <c r="AH283">
        <f>IF(first_ana_0923__242678[[#This Row],[gap]]=3, 1, 0)</f>
        <v>0</v>
      </c>
      <c r="AI283">
        <f>IF(first_ana_0923__242678[[#This Row],[gap]]=4, 1, 0)</f>
        <v>0</v>
      </c>
      <c r="AJ283">
        <f>IF(first_ana_0923__242678[[#This Row],[gap]]=5, 1, 0)</f>
        <v>0</v>
      </c>
      <c r="AK283">
        <f>IF(first_ana_0923__242678[[#This Row],[gap]]=6, 1, 0)</f>
        <v>0</v>
      </c>
      <c r="AL283">
        <f>IF(first_ana_0923__242678[[#This Row],[gap]]=7, 1, 0)</f>
        <v>0</v>
      </c>
      <c r="AM283">
        <f>IF(first_ana_0923__242678[[#This Row],[gap]]=8, 1, 0)</f>
        <v>0</v>
      </c>
      <c r="AN283">
        <f>IF(first_ana_0923__242678[[#This Row],[gap]]=9, 1, 0)</f>
        <v>0</v>
      </c>
    </row>
    <row r="284" spans="1:40">
      <c r="A284">
        <v>2011</v>
      </c>
      <c r="B284">
        <v>1</v>
      </c>
      <c r="C284" t="s">
        <v>4</v>
      </c>
      <c r="D284" t="s">
        <v>5</v>
      </c>
      <c r="E284">
        <v>648.29999999999995</v>
      </c>
      <c r="F284">
        <v>549</v>
      </c>
      <c r="G284">
        <v>0.95</v>
      </c>
      <c r="H284">
        <v>0.99</v>
      </c>
      <c r="I284">
        <v>0</v>
      </c>
      <c r="J284">
        <v>1</v>
      </c>
      <c r="K284" s="5">
        <v>2475</v>
      </c>
      <c r="L284" s="5">
        <v>225572.7</v>
      </c>
      <c r="M284" s="5">
        <v>0.64</v>
      </c>
      <c r="N284" s="5">
        <v>0.35</v>
      </c>
      <c r="O284" s="5">
        <v>3.28</v>
      </c>
      <c r="P284">
        <v>4.2699999999999996</v>
      </c>
      <c r="Q284" s="5">
        <v>1008.2</v>
      </c>
      <c r="R284">
        <v>2016</v>
      </c>
      <c r="S284">
        <f>first_ana_0923__242678[[#This Row],[year]]-first_ana_0923__242678[[#This Row],[start]]</f>
        <v>-5</v>
      </c>
      <c r="T284">
        <f>IF(first_ana_0923__242678[[#This Row],[gap]]=-11, 1, 0)</f>
        <v>0</v>
      </c>
      <c r="U284">
        <f>IF(first_ana_0923__242678[[#This Row],[gap]]=-10, 1, 0)</f>
        <v>0</v>
      </c>
      <c r="V284">
        <f>IF(first_ana_0923__242678[[#This Row],[gap]]=-9, 1, 0)</f>
        <v>0</v>
      </c>
      <c r="W284">
        <f>IF(first_ana_0923__242678[[#This Row],[gap]]=-8, 1, 0)</f>
        <v>0</v>
      </c>
      <c r="X284">
        <f>IF(first_ana_0923__242678[[#This Row],[gap]]=-7, 1, 0)</f>
        <v>0</v>
      </c>
      <c r="Y284">
        <f>IF(first_ana_0923__242678[[#This Row],[gap]]=-6, 1, 0)</f>
        <v>0</v>
      </c>
      <c r="Z284">
        <f>IF(first_ana_0923__242678[[#This Row],[gap]]=-5, 1, 0)</f>
        <v>1</v>
      </c>
      <c r="AA284">
        <f>IF(first_ana_0923__242678[[#This Row],[gap]]=-4, 1, 0)</f>
        <v>0</v>
      </c>
      <c r="AB284">
        <f>IF(first_ana_0923__242678[[#This Row],[gap]]=-3, 1, 0)</f>
        <v>0</v>
      </c>
      <c r="AC284">
        <f>IF(first_ana_0923__242678[[#This Row],[gap]]=-2, 1, 0)</f>
        <v>0</v>
      </c>
      <c r="AD284">
        <f>IF(first_ana_0923__242678[[#This Row],[gap]]=-1, 1, 0)</f>
        <v>0</v>
      </c>
      <c r="AE284">
        <f>IF(first_ana_0923__242678[[#This Row],[gap]]=0, 1, 0)</f>
        <v>0</v>
      </c>
      <c r="AF284">
        <f>IF(first_ana_0923__242678[[#This Row],[gap]]=1, 1, 0)</f>
        <v>0</v>
      </c>
      <c r="AG284">
        <f>IF(first_ana_0923__242678[[#This Row],[gap]]=2, 1, 0)</f>
        <v>0</v>
      </c>
      <c r="AH284">
        <f>IF(first_ana_0923__242678[[#This Row],[gap]]=3, 1, 0)</f>
        <v>0</v>
      </c>
      <c r="AI284">
        <f>IF(first_ana_0923__242678[[#This Row],[gap]]=4, 1, 0)</f>
        <v>0</v>
      </c>
      <c r="AJ284">
        <f>IF(first_ana_0923__242678[[#This Row],[gap]]=5, 1, 0)</f>
        <v>0</v>
      </c>
      <c r="AK284">
        <f>IF(first_ana_0923__242678[[#This Row],[gap]]=6, 1, 0)</f>
        <v>0</v>
      </c>
      <c r="AL284">
        <f>IF(first_ana_0923__242678[[#This Row],[gap]]=7, 1, 0)</f>
        <v>0</v>
      </c>
      <c r="AM284">
        <f>IF(first_ana_0923__242678[[#This Row],[gap]]=8, 1, 0)</f>
        <v>0</v>
      </c>
      <c r="AN284">
        <f>IF(first_ana_0923__242678[[#This Row],[gap]]=9, 1, 0)</f>
        <v>0</v>
      </c>
    </row>
    <row r="285" spans="1:40">
      <c r="A285">
        <v>2011</v>
      </c>
      <c r="B285">
        <v>2</v>
      </c>
      <c r="C285" t="s">
        <v>6</v>
      </c>
      <c r="D285" t="s">
        <v>7</v>
      </c>
      <c r="E285">
        <v>99.7</v>
      </c>
      <c r="F285">
        <v>136</v>
      </c>
      <c r="G285">
        <v>1.47</v>
      </c>
      <c r="H285">
        <v>1.71</v>
      </c>
      <c r="I285">
        <v>1</v>
      </c>
      <c r="J285">
        <v>1</v>
      </c>
      <c r="K285" s="5">
        <v>2333</v>
      </c>
      <c r="L285" s="5">
        <v>28887.7</v>
      </c>
      <c r="M285" s="5">
        <v>0.73</v>
      </c>
      <c r="N285" s="5">
        <v>0.44</v>
      </c>
      <c r="O285" s="5">
        <v>2.57</v>
      </c>
      <c r="P285">
        <v>3.7399999999999998</v>
      </c>
      <c r="Q285" s="5">
        <v>1104.5999999999999</v>
      </c>
      <c r="R285">
        <v>2010</v>
      </c>
      <c r="S285">
        <f>first_ana_0923__242678[[#This Row],[year]]-first_ana_0923__242678[[#This Row],[start]]</f>
        <v>1</v>
      </c>
      <c r="T285">
        <f>IF(first_ana_0923__242678[[#This Row],[gap]]=-11, 1, 0)</f>
        <v>0</v>
      </c>
      <c r="U285">
        <f>IF(first_ana_0923__242678[[#This Row],[gap]]=-10, 1, 0)</f>
        <v>0</v>
      </c>
      <c r="V285">
        <f>IF(first_ana_0923__242678[[#This Row],[gap]]=-9, 1, 0)</f>
        <v>0</v>
      </c>
      <c r="W285">
        <f>IF(first_ana_0923__242678[[#This Row],[gap]]=-8, 1, 0)</f>
        <v>0</v>
      </c>
      <c r="X285">
        <f>IF(first_ana_0923__242678[[#This Row],[gap]]=-7, 1, 0)</f>
        <v>0</v>
      </c>
      <c r="Y285">
        <f>IF(first_ana_0923__242678[[#This Row],[gap]]=-6, 1, 0)</f>
        <v>0</v>
      </c>
      <c r="Z285">
        <f>IF(first_ana_0923__242678[[#This Row],[gap]]=-5, 1, 0)</f>
        <v>0</v>
      </c>
      <c r="AA285">
        <f>IF(first_ana_0923__242678[[#This Row],[gap]]=-4, 1, 0)</f>
        <v>0</v>
      </c>
      <c r="AB285">
        <f>IF(first_ana_0923__242678[[#This Row],[gap]]=-3, 1, 0)</f>
        <v>0</v>
      </c>
      <c r="AC285">
        <f>IF(first_ana_0923__242678[[#This Row],[gap]]=-2, 1, 0)</f>
        <v>0</v>
      </c>
      <c r="AD285">
        <f>IF(first_ana_0923__242678[[#This Row],[gap]]=-1, 1, 0)</f>
        <v>0</v>
      </c>
      <c r="AE285">
        <f>IF(first_ana_0923__242678[[#This Row],[gap]]=0, 1, 0)</f>
        <v>0</v>
      </c>
      <c r="AF285">
        <f>IF(first_ana_0923__242678[[#This Row],[gap]]=1, 1, 0)</f>
        <v>1</v>
      </c>
      <c r="AG285">
        <f>IF(first_ana_0923__242678[[#This Row],[gap]]=2, 1, 0)</f>
        <v>0</v>
      </c>
      <c r="AH285">
        <f>IF(first_ana_0923__242678[[#This Row],[gap]]=3, 1, 0)</f>
        <v>0</v>
      </c>
      <c r="AI285">
        <f>IF(first_ana_0923__242678[[#This Row],[gap]]=4, 1, 0)</f>
        <v>0</v>
      </c>
      <c r="AJ285">
        <f>IF(first_ana_0923__242678[[#This Row],[gap]]=5, 1, 0)</f>
        <v>0</v>
      </c>
      <c r="AK285">
        <f>IF(first_ana_0923__242678[[#This Row],[gap]]=6, 1, 0)</f>
        <v>0</v>
      </c>
      <c r="AL285">
        <f>IF(first_ana_0923__242678[[#This Row],[gap]]=7, 1, 0)</f>
        <v>0</v>
      </c>
      <c r="AM285">
        <f>IF(first_ana_0923__242678[[#This Row],[gap]]=8, 1, 0)</f>
        <v>0</v>
      </c>
      <c r="AN285">
        <f>IF(first_ana_0923__242678[[#This Row],[gap]]=9, 1, 0)</f>
        <v>0</v>
      </c>
    </row>
    <row r="286" spans="1:40">
      <c r="A286">
        <v>2011</v>
      </c>
      <c r="B286">
        <v>3</v>
      </c>
      <c r="C286" t="s">
        <v>8</v>
      </c>
      <c r="D286" t="s">
        <v>9</v>
      </c>
      <c r="E286">
        <v>266</v>
      </c>
      <c r="F286">
        <v>131</v>
      </c>
      <c r="G286">
        <v>1.43</v>
      </c>
      <c r="H286">
        <v>1.69</v>
      </c>
      <c r="I286">
        <v>0</v>
      </c>
      <c r="J286">
        <v>0</v>
      </c>
      <c r="K286" s="5">
        <v>2359</v>
      </c>
      <c r="L286" s="5">
        <v>19992.900000000001</v>
      </c>
      <c r="M286" s="5">
        <v>0.38</v>
      </c>
      <c r="N286" s="5">
        <v>0.38</v>
      </c>
      <c r="O286" s="5">
        <v>2.59</v>
      </c>
      <c r="P286">
        <v>3.3499999999999996</v>
      </c>
      <c r="Q286" s="5">
        <v>1605.4</v>
      </c>
      <c r="S286">
        <f>first_ana_0923__242678[[#This Row],[year]]-first_ana_0923__242678[[#This Row],[start]]</f>
        <v>2011</v>
      </c>
      <c r="T286">
        <f>IF(first_ana_0923__242678[[#This Row],[gap]]=-11, 1, 0)</f>
        <v>0</v>
      </c>
      <c r="U286">
        <f>IF(first_ana_0923__242678[[#This Row],[gap]]=-10, 1, 0)</f>
        <v>0</v>
      </c>
      <c r="V286">
        <f>IF(first_ana_0923__242678[[#This Row],[gap]]=-9, 1, 0)</f>
        <v>0</v>
      </c>
      <c r="W286">
        <f>IF(first_ana_0923__242678[[#This Row],[gap]]=-8, 1, 0)</f>
        <v>0</v>
      </c>
      <c r="X286">
        <f>IF(first_ana_0923__242678[[#This Row],[gap]]=-7, 1, 0)</f>
        <v>0</v>
      </c>
      <c r="Y286">
        <f>IF(first_ana_0923__242678[[#This Row],[gap]]=-6, 1, 0)</f>
        <v>0</v>
      </c>
      <c r="Z286">
        <f>IF(first_ana_0923__242678[[#This Row],[gap]]=-5, 1, 0)</f>
        <v>0</v>
      </c>
      <c r="AA286">
        <f>IF(first_ana_0923__242678[[#This Row],[gap]]=-4, 1, 0)</f>
        <v>0</v>
      </c>
      <c r="AB286">
        <f>IF(first_ana_0923__242678[[#This Row],[gap]]=-3, 1, 0)</f>
        <v>0</v>
      </c>
      <c r="AC286">
        <f>IF(first_ana_0923__242678[[#This Row],[gap]]=-2, 1, 0)</f>
        <v>0</v>
      </c>
      <c r="AD286">
        <f>IF(first_ana_0923__242678[[#This Row],[gap]]=-1, 1, 0)</f>
        <v>0</v>
      </c>
      <c r="AE286">
        <f>IF(first_ana_0923__242678[[#This Row],[gap]]=0, 1, 0)</f>
        <v>0</v>
      </c>
      <c r="AF286">
        <f>IF(first_ana_0923__242678[[#This Row],[gap]]=1, 1, 0)</f>
        <v>0</v>
      </c>
      <c r="AG286">
        <f>IF(first_ana_0923__242678[[#This Row],[gap]]=2, 1, 0)</f>
        <v>0</v>
      </c>
      <c r="AH286">
        <f>IF(first_ana_0923__242678[[#This Row],[gap]]=3, 1, 0)</f>
        <v>0</v>
      </c>
      <c r="AI286">
        <f>IF(first_ana_0923__242678[[#This Row],[gap]]=4, 1, 0)</f>
        <v>0</v>
      </c>
      <c r="AJ286">
        <f>IF(first_ana_0923__242678[[#This Row],[gap]]=5, 1, 0)</f>
        <v>0</v>
      </c>
      <c r="AK286">
        <f>IF(first_ana_0923__242678[[#This Row],[gap]]=6, 1, 0)</f>
        <v>0</v>
      </c>
      <c r="AL286">
        <f>IF(first_ana_0923__242678[[#This Row],[gap]]=7, 1, 0)</f>
        <v>0</v>
      </c>
      <c r="AM286">
        <f>IF(first_ana_0923__242678[[#This Row],[gap]]=8, 1, 0)</f>
        <v>0</v>
      </c>
      <c r="AN286">
        <f>IF(first_ana_0923__242678[[#This Row],[gap]]=9, 1, 0)</f>
        <v>0</v>
      </c>
    </row>
    <row r="287" spans="1:40">
      <c r="A287">
        <v>2011</v>
      </c>
      <c r="B287">
        <v>4</v>
      </c>
      <c r="C287" t="s">
        <v>10</v>
      </c>
      <c r="D287" t="s">
        <v>11</v>
      </c>
      <c r="E287">
        <v>145.19999999999999</v>
      </c>
      <c r="F287">
        <v>233</v>
      </c>
      <c r="G287">
        <v>2.0499999999999998</v>
      </c>
      <c r="H287">
        <v>2.3199999999999998</v>
      </c>
      <c r="I287">
        <v>0</v>
      </c>
      <c r="J287">
        <v>0</v>
      </c>
      <c r="K287" s="5">
        <v>2461</v>
      </c>
      <c r="L287" s="5">
        <v>19228.099999999999</v>
      </c>
      <c r="M287" s="5">
        <v>0.6</v>
      </c>
      <c r="N287" s="5">
        <v>0.21</v>
      </c>
      <c r="O287" s="5">
        <v>2.71</v>
      </c>
      <c r="P287">
        <v>3.52</v>
      </c>
      <c r="Q287" s="5">
        <v>1446</v>
      </c>
      <c r="S287">
        <f>first_ana_0923__242678[[#This Row],[year]]-first_ana_0923__242678[[#This Row],[start]]</f>
        <v>2011</v>
      </c>
      <c r="T287">
        <f>IF(first_ana_0923__242678[[#This Row],[gap]]=-11, 1, 0)</f>
        <v>0</v>
      </c>
      <c r="U287">
        <f>IF(first_ana_0923__242678[[#This Row],[gap]]=-10, 1, 0)</f>
        <v>0</v>
      </c>
      <c r="V287">
        <f>IF(first_ana_0923__242678[[#This Row],[gap]]=-9, 1, 0)</f>
        <v>0</v>
      </c>
      <c r="W287">
        <f>IF(first_ana_0923__242678[[#This Row],[gap]]=-8, 1, 0)</f>
        <v>0</v>
      </c>
      <c r="X287">
        <f>IF(first_ana_0923__242678[[#This Row],[gap]]=-7, 1, 0)</f>
        <v>0</v>
      </c>
      <c r="Y287">
        <f>IF(first_ana_0923__242678[[#This Row],[gap]]=-6, 1, 0)</f>
        <v>0</v>
      </c>
      <c r="Z287">
        <f>IF(first_ana_0923__242678[[#This Row],[gap]]=-5, 1, 0)</f>
        <v>0</v>
      </c>
      <c r="AA287">
        <f>IF(first_ana_0923__242678[[#This Row],[gap]]=-4, 1, 0)</f>
        <v>0</v>
      </c>
      <c r="AB287">
        <f>IF(first_ana_0923__242678[[#This Row],[gap]]=-3, 1, 0)</f>
        <v>0</v>
      </c>
      <c r="AC287">
        <f>IF(first_ana_0923__242678[[#This Row],[gap]]=-2, 1, 0)</f>
        <v>0</v>
      </c>
      <c r="AD287">
        <f>IF(first_ana_0923__242678[[#This Row],[gap]]=-1, 1, 0)</f>
        <v>0</v>
      </c>
      <c r="AE287">
        <f>IF(first_ana_0923__242678[[#This Row],[gap]]=0, 1, 0)</f>
        <v>0</v>
      </c>
      <c r="AF287">
        <f>IF(first_ana_0923__242678[[#This Row],[gap]]=1, 1, 0)</f>
        <v>0</v>
      </c>
      <c r="AG287">
        <f>IF(first_ana_0923__242678[[#This Row],[gap]]=2, 1, 0)</f>
        <v>0</v>
      </c>
      <c r="AH287">
        <f>IF(first_ana_0923__242678[[#This Row],[gap]]=3, 1, 0)</f>
        <v>0</v>
      </c>
      <c r="AI287">
        <f>IF(first_ana_0923__242678[[#This Row],[gap]]=4, 1, 0)</f>
        <v>0</v>
      </c>
      <c r="AJ287">
        <f>IF(first_ana_0923__242678[[#This Row],[gap]]=5, 1, 0)</f>
        <v>0</v>
      </c>
      <c r="AK287">
        <f>IF(first_ana_0923__242678[[#This Row],[gap]]=6, 1, 0)</f>
        <v>0</v>
      </c>
      <c r="AL287">
        <f>IF(first_ana_0923__242678[[#This Row],[gap]]=7, 1, 0)</f>
        <v>0</v>
      </c>
      <c r="AM287">
        <f>IF(first_ana_0923__242678[[#This Row],[gap]]=8, 1, 0)</f>
        <v>0</v>
      </c>
      <c r="AN287">
        <f>IF(first_ana_0923__242678[[#This Row],[gap]]=9, 1, 0)</f>
        <v>0</v>
      </c>
    </row>
    <row r="288" spans="1:40">
      <c r="A288">
        <v>2011</v>
      </c>
      <c r="B288">
        <v>5</v>
      </c>
      <c r="C288" t="s">
        <v>12</v>
      </c>
      <c r="D288" t="s">
        <v>13</v>
      </c>
      <c r="E288">
        <v>189.8</v>
      </c>
      <c r="F288">
        <v>108</v>
      </c>
      <c r="G288">
        <v>1.23</v>
      </c>
      <c r="H288">
        <v>1.48</v>
      </c>
      <c r="I288">
        <v>0</v>
      </c>
      <c r="J288">
        <v>0</v>
      </c>
      <c r="K288" s="5">
        <v>2319</v>
      </c>
      <c r="L288" s="5">
        <v>25045.4</v>
      </c>
      <c r="M288" s="5">
        <v>0.56000000000000005</v>
      </c>
      <c r="N288" s="5">
        <v>0.47</v>
      </c>
      <c r="O288" s="5">
        <v>2.33</v>
      </c>
      <c r="P288">
        <v>3.3600000000000003</v>
      </c>
      <c r="Q288" s="5">
        <v>1153.4000000000001</v>
      </c>
      <c r="S288">
        <f>first_ana_0923__242678[[#This Row],[year]]-first_ana_0923__242678[[#This Row],[start]]</f>
        <v>2011</v>
      </c>
      <c r="T288">
        <f>IF(first_ana_0923__242678[[#This Row],[gap]]=-11, 1, 0)</f>
        <v>0</v>
      </c>
      <c r="U288">
        <f>IF(first_ana_0923__242678[[#This Row],[gap]]=-10, 1, 0)</f>
        <v>0</v>
      </c>
      <c r="V288">
        <f>IF(first_ana_0923__242678[[#This Row],[gap]]=-9, 1, 0)</f>
        <v>0</v>
      </c>
      <c r="W288">
        <f>IF(first_ana_0923__242678[[#This Row],[gap]]=-8, 1, 0)</f>
        <v>0</v>
      </c>
      <c r="X288">
        <f>IF(first_ana_0923__242678[[#This Row],[gap]]=-7, 1, 0)</f>
        <v>0</v>
      </c>
      <c r="Y288">
        <f>IF(first_ana_0923__242678[[#This Row],[gap]]=-6, 1, 0)</f>
        <v>0</v>
      </c>
      <c r="Z288">
        <f>IF(first_ana_0923__242678[[#This Row],[gap]]=-5, 1, 0)</f>
        <v>0</v>
      </c>
      <c r="AA288">
        <f>IF(first_ana_0923__242678[[#This Row],[gap]]=-4, 1, 0)</f>
        <v>0</v>
      </c>
      <c r="AB288">
        <f>IF(first_ana_0923__242678[[#This Row],[gap]]=-3, 1, 0)</f>
        <v>0</v>
      </c>
      <c r="AC288">
        <f>IF(first_ana_0923__242678[[#This Row],[gap]]=-2, 1, 0)</f>
        <v>0</v>
      </c>
      <c r="AD288">
        <f>IF(first_ana_0923__242678[[#This Row],[gap]]=-1, 1, 0)</f>
        <v>0</v>
      </c>
      <c r="AE288">
        <f>IF(first_ana_0923__242678[[#This Row],[gap]]=0, 1, 0)</f>
        <v>0</v>
      </c>
      <c r="AF288">
        <f>IF(first_ana_0923__242678[[#This Row],[gap]]=1, 1, 0)</f>
        <v>0</v>
      </c>
      <c r="AG288">
        <f>IF(first_ana_0923__242678[[#This Row],[gap]]=2, 1, 0)</f>
        <v>0</v>
      </c>
      <c r="AH288">
        <f>IF(first_ana_0923__242678[[#This Row],[gap]]=3, 1, 0)</f>
        <v>0</v>
      </c>
      <c r="AI288">
        <f>IF(first_ana_0923__242678[[#This Row],[gap]]=4, 1, 0)</f>
        <v>0</v>
      </c>
      <c r="AJ288">
        <f>IF(first_ana_0923__242678[[#This Row],[gap]]=5, 1, 0)</f>
        <v>0</v>
      </c>
      <c r="AK288">
        <f>IF(first_ana_0923__242678[[#This Row],[gap]]=6, 1, 0)</f>
        <v>0</v>
      </c>
      <c r="AL288">
        <f>IF(first_ana_0923__242678[[#This Row],[gap]]=7, 1, 0)</f>
        <v>0</v>
      </c>
      <c r="AM288">
        <f>IF(first_ana_0923__242678[[#This Row],[gap]]=8, 1, 0)</f>
        <v>0</v>
      </c>
      <c r="AN288">
        <f>IF(first_ana_0923__242678[[#This Row],[gap]]=9, 1, 0)</f>
        <v>0</v>
      </c>
    </row>
    <row r="289" spans="1:40">
      <c r="A289">
        <v>2011</v>
      </c>
      <c r="B289">
        <v>6</v>
      </c>
      <c r="C289" t="s">
        <v>14</v>
      </c>
      <c r="D289" t="s">
        <v>15</v>
      </c>
      <c r="E289">
        <v>162.30000000000001</v>
      </c>
      <c r="F289">
        <v>116</v>
      </c>
      <c r="G289">
        <v>1.31</v>
      </c>
      <c r="H289">
        <v>1.39</v>
      </c>
      <c r="I289">
        <v>0</v>
      </c>
      <c r="J289">
        <v>0</v>
      </c>
      <c r="K289" s="5">
        <v>2403</v>
      </c>
      <c r="L289" s="5">
        <v>22944.400000000001</v>
      </c>
      <c r="M289" s="5">
        <v>0.43</v>
      </c>
      <c r="N289" s="5">
        <v>0.26</v>
      </c>
      <c r="O289" s="5">
        <v>1.81</v>
      </c>
      <c r="P289">
        <v>2.5</v>
      </c>
      <c r="Q289" s="5">
        <v>972.3</v>
      </c>
      <c r="S289">
        <f>first_ana_0923__242678[[#This Row],[year]]-first_ana_0923__242678[[#This Row],[start]]</f>
        <v>2011</v>
      </c>
      <c r="T289">
        <f>IF(first_ana_0923__242678[[#This Row],[gap]]=-11, 1, 0)</f>
        <v>0</v>
      </c>
      <c r="U289">
        <f>IF(first_ana_0923__242678[[#This Row],[gap]]=-10, 1, 0)</f>
        <v>0</v>
      </c>
      <c r="V289">
        <f>IF(first_ana_0923__242678[[#This Row],[gap]]=-9, 1, 0)</f>
        <v>0</v>
      </c>
      <c r="W289">
        <f>IF(first_ana_0923__242678[[#This Row],[gap]]=-8, 1, 0)</f>
        <v>0</v>
      </c>
      <c r="X289">
        <f>IF(first_ana_0923__242678[[#This Row],[gap]]=-7, 1, 0)</f>
        <v>0</v>
      </c>
      <c r="Y289">
        <f>IF(first_ana_0923__242678[[#This Row],[gap]]=-6, 1, 0)</f>
        <v>0</v>
      </c>
      <c r="Z289">
        <f>IF(first_ana_0923__242678[[#This Row],[gap]]=-5, 1, 0)</f>
        <v>0</v>
      </c>
      <c r="AA289">
        <f>IF(first_ana_0923__242678[[#This Row],[gap]]=-4, 1, 0)</f>
        <v>0</v>
      </c>
      <c r="AB289">
        <f>IF(first_ana_0923__242678[[#This Row],[gap]]=-3, 1, 0)</f>
        <v>0</v>
      </c>
      <c r="AC289">
        <f>IF(first_ana_0923__242678[[#This Row],[gap]]=-2, 1, 0)</f>
        <v>0</v>
      </c>
      <c r="AD289">
        <f>IF(first_ana_0923__242678[[#This Row],[gap]]=-1, 1, 0)</f>
        <v>0</v>
      </c>
      <c r="AE289">
        <f>IF(first_ana_0923__242678[[#This Row],[gap]]=0, 1, 0)</f>
        <v>0</v>
      </c>
      <c r="AF289">
        <f>IF(first_ana_0923__242678[[#This Row],[gap]]=1, 1, 0)</f>
        <v>0</v>
      </c>
      <c r="AG289">
        <f>IF(first_ana_0923__242678[[#This Row],[gap]]=2, 1, 0)</f>
        <v>0</v>
      </c>
      <c r="AH289">
        <f>IF(first_ana_0923__242678[[#This Row],[gap]]=3, 1, 0)</f>
        <v>0</v>
      </c>
      <c r="AI289">
        <f>IF(first_ana_0923__242678[[#This Row],[gap]]=4, 1, 0)</f>
        <v>0</v>
      </c>
      <c r="AJ289">
        <f>IF(first_ana_0923__242678[[#This Row],[gap]]=5, 1, 0)</f>
        <v>0</v>
      </c>
      <c r="AK289">
        <f>IF(first_ana_0923__242678[[#This Row],[gap]]=6, 1, 0)</f>
        <v>0</v>
      </c>
      <c r="AL289">
        <f>IF(first_ana_0923__242678[[#This Row],[gap]]=7, 1, 0)</f>
        <v>0</v>
      </c>
      <c r="AM289">
        <f>IF(first_ana_0923__242678[[#This Row],[gap]]=8, 1, 0)</f>
        <v>0</v>
      </c>
      <c r="AN289">
        <f>IF(first_ana_0923__242678[[#This Row],[gap]]=9, 1, 0)</f>
        <v>0</v>
      </c>
    </row>
    <row r="290" spans="1:40">
      <c r="A290">
        <v>2011</v>
      </c>
      <c r="B290">
        <v>7</v>
      </c>
      <c r="C290" t="s">
        <v>16</v>
      </c>
      <c r="D290" t="s">
        <v>17</v>
      </c>
      <c r="E290">
        <v>334.9</v>
      </c>
      <c r="F290">
        <v>199</v>
      </c>
      <c r="G290">
        <v>1.0900000000000001</v>
      </c>
      <c r="H290">
        <v>2.67</v>
      </c>
      <c r="I290">
        <v>0</v>
      </c>
      <c r="J290">
        <v>0</v>
      </c>
      <c r="K290" s="5">
        <v>2324</v>
      </c>
      <c r="L290" s="5">
        <v>14958.9</v>
      </c>
      <c r="M290" s="5">
        <v>0.4</v>
      </c>
      <c r="N290" s="5">
        <v>0.25</v>
      </c>
      <c r="O290" s="5">
        <v>2.71</v>
      </c>
      <c r="P290">
        <v>3.36</v>
      </c>
      <c r="Q290" s="5">
        <v>1666</v>
      </c>
      <c r="S290">
        <f>first_ana_0923__242678[[#This Row],[year]]-first_ana_0923__242678[[#This Row],[start]]</f>
        <v>2011</v>
      </c>
      <c r="T290">
        <f>IF(first_ana_0923__242678[[#This Row],[gap]]=-11, 1, 0)</f>
        <v>0</v>
      </c>
      <c r="U290">
        <f>IF(first_ana_0923__242678[[#This Row],[gap]]=-10, 1, 0)</f>
        <v>0</v>
      </c>
      <c r="V290">
        <f>IF(first_ana_0923__242678[[#This Row],[gap]]=-9, 1, 0)</f>
        <v>0</v>
      </c>
      <c r="W290">
        <f>IF(first_ana_0923__242678[[#This Row],[gap]]=-8, 1, 0)</f>
        <v>0</v>
      </c>
      <c r="X290">
        <f>IF(first_ana_0923__242678[[#This Row],[gap]]=-7, 1, 0)</f>
        <v>0</v>
      </c>
      <c r="Y290">
        <f>IF(first_ana_0923__242678[[#This Row],[gap]]=-6, 1, 0)</f>
        <v>0</v>
      </c>
      <c r="Z290">
        <f>IF(first_ana_0923__242678[[#This Row],[gap]]=-5, 1, 0)</f>
        <v>0</v>
      </c>
      <c r="AA290">
        <f>IF(first_ana_0923__242678[[#This Row],[gap]]=-4, 1, 0)</f>
        <v>0</v>
      </c>
      <c r="AB290">
        <f>IF(first_ana_0923__242678[[#This Row],[gap]]=-3, 1, 0)</f>
        <v>0</v>
      </c>
      <c r="AC290">
        <f>IF(first_ana_0923__242678[[#This Row],[gap]]=-2, 1, 0)</f>
        <v>0</v>
      </c>
      <c r="AD290">
        <f>IF(first_ana_0923__242678[[#This Row],[gap]]=-1, 1, 0)</f>
        <v>0</v>
      </c>
      <c r="AE290">
        <f>IF(first_ana_0923__242678[[#This Row],[gap]]=0, 1, 0)</f>
        <v>0</v>
      </c>
      <c r="AF290">
        <f>IF(first_ana_0923__242678[[#This Row],[gap]]=1, 1, 0)</f>
        <v>0</v>
      </c>
      <c r="AG290">
        <f>IF(first_ana_0923__242678[[#This Row],[gap]]=2, 1, 0)</f>
        <v>0</v>
      </c>
      <c r="AH290">
        <f>IF(first_ana_0923__242678[[#This Row],[gap]]=3, 1, 0)</f>
        <v>0</v>
      </c>
      <c r="AI290">
        <f>IF(first_ana_0923__242678[[#This Row],[gap]]=4, 1, 0)</f>
        <v>0</v>
      </c>
      <c r="AJ290">
        <f>IF(first_ana_0923__242678[[#This Row],[gap]]=5, 1, 0)</f>
        <v>0</v>
      </c>
      <c r="AK290">
        <f>IF(first_ana_0923__242678[[#This Row],[gap]]=6, 1, 0)</f>
        <v>0</v>
      </c>
      <c r="AL290">
        <f>IF(first_ana_0923__242678[[#This Row],[gap]]=7, 1, 0)</f>
        <v>0</v>
      </c>
      <c r="AM290">
        <f>IF(first_ana_0923__242678[[#This Row],[gap]]=8, 1, 0)</f>
        <v>0</v>
      </c>
      <c r="AN290">
        <f>IF(first_ana_0923__242678[[#This Row],[gap]]=9, 1, 0)</f>
        <v>0</v>
      </c>
    </row>
    <row r="291" spans="1:40">
      <c r="A291">
        <v>2011</v>
      </c>
      <c r="B291">
        <v>8</v>
      </c>
      <c r="C291" t="s">
        <v>18</v>
      </c>
      <c r="D291" t="s">
        <v>19</v>
      </c>
      <c r="E291">
        <v>191.8</v>
      </c>
      <c r="F291">
        <v>296</v>
      </c>
      <c r="G291">
        <v>1.57</v>
      </c>
      <c r="H291">
        <v>1.73</v>
      </c>
      <c r="I291">
        <v>0</v>
      </c>
      <c r="J291">
        <v>0</v>
      </c>
      <c r="K291" s="5">
        <v>3044</v>
      </c>
      <c r="L291" s="5">
        <v>16866.7</v>
      </c>
      <c r="M291" s="5">
        <v>0.3</v>
      </c>
      <c r="N291" s="5">
        <v>0.14000000000000001</v>
      </c>
      <c r="O291" s="5">
        <v>2.2000000000000002</v>
      </c>
      <c r="P291">
        <v>2.64</v>
      </c>
      <c r="Q291" s="5">
        <v>795.2</v>
      </c>
      <c r="S291">
        <f>first_ana_0923__242678[[#This Row],[year]]-first_ana_0923__242678[[#This Row],[start]]</f>
        <v>2011</v>
      </c>
      <c r="T291">
        <f>IF(first_ana_0923__242678[[#This Row],[gap]]=-11, 1, 0)</f>
        <v>0</v>
      </c>
      <c r="U291">
        <f>IF(first_ana_0923__242678[[#This Row],[gap]]=-10, 1, 0)</f>
        <v>0</v>
      </c>
      <c r="V291">
        <f>IF(first_ana_0923__242678[[#This Row],[gap]]=-9, 1, 0)</f>
        <v>0</v>
      </c>
      <c r="W291">
        <f>IF(first_ana_0923__242678[[#This Row],[gap]]=-8, 1, 0)</f>
        <v>0</v>
      </c>
      <c r="X291">
        <f>IF(first_ana_0923__242678[[#This Row],[gap]]=-7, 1, 0)</f>
        <v>0</v>
      </c>
      <c r="Y291">
        <f>IF(first_ana_0923__242678[[#This Row],[gap]]=-6, 1, 0)</f>
        <v>0</v>
      </c>
      <c r="Z291">
        <f>IF(first_ana_0923__242678[[#This Row],[gap]]=-5, 1, 0)</f>
        <v>0</v>
      </c>
      <c r="AA291">
        <f>IF(first_ana_0923__242678[[#This Row],[gap]]=-4, 1, 0)</f>
        <v>0</v>
      </c>
      <c r="AB291">
        <f>IF(first_ana_0923__242678[[#This Row],[gap]]=-3, 1, 0)</f>
        <v>0</v>
      </c>
      <c r="AC291">
        <f>IF(first_ana_0923__242678[[#This Row],[gap]]=-2, 1, 0)</f>
        <v>0</v>
      </c>
      <c r="AD291">
        <f>IF(first_ana_0923__242678[[#This Row],[gap]]=-1, 1, 0)</f>
        <v>0</v>
      </c>
      <c r="AE291">
        <f>IF(first_ana_0923__242678[[#This Row],[gap]]=0, 1, 0)</f>
        <v>0</v>
      </c>
      <c r="AF291">
        <f>IF(first_ana_0923__242678[[#This Row],[gap]]=1, 1, 0)</f>
        <v>0</v>
      </c>
      <c r="AG291">
        <f>IF(first_ana_0923__242678[[#This Row],[gap]]=2, 1, 0)</f>
        <v>0</v>
      </c>
      <c r="AH291">
        <f>IF(first_ana_0923__242678[[#This Row],[gap]]=3, 1, 0)</f>
        <v>0</v>
      </c>
      <c r="AI291">
        <f>IF(first_ana_0923__242678[[#This Row],[gap]]=4, 1, 0)</f>
        <v>0</v>
      </c>
      <c r="AJ291">
        <f>IF(first_ana_0923__242678[[#This Row],[gap]]=5, 1, 0)</f>
        <v>0</v>
      </c>
      <c r="AK291">
        <f>IF(first_ana_0923__242678[[#This Row],[gap]]=6, 1, 0)</f>
        <v>0</v>
      </c>
      <c r="AL291">
        <f>IF(first_ana_0923__242678[[#This Row],[gap]]=7, 1, 0)</f>
        <v>0</v>
      </c>
      <c r="AM291">
        <f>IF(first_ana_0923__242678[[#This Row],[gap]]=8, 1, 0)</f>
        <v>0</v>
      </c>
      <c r="AN291">
        <f>IF(first_ana_0923__242678[[#This Row],[gap]]=9, 1, 0)</f>
        <v>0</v>
      </c>
    </row>
    <row r="292" spans="1:40">
      <c r="A292">
        <v>2011</v>
      </c>
      <c r="B292">
        <v>9</v>
      </c>
      <c r="C292" t="s">
        <v>20</v>
      </c>
      <c r="D292" t="s">
        <v>21</v>
      </c>
      <c r="E292">
        <v>172.7</v>
      </c>
      <c r="F292">
        <v>200</v>
      </c>
      <c r="G292">
        <v>1.6</v>
      </c>
      <c r="H292">
        <v>1.67</v>
      </c>
      <c r="I292">
        <v>0</v>
      </c>
      <c r="J292">
        <v>0</v>
      </c>
      <c r="K292" s="5">
        <v>2955</v>
      </c>
      <c r="L292" s="5">
        <v>19662.099999999999</v>
      </c>
      <c r="M292" s="5">
        <v>0.45</v>
      </c>
      <c r="N292" s="5">
        <v>0.3</v>
      </c>
      <c r="O292" s="5">
        <v>2.85</v>
      </c>
      <c r="P292">
        <v>3.6</v>
      </c>
      <c r="Q292" s="5">
        <v>782.2</v>
      </c>
      <c r="S292">
        <f>first_ana_0923__242678[[#This Row],[year]]-first_ana_0923__242678[[#This Row],[start]]</f>
        <v>2011</v>
      </c>
      <c r="T292">
        <f>IF(first_ana_0923__242678[[#This Row],[gap]]=-11, 1, 0)</f>
        <v>0</v>
      </c>
      <c r="U292">
        <f>IF(first_ana_0923__242678[[#This Row],[gap]]=-10, 1, 0)</f>
        <v>0</v>
      </c>
      <c r="V292">
        <f>IF(first_ana_0923__242678[[#This Row],[gap]]=-9, 1, 0)</f>
        <v>0</v>
      </c>
      <c r="W292">
        <f>IF(first_ana_0923__242678[[#This Row],[gap]]=-8, 1, 0)</f>
        <v>0</v>
      </c>
      <c r="X292">
        <f>IF(first_ana_0923__242678[[#This Row],[gap]]=-7, 1, 0)</f>
        <v>0</v>
      </c>
      <c r="Y292">
        <f>IF(first_ana_0923__242678[[#This Row],[gap]]=-6, 1, 0)</f>
        <v>0</v>
      </c>
      <c r="Z292">
        <f>IF(first_ana_0923__242678[[#This Row],[gap]]=-5, 1, 0)</f>
        <v>0</v>
      </c>
      <c r="AA292">
        <f>IF(first_ana_0923__242678[[#This Row],[gap]]=-4, 1, 0)</f>
        <v>0</v>
      </c>
      <c r="AB292">
        <f>IF(first_ana_0923__242678[[#This Row],[gap]]=-3, 1, 0)</f>
        <v>0</v>
      </c>
      <c r="AC292">
        <f>IF(first_ana_0923__242678[[#This Row],[gap]]=-2, 1, 0)</f>
        <v>0</v>
      </c>
      <c r="AD292">
        <f>IF(first_ana_0923__242678[[#This Row],[gap]]=-1, 1, 0)</f>
        <v>0</v>
      </c>
      <c r="AE292">
        <f>IF(first_ana_0923__242678[[#This Row],[gap]]=0, 1, 0)</f>
        <v>0</v>
      </c>
      <c r="AF292">
        <f>IF(first_ana_0923__242678[[#This Row],[gap]]=1, 1, 0)</f>
        <v>0</v>
      </c>
      <c r="AG292">
        <f>IF(first_ana_0923__242678[[#This Row],[gap]]=2, 1, 0)</f>
        <v>0</v>
      </c>
      <c r="AH292">
        <f>IF(first_ana_0923__242678[[#This Row],[gap]]=3, 1, 0)</f>
        <v>0</v>
      </c>
      <c r="AI292">
        <f>IF(first_ana_0923__242678[[#This Row],[gap]]=4, 1, 0)</f>
        <v>0</v>
      </c>
      <c r="AJ292">
        <f>IF(first_ana_0923__242678[[#This Row],[gap]]=5, 1, 0)</f>
        <v>0</v>
      </c>
      <c r="AK292">
        <f>IF(first_ana_0923__242678[[#This Row],[gap]]=6, 1, 0)</f>
        <v>0</v>
      </c>
      <c r="AL292">
        <f>IF(first_ana_0923__242678[[#This Row],[gap]]=7, 1, 0)</f>
        <v>0</v>
      </c>
      <c r="AM292">
        <f>IF(first_ana_0923__242678[[#This Row],[gap]]=8, 1, 0)</f>
        <v>0</v>
      </c>
      <c r="AN292">
        <f>IF(first_ana_0923__242678[[#This Row],[gap]]=9, 1, 0)</f>
        <v>0</v>
      </c>
    </row>
    <row r="293" spans="1:40">
      <c r="A293">
        <v>2011</v>
      </c>
      <c r="B293">
        <v>10</v>
      </c>
      <c r="C293" t="s">
        <v>22</v>
      </c>
      <c r="D293" t="s">
        <v>23</v>
      </c>
      <c r="E293">
        <v>176.7</v>
      </c>
      <c r="F293">
        <v>200</v>
      </c>
      <c r="G293">
        <v>1.36</v>
      </c>
      <c r="H293">
        <v>1.42</v>
      </c>
      <c r="I293">
        <v>0</v>
      </c>
      <c r="J293">
        <v>0</v>
      </c>
      <c r="K293" s="5">
        <v>2890</v>
      </c>
      <c r="L293" s="5">
        <v>13012.6</v>
      </c>
      <c r="M293" s="5">
        <v>0.7</v>
      </c>
      <c r="N293" s="5">
        <v>0.5</v>
      </c>
      <c r="O293" s="5">
        <v>3.6</v>
      </c>
      <c r="P293">
        <v>4.8</v>
      </c>
      <c r="Q293" s="5">
        <v>788.4</v>
      </c>
      <c r="S293">
        <f>first_ana_0923__242678[[#This Row],[year]]-first_ana_0923__242678[[#This Row],[start]]</f>
        <v>2011</v>
      </c>
      <c r="T293">
        <f>IF(first_ana_0923__242678[[#This Row],[gap]]=-11, 1, 0)</f>
        <v>0</v>
      </c>
      <c r="U293">
        <f>IF(first_ana_0923__242678[[#This Row],[gap]]=-10, 1, 0)</f>
        <v>0</v>
      </c>
      <c r="V293">
        <f>IF(first_ana_0923__242678[[#This Row],[gap]]=-9, 1, 0)</f>
        <v>0</v>
      </c>
      <c r="W293">
        <f>IF(first_ana_0923__242678[[#This Row],[gap]]=-8, 1, 0)</f>
        <v>0</v>
      </c>
      <c r="X293">
        <f>IF(first_ana_0923__242678[[#This Row],[gap]]=-7, 1, 0)</f>
        <v>0</v>
      </c>
      <c r="Y293">
        <f>IF(first_ana_0923__242678[[#This Row],[gap]]=-6, 1, 0)</f>
        <v>0</v>
      </c>
      <c r="Z293">
        <f>IF(first_ana_0923__242678[[#This Row],[gap]]=-5, 1, 0)</f>
        <v>0</v>
      </c>
      <c r="AA293">
        <f>IF(first_ana_0923__242678[[#This Row],[gap]]=-4, 1, 0)</f>
        <v>0</v>
      </c>
      <c r="AB293">
        <f>IF(first_ana_0923__242678[[#This Row],[gap]]=-3, 1, 0)</f>
        <v>0</v>
      </c>
      <c r="AC293">
        <f>IF(first_ana_0923__242678[[#This Row],[gap]]=-2, 1, 0)</f>
        <v>0</v>
      </c>
      <c r="AD293">
        <f>IF(first_ana_0923__242678[[#This Row],[gap]]=-1, 1, 0)</f>
        <v>0</v>
      </c>
      <c r="AE293">
        <f>IF(first_ana_0923__242678[[#This Row],[gap]]=0, 1, 0)</f>
        <v>0</v>
      </c>
      <c r="AF293">
        <f>IF(first_ana_0923__242678[[#This Row],[gap]]=1, 1, 0)</f>
        <v>0</v>
      </c>
      <c r="AG293">
        <f>IF(first_ana_0923__242678[[#This Row],[gap]]=2, 1, 0)</f>
        <v>0</v>
      </c>
      <c r="AH293">
        <f>IF(first_ana_0923__242678[[#This Row],[gap]]=3, 1, 0)</f>
        <v>0</v>
      </c>
      <c r="AI293">
        <f>IF(first_ana_0923__242678[[#This Row],[gap]]=4, 1, 0)</f>
        <v>0</v>
      </c>
      <c r="AJ293">
        <f>IF(first_ana_0923__242678[[#This Row],[gap]]=5, 1, 0)</f>
        <v>0</v>
      </c>
      <c r="AK293">
        <f>IF(first_ana_0923__242678[[#This Row],[gap]]=6, 1, 0)</f>
        <v>0</v>
      </c>
      <c r="AL293">
        <f>IF(first_ana_0923__242678[[#This Row],[gap]]=7, 1, 0)</f>
        <v>0</v>
      </c>
      <c r="AM293">
        <f>IF(first_ana_0923__242678[[#This Row],[gap]]=8, 1, 0)</f>
        <v>0</v>
      </c>
      <c r="AN293">
        <f>IF(first_ana_0923__242678[[#This Row],[gap]]=9, 1, 0)</f>
        <v>0</v>
      </c>
    </row>
    <row r="294" spans="1:40">
      <c r="A294">
        <v>2011</v>
      </c>
      <c r="B294">
        <v>11</v>
      </c>
      <c r="C294" t="s">
        <v>24</v>
      </c>
      <c r="D294" t="s">
        <v>25</v>
      </c>
      <c r="E294">
        <v>138.5</v>
      </c>
      <c r="F294">
        <v>721</v>
      </c>
      <c r="G294">
        <v>2.21</v>
      </c>
      <c r="H294">
        <v>2.04</v>
      </c>
      <c r="I294">
        <v>0</v>
      </c>
      <c r="J294">
        <v>0</v>
      </c>
      <c r="K294" s="5">
        <v>2785</v>
      </c>
      <c r="L294" s="5">
        <v>10828.3</v>
      </c>
      <c r="M294" s="5">
        <v>0.4</v>
      </c>
      <c r="N294" s="5">
        <v>0.19</v>
      </c>
      <c r="O294" s="5">
        <v>1.51</v>
      </c>
      <c r="P294">
        <v>2.1</v>
      </c>
      <c r="Q294" s="5">
        <v>540.5</v>
      </c>
      <c r="S294">
        <f>first_ana_0923__242678[[#This Row],[year]]-first_ana_0923__242678[[#This Row],[start]]</f>
        <v>2011</v>
      </c>
      <c r="T294">
        <f>IF(first_ana_0923__242678[[#This Row],[gap]]=-11, 1, 0)</f>
        <v>0</v>
      </c>
      <c r="U294">
        <f>IF(first_ana_0923__242678[[#This Row],[gap]]=-10, 1, 0)</f>
        <v>0</v>
      </c>
      <c r="V294">
        <f>IF(first_ana_0923__242678[[#This Row],[gap]]=-9, 1, 0)</f>
        <v>0</v>
      </c>
      <c r="W294">
        <f>IF(first_ana_0923__242678[[#This Row],[gap]]=-8, 1, 0)</f>
        <v>0</v>
      </c>
      <c r="X294">
        <f>IF(first_ana_0923__242678[[#This Row],[gap]]=-7, 1, 0)</f>
        <v>0</v>
      </c>
      <c r="Y294">
        <f>IF(first_ana_0923__242678[[#This Row],[gap]]=-6, 1, 0)</f>
        <v>0</v>
      </c>
      <c r="Z294">
        <f>IF(first_ana_0923__242678[[#This Row],[gap]]=-5, 1, 0)</f>
        <v>0</v>
      </c>
      <c r="AA294">
        <f>IF(first_ana_0923__242678[[#This Row],[gap]]=-4, 1, 0)</f>
        <v>0</v>
      </c>
      <c r="AB294">
        <f>IF(first_ana_0923__242678[[#This Row],[gap]]=-3, 1, 0)</f>
        <v>0</v>
      </c>
      <c r="AC294">
        <f>IF(first_ana_0923__242678[[#This Row],[gap]]=-2, 1, 0)</f>
        <v>0</v>
      </c>
      <c r="AD294">
        <f>IF(first_ana_0923__242678[[#This Row],[gap]]=-1, 1, 0)</f>
        <v>0</v>
      </c>
      <c r="AE294">
        <f>IF(first_ana_0923__242678[[#This Row],[gap]]=0, 1, 0)</f>
        <v>0</v>
      </c>
      <c r="AF294">
        <f>IF(first_ana_0923__242678[[#This Row],[gap]]=1, 1, 0)</f>
        <v>0</v>
      </c>
      <c r="AG294">
        <f>IF(first_ana_0923__242678[[#This Row],[gap]]=2, 1, 0)</f>
        <v>0</v>
      </c>
      <c r="AH294">
        <f>IF(first_ana_0923__242678[[#This Row],[gap]]=3, 1, 0)</f>
        <v>0</v>
      </c>
      <c r="AI294">
        <f>IF(first_ana_0923__242678[[#This Row],[gap]]=4, 1, 0)</f>
        <v>0</v>
      </c>
      <c r="AJ294">
        <f>IF(first_ana_0923__242678[[#This Row],[gap]]=5, 1, 0)</f>
        <v>0</v>
      </c>
      <c r="AK294">
        <f>IF(first_ana_0923__242678[[#This Row],[gap]]=6, 1, 0)</f>
        <v>0</v>
      </c>
      <c r="AL294">
        <f>IF(first_ana_0923__242678[[#This Row],[gap]]=7, 1, 0)</f>
        <v>0</v>
      </c>
      <c r="AM294">
        <f>IF(first_ana_0923__242678[[#This Row],[gap]]=8, 1, 0)</f>
        <v>0</v>
      </c>
      <c r="AN294">
        <f>IF(first_ana_0923__242678[[#This Row],[gap]]=9, 1, 0)</f>
        <v>0</v>
      </c>
    </row>
    <row r="295" spans="1:40">
      <c r="A295">
        <v>2011</v>
      </c>
      <c r="B295">
        <v>12</v>
      </c>
      <c r="C295" t="s">
        <v>26</v>
      </c>
      <c r="D295" t="s">
        <v>27</v>
      </c>
      <c r="E295">
        <v>127.4</v>
      </c>
      <c r="F295">
        <v>621</v>
      </c>
      <c r="G295">
        <v>2.23</v>
      </c>
      <c r="H295">
        <v>2.29</v>
      </c>
      <c r="I295">
        <v>0</v>
      </c>
      <c r="J295">
        <v>0</v>
      </c>
      <c r="K295" s="5">
        <v>2820</v>
      </c>
      <c r="L295" s="5">
        <v>17377.5</v>
      </c>
      <c r="M295" s="5">
        <v>0.45</v>
      </c>
      <c r="N295" s="5">
        <v>0.18</v>
      </c>
      <c r="O295" s="5">
        <v>1.72</v>
      </c>
      <c r="P295">
        <v>2.35</v>
      </c>
      <c r="Q295" s="5">
        <v>600.6</v>
      </c>
      <c r="S295">
        <f>first_ana_0923__242678[[#This Row],[year]]-first_ana_0923__242678[[#This Row],[start]]</f>
        <v>2011</v>
      </c>
      <c r="T295">
        <f>IF(first_ana_0923__242678[[#This Row],[gap]]=-11, 1, 0)</f>
        <v>0</v>
      </c>
      <c r="U295">
        <f>IF(first_ana_0923__242678[[#This Row],[gap]]=-10, 1, 0)</f>
        <v>0</v>
      </c>
      <c r="V295">
        <f>IF(first_ana_0923__242678[[#This Row],[gap]]=-9, 1, 0)</f>
        <v>0</v>
      </c>
      <c r="W295">
        <f>IF(first_ana_0923__242678[[#This Row],[gap]]=-8, 1, 0)</f>
        <v>0</v>
      </c>
      <c r="X295">
        <f>IF(first_ana_0923__242678[[#This Row],[gap]]=-7, 1, 0)</f>
        <v>0</v>
      </c>
      <c r="Y295">
        <f>IF(first_ana_0923__242678[[#This Row],[gap]]=-6, 1, 0)</f>
        <v>0</v>
      </c>
      <c r="Z295">
        <f>IF(first_ana_0923__242678[[#This Row],[gap]]=-5, 1, 0)</f>
        <v>0</v>
      </c>
      <c r="AA295">
        <f>IF(first_ana_0923__242678[[#This Row],[gap]]=-4, 1, 0)</f>
        <v>0</v>
      </c>
      <c r="AB295">
        <f>IF(first_ana_0923__242678[[#This Row],[gap]]=-3, 1, 0)</f>
        <v>0</v>
      </c>
      <c r="AC295">
        <f>IF(first_ana_0923__242678[[#This Row],[gap]]=-2, 1, 0)</f>
        <v>0</v>
      </c>
      <c r="AD295">
        <f>IF(first_ana_0923__242678[[#This Row],[gap]]=-1, 1, 0)</f>
        <v>0</v>
      </c>
      <c r="AE295">
        <f>IF(first_ana_0923__242678[[#This Row],[gap]]=0, 1, 0)</f>
        <v>0</v>
      </c>
      <c r="AF295">
        <f>IF(first_ana_0923__242678[[#This Row],[gap]]=1, 1, 0)</f>
        <v>0</v>
      </c>
      <c r="AG295">
        <f>IF(first_ana_0923__242678[[#This Row],[gap]]=2, 1, 0)</f>
        <v>0</v>
      </c>
      <c r="AH295">
        <f>IF(first_ana_0923__242678[[#This Row],[gap]]=3, 1, 0)</f>
        <v>0</v>
      </c>
      <c r="AI295">
        <f>IF(first_ana_0923__242678[[#This Row],[gap]]=4, 1, 0)</f>
        <v>0</v>
      </c>
      <c r="AJ295">
        <f>IF(first_ana_0923__242678[[#This Row],[gap]]=5, 1, 0)</f>
        <v>0</v>
      </c>
      <c r="AK295">
        <f>IF(first_ana_0923__242678[[#This Row],[gap]]=6, 1, 0)</f>
        <v>0</v>
      </c>
      <c r="AL295">
        <f>IF(first_ana_0923__242678[[#This Row],[gap]]=7, 1, 0)</f>
        <v>0</v>
      </c>
      <c r="AM295">
        <f>IF(first_ana_0923__242678[[#This Row],[gap]]=8, 1, 0)</f>
        <v>0</v>
      </c>
      <c r="AN295">
        <f>IF(first_ana_0923__242678[[#This Row],[gap]]=9, 1, 0)</f>
        <v>0</v>
      </c>
    </row>
    <row r="296" spans="1:40">
      <c r="A296">
        <v>2011</v>
      </c>
      <c r="B296">
        <v>13</v>
      </c>
      <c r="C296" t="s">
        <v>28</v>
      </c>
      <c r="D296" t="s">
        <v>29</v>
      </c>
      <c r="E296">
        <v>49</v>
      </c>
      <c r="F296">
        <v>1320</v>
      </c>
      <c r="G296">
        <v>2.99</v>
      </c>
      <c r="H296">
        <v>2.65</v>
      </c>
      <c r="I296">
        <v>0</v>
      </c>
      <c r="J296">
        <v>0</v>
      </c>
      <c r="K296" s="5">
        <v>4373</v>
      </c>
      <c r="L296" s="5">
        <v>5802</v>
      </c>
      <c r="M296" s="5">
        <v>1.05</v>
      </c>
      <c r="N296" s="5">
        <v>0.35</v>
      </c>
      <c r="O296" s="5">
        <v>3.27</v>
      </c>
      <c r="P296">
        <v>4.67</v>
      </c>
      <c r="Q296" s="5">
        <v>818.9</v>
      </c>
      <c r="S296">
        <f>first_ana_0923__242678[[#This Row],[year]]-first_ana_0923__242678[[#This Row],[start]]</f>
        <v>2011</v>
      </c>
      <c r="T296">
        <f>IF(first_ana_0923__242678[[#This Row],[gap]]=-11, 1, 0)</f>
        <v>0</v>
      </c>
      <c r="U296">
        <f>IF(first_ana_0923__242678[[#This Row],[gap]]=-10, 1, 0)</f>
        <v>0</v>
      </c>
      <c r="V296">
        <f>IF(first_ana_0923__242678[[#This Row],[gap]]=-9, 1, 0)</f>
        <v>0</v>
      </c>
      <c r="W296">
        <f>IF(first_ana_0923__242678[[#This Row],[gap]]=-8, 1, 0)</f>
        <v>0</v>
      </c>
      <c r="X296">
        <f>IF(first_ana_0923__242678[[#This Row],[gap]]=-7, 1, 0)</f>
        <v>0</v>
      </c>
      <c r="Y296">
        <f>IF(first_ana_0923__242678[[#This Row],[gap]]=-6, 1, 0)</f>
        <v>0</v>
      </c>
      <c r="Z296">
        <f>IF(first_ana_0923__242678[[#This Row],[gap]]=-5, 1, 0)</f>
        <v>0</v>
      </c>
      <c r="AA296">
        <f>IF(first_ana_0923__242678[[#This Row],[gap]]=-4, 1, 0)</f>
        <v>0</v>
      </c>
      <c r="AB296">
        <f>IF(first_ana_0923__242678[[#This Row],[gap]]=-3, 1, 0)</f>
        <v>0</v>
      </c>
      <c r="AC296">
        <f>IF(first_ana_0923__242678[[#This Row],[gap]]=-2, 1, 0)</f>
        <v>0</v>
      </c>
      <c r="AD296">
        <f>IF(first_ana_0923__242678[[#This Row],[gap]]=-1, 1, 0)</f>
        <v>0</v>
      </c>
      <c r="AE296">
        <f>IF(first_ana_0923__242678[[#This Row],[gap]]=0, 1, 0)</f>
        <v>0</v>
      </c>
      <c r="AF296">
        <f>IF(first_ana_0923__242678[[#This Row],[gap]]=1, 1, 0)</f>
        <v>0</v>
      </c>
      <c r="AG296">
        <f>IF(first_ana_0923__242678[[#This Row],[gap]]=2, 1, 0)</f>
        <v>0</v>
      </c>
      <c r="AH296">
        <f>IF(first_ana_0923__242678[[#This Row],[gap]]=3, 1, 0)</f>
        <v>0</v>
      </c>
      <c r="AI296">
        <f>IF(first_ana_0923__242678[[#This Row],[gap]]=4, 1, 0)</f>
        <v>0</v>
      </c>
      <c r="AJ296">
        <f>IF(first_ana_0923__242678[[#This Row],[gap]]=5, 1, 0)</f>
        <v>0</v>
      </c>
      <c r="AK296">
        <f>IF(first_ana_0923__242678[[#This Row],[gap]]=6, 1, 0)</f>
        <v>0</v>
      </c>
      <c r="AL296">
        <f>IF(first_ana_0923__242678[[#This Row],[gap]]=7, 1, 0)</f>
        <v>0</v>
      </c>
      <c r="AM296">
        <f>IF(first_ana_0923__242678[[#This Row],[gap]]=8, 1, 0)</f>
        <v>0</v>
      </c>
      <c r="AN296">
        <f>IF(first_ana_0923__242678[[#This Row],[gap]]=9, 1, 0)</f>
        <v>0</v>
      </c>
    </row>
    <row r="297" spans="1:40">
      <c r="A297">
        <v>2011</v>
      </c>
      <c r="B297">
        <v>14</v>
      </c>
      <c r="C297" t="s">
        <v>30</v>
      </c>
      <c r="D297" t="s">
        <v>31</v>
      </c>
      <c r="E297">
        <v>54.6</v>
      </c>
      <c r="F297">
        <v>906</v>
      </c>
      <c r="G297">
        <v>2.33</v>
      </c>
      <c r="H297">
        <v>2.21</v>
      </c>
      <c r="I297">
        <v>0</v>
      </c>
      <c r="J297">
        <v>0</v>
      </c>
      <c r="K297" s="5">
        <v>2926</v>
      </c>
      <c r="L297" s="5">
        <v>7251</v>
      </c>
      <c r="M297" s="5">
        <v>0.31</v>
      </c>
      <c r="N297" s="5">
        <v>0.21</v>
      </c>
      <c r="O297" s="5">
        <v>1.21</v>
      </c>
      <c r="P297">
        <v>1.73</v>
      </c>
      <c r="Q297" s="5">
        <v>558.4</v>
      </c>
      <c r="S297">
        <f>first_ana_0923__242678[[#This Row],[year]]-first_ana_0923__242678[[#This Row],[start]]</f>
        <v>2011</v>
      </c>
      <c r="T297">
        <f>IF(first_ana_0923__242678[[#This Row],[gap]]=-11, 1, 0)</f>
        <v>0</v>
      </c>
      <c r="U297">
        <f>IF(first_ana_0923__242678[[#This Row],[gap]]=-10, 1, 0)</f>
        <v>0</v>
      </c>
      <c r="V297">
        <f>IF(first_ana_0923__242678[[#This Row],[gap]]=-9, 1, 0)</f>
        <v>0</v>
      </c>
      <c r="W297">
        <f>IF(first_ana_0923__242678[[#This Row],[gap]]=-8, 1, 0)</f>
        <v>0</v>
      </c>
      <c r="X297">
        <f>IF(first_ana_0923__242678[[#This Row],[gap]]=-7, 1, 0)</f>
        <v>0</v>
      </c>
      <c r="Y297">
        <f>IF(first_ana_0923__242678[[#This Row],[gap]]=-6, 1, 0)</f>
        <v>0</v>
      </c>
      <c r="Z297">
        <f>IF(first_ana_0923__242678[[#This Row],[gap]]=-5, 1, 0)</f>
        <v>0</v>
      </c>
      <c r="AA297">
        <f>IF(first_ana_0923__242678[[#This Row],[gap]]=-4, 1, 0)</f>
        <v>0</v>
      </c>
      <c r="AB297">
        <f>IF(first_ana_0923__242678[[#This Row],[gap]]=-3, 1, 0)</f>
        <v>0</v>
      </c>
      <c r="AC297">
        <f>IF(first_ana_0923__242678[[#This Row],[gap]]=-2, 1, 0)</f>
        <v>0</v>
      </c>
      <c r="AD297">
        <f>IF(first_ana_0923__242678[[#This Row],[gap]]=-1, 1, 0)</f>
        <v>0</v>
      </c>
      <c r="AE297">
        <f>IF(first_ana_0923__242678[[#This Row],[gap]]=0, 1, 0)</f>
        <v>0</v>
      </c>
      <c r="AF297">
        <f>IF(first_ana_0923__242678[[#This Row],[gap]]=1, 1, 0)</f>
        <v>0</v>
      </c>
      <c r="AG297">
        <f>IF(first_ana_0923__242678[[#This Row],[gap]]=2, 1, 0)</f>
        <v>0</v>
      </c>
      <c r="AH297">
        <f>IF(first_ana_0923__242678[[#This Row],[gap]]=3, 1, 0)</f>
        <v>0</v>
      </c>
      <c r="AI297">
        <f>IF(first_ana_0923__242678[[#This Row],[gap]]=4, 1, 0)</f>
        <v>0</v>
      </c>
      <c r="AJ297">
        <f>IF(first_ana_0923__242678[[#This Row],[gap]]=5, 1, 0)</f>
        <v>0</v>
      </c>
      <c r="AK297">
        <f>IF(first_ana_0923__242678[[#This Row],[gap]]=6, 1, 0)</f>
        <v>0</v>
      </c>
      <c r="AL297">
        <f>IF(first_ana_0923__242678[[#This Row],[gap]]=7, 1, 0)</f>
        <v>0</v>
      </c>
      <c r="AM297">
        <f>IF(first_ana_0923__242678[[#This Row],[gap]]=8, 1, 0)</f>
        <v>0</v>
      </c>
      <c r="AN297">
        <f>IF(first_ana_0923__242678[[#This Row],[gap]]=9, 1, 0)</f>
        <v>0</v>
      </c>
    </row>
    <row r="298" spans="1:40">
      <c r="A298">
        <v>2011</v>
      </c>
      <c r="B298">
        <v>15</v>
      </c>
      <c r="C298" t="s">
        <v>32</v>
      </c>
      <c r="D298" t="s">
        <v>33</v>
      </c>
      <c r="E298">
        <v>379.3</v>
      </c>
      <c r="F298">
        <v>236</v>
      </c>
      <c r="G298">
        <v>1.05</v>
      </c>
      <c r="H298">
        <v>1.1399999999999999</v>
      </c>
      <c r="I298">
        <v>0</v>
      </c>
      <c r="J298">
        <v>1</v>
      </c>
      <c r="K298" s="5">
        <v>2668</v>
      </c>
      <c r="L298" s="5">
        <v>18843.400000000001</v>
      </c>
      <c r="M298" s="5">
        <v>0.76</v>
      </c>
      <c r="N298" s="5">
        <v>0.25</v>
      </c>
      <c r="O298" s="5">
        <v>3.39</v>
      </c>
      <c r="P298">
        <v>4.4000000000000004</v>
      </c>
      <c r="Q298" s="5">
        <v>995.4</v>
      </c>
      <c r="R298">
        <v>2015</v>
      </c>
      <c r="S298">
        <f>first_ana_0923__242678[[#This Row],[year]]-first_ana_0923__242678[[#This Row],[start]]</f>
        <v>-4</v>
      </c>
      <c r="T298">
        <f>IF(first_ana_0923__242678[[#This Row],[gap]]=-11, 1, 0)</f>
        <v>0</v>
      </c>
      <c r="U298">
        <f>IF(first_ana_0923__242678[[#This Row],[gap]]=-10, 1, 0)</f>
        <v>0</v>
      </c>
      <c r="V298">
        <f>IF(first_ana_0923__242678[[#This Row],[gap]]=-9, 1, 0)</f>
        <v>0</v>
      </c>
      <c r="W298">
        <f>IF(first_ana_0923__242678[[#This Row],[gap]]=-8, 1, 0)</f>
        <v>0</v>
      </c>
      <c r="X298">
        <f>IF(first_ana_0923__242678[[#This Row],[gap]]=-7, 1, 0)</f>
        <v>0</v>
      </c>
      <c r="Y298">
        <f>IF(first_ana_0923__242678[[#This Row],[gap]]=-6, 1, 0)</f>
        <v>0</v>
      </c>
      <c r="Z298">
        <f>IF(first_ana_0923__242678[[#This Row],[gap]]=-5, 1, 0)</f>
        <v>0</v>
      </c>
      <c r="AA298">
        <f>IF(first_ana_0923__242678[[#This Row],[gap]]=-4, 1, 0)</f>
        <v>1</v>
      </c>
      <c r="AB298">
        <f>IF(first_ana_0923__242678[[#This Row],[gap]]=-3, 1, 0)</f>
        <v>0</v>
      </c>
      <c r="AC298">
        <f>IF(first_ana_0923__242678[[#This Row],[gap]]=-2, 1, 0)</f>
        <v>0</v>
      </c>
      <c r="AD298">
        <f>IF(first_ana_0923__242678[[#This Row],[gap]]=-1, 1, 0)</f>
        <v>0</v>
      </c>
      <c r="AE298">
        <f>IF(first_ana_0923__242678[[#This Row],[gap]]=0, 1, 0)</f>
        <v>0</v>
      </c>
      <c r="AF298">
        <f>IF(first_ana_0923__242678[[#This Row],[gap]]=1, 1, 0)</f>
        <v>0</v>
      </c>
      <c r="AG298">
        <f>IF(first_ana_0923__242678[[#This Row],[gap]]=2, 1, 0)</f>
        <v>0</v>
      </c>
      <c r="AH298">
        <f>IF(first_ana_0923__242678[[#This Row],[gap]]=3, 1, 0)</f>
        <v>0</v>
      </c>
      <c r="AI298">
        <f>IF(first_ana_0923__242678[[#This Row],[gap]]=4, 1, 0)</f>
        <v>0</v>
      </c>
      <c r="AJ298">
        <f>IF(first_ana_0923__242678[[#This Row],[gap]]=5, 1, 0)</f>
        <v>0</v>
      </c>
      <c r="AK298">
        <f>IF(first_ana_0923__242678[[#This Row],[gap]]=6, 1, 0)</f>
        <v>0</v>
      </c>
      <c r="AL298">
        <f>IF(first_ana_0923__242678[[#This Row],[gap]]=7, 1, 0)</f>
        <v>0</v>
      </c>
      <c r="AM298">
        <f>IF(first_ana_0923__242678[[#This Row],[gap]]=8, 1, 0)</f>
        <v>0</v>
      </c>
      <c r="AN298">
        <f>IF(first_ana_0923__242678[[#This Row],[gap]]=9, 1, 0)</f>
        <v>0</v>
      </c>
    </row>
    <row r="299" spans="1:40">
      <c r="A299">
        <v>2011</v>
      </c>
      <c r="B299">
        <v>16</v>
      </c>
      <c r="C299" t="s">
        <v>34</v>
      </c>
      <c r="D299" t="s">
        <v>35</v>
      </c>
      <c r="E299">
        <v>133.5</v>
      </c>
      <c r="F299">
        <v>109</v>
      </c>
      <c r="G299">
        <v>1.19</v>
      </c>
      <c r="H299">
        <v>1.22</v>
      </c>
      <c r="I299">
        <v>0</v>
      </c>
      <c r="J299">
        <v>1</v>
      </c>
      <c r="K299" s="5">
        <v>3055</v>
      </c>
      <c r="L299" s="5">
        <v>20010.8</v>
      </c>
      <c r="M299" s="5">
        <v>0.46</v>
      </c>
      <c r="N299" s="5">
        <v>0.28000000000000003</v>
      </c>
      <c r="O299" s="5">
        <v>2.85</v>
      </c>
      <c r="P299">
        <v>3.59</v>
      </c>
      <c r="Q299" s="5">
        <v>953.2</v>
      </c>
      <c r="R299">
        <v>2015</v>
      </c>
      <c r="S299">
        <f>first_ana_0923__242678[[#This Row],[year]]-first_ana_0923__242678[[#This Row],[start]]</f>
        <v>-4</v>
      </c>
      <c r="T299">
        <f>IF(first_ana_0923__242678[[#This Row],[gap]]=-11, 1, 0)</f>
        <v>0</v>
      </c>
      <c r="U299">
        <f>IF(first_ana_0923__242678[[#This Row],[gap]]=-10, 1, 0)</f>
        <v>0</v>
      </c>
      <c r="V299">
        <f>IF(first_ana_0923__242678[[#This Row],[gap]]=-9, 1, 0)</f>
        <v>0</v>
      </c>
      <c r="W299">
        <f>IF(first_ana_0923__242678[[#This Row],[gap]]=-8, 1, 0)</f>
        <v>0</v>
      </c>
      <c r="X299">
        <f>IF(first_ana_0923__242678[[#This Row],[gap]]=-7, 1, 0)</f>
        <v>0</v>
      </c>
      <c r="Y299">
        <f>IF(first_ana_0923__242678[[#This Row],[gap]]=-6, 1, 0)</f>
        <v>0</v>
      </c>
      <c r="Z299">
        <f>IF(first_ana_0923__242678[[#This Row],[gap]]=-5, 1, 0)</f>
        <v>0</v>
      </c>
      <c r="AA299">
        <f>IF(first_ana_0923__242678[[#This Row],[gap]]=-4, 1, 0)</f>
        <v>1</v>
      </c>
      <c r="AB299">
        <f>IF(first_ana_0923__242678[[#This Row],[gap]]=-3, 1, 0)</f>
        <v>0</v>
      </c>
      <c r="AC299">
        <f>IF(first_ana_0923__242678[[#This Row],[gap]]=-2, 1, 0)</f>
        <v>0</v>
      </c>
      <c r="AD299">
        <f>IF(first_ana_0923__242678[[#This Row],[gap]]=-1, 1, 0)</f>
        <v>0</v>
      </c>
      <c r="AE299">
        <f>IF(first_ana_0923__242678[[#This Row],[gap]]=0, 1, 0)</f>
        <v>0</v>
      </c>
      <c r="AF299">
        <f>IF(first_ana_0923__242678[[#This Row],[gap]]=1, 1, 0)</f>
        <v>0</v>
      </c>
      <c r="AG299">
        <f>IF(first_ana_0923__242678[[#This Row],[gap]]=2, 1, 0)</f>
        <v>0</v>
      </c>
      <c r="AH299">
        <f>IF(first_ana_0923__242678[[#This Row],[gap]]=3, 1, 0)</f>
        <v>0</v>
      </c>
      <c r="AI299">
        <f>IF(first_ana_0923__242678[[#This Row],[gap]]=4, 1, 0)</f>
        <v>0</v>
      </c>
      <c r="AJ299">
        <f>IF(first_ana_0923__242678[[#This Row],[gap]]=5, 1, 0)</f>
        <v>0</v>
      </c>
      <c r="AK299">
        <f>IF(first_ana_0923__242678[[#This Row],[gap]]=6, 1, 0)</f>
        <v>0</v>
      </c>
      <c r="AL299">
        <f>IF(first_ana_0923__242678[[#This Row],[gap]]=7, 1, 0)</f>
        <v>0</v>
      </c>
      <c r="AM299">
        <f>IF(first_ana_0923__242678[[#This Row],[gap]]=8, 1, 0)</f>
        <v>0</v>
      </c>
      <c r="AN299">
        <f>IF(first_ana_0923__242678[[#This Row],[gap]]=9, 1, 0)</f>
        <v>0</v>
      </c>
    </row>
    <row r="300" spans="1:40">
      <c r="A300">
        <v>2011</v>
      </c>
      <c r="B300">
        <v>17</v>
      </c>
      <c r="C300" t="s">
        <v>36</v>
      </c>
      <c r="D300" t="s">
        <v>37</v>
      </c>
      <c r="E300">
        <v>68.7</v>
      </c>
      <c r="F300">
        <v>117</v>
      </c>
      <c r="G300">
        <v>1.47</v>
      </c>
      <c r="H300">
        <v>1.54</v>
      </c>
      <c r="I300">
        <v>0</v>
      </c>
      <c r="J300">
        <v>1</v>
      </c>
      <c r="K300" s="5">
        <v>2744</v>
      </c>
      <c r="L300" s="5">
        <v>16281.1</v>
      </c>
      <c r="M300" s="5">
        <v>1.03</v>
      </c>
      <c r="N300" s="5">
        <v>0.43</v>
      </c>
      <c r="O300" s="5">
        <v>3</v>
      </c>
      <c r="P300">
        <v>4.46</v>
      </c>
      <c r="Q300" s="5">
        <v>957.4</v>
      </c>
      <c r="R300">
        <v>2015</v>
      </c>
      <c r="S300">
        <f>first_ana_0923__242678[[#This Row],[year]]-first_ana_0923__242678[[#This Row],[start]]</f>
        <v>-4</v>
      </c>
      <c r="T300">
        <f>IF(first_ana_0923__242678[[#This Row],[gap]]=-11, 1, 0)</f>
        <v>0</v>
      </c>
      <c r="U300">
        <f>IF(first_ana_0923__242678[[#This Row],[gap]]=-10, 1, 0)</f>
        <v>0</v>
      </c>
      <c r="V300">
        <f>IF(first_ana_0923__242678[[#This Row],[gap]]=-9, 1, 0)</f>
        <v>0</v>
      </c>
      <c r="W300">
        <f>IF(first_ana_0923__242678[[#This Row],[gap]]=-8, 1, 0)</f>
        <v>0</v>
      </c>
      <c r="X300">
        <f>IF(first_ana_0923__242678[[#This Row],[gap]]=-7, 1, 0)</f>
        <v>0</v>
      </c>
      <c r="Y300">
        <f>IF(first_ana_0923__242678[[#This Row],[gap]]=-6, 1, 0)</f>
        <v>0</v>
      </c>
      <c r="Z300">
        <f>IF(first_ana_0923__242678[[#This Row],[gap]]=-5, 1, 0)</f>
        <v>0</v>
      </c>
      <c r="AA300">
        <f>IF(first_ana_0923__242678[[#This Row],[gap]]=-4, 1, 0)</f>
        <v>1</v>
      </c>
      <c r="AB300">
        <f>IF(first_ana_0923__242678[[#This Row],[gap]]=-3, 1, 0)</f>
        <v>0</v>
      </c>
      <c r="AC300">
        <f>IF(first_ana_0923__242678[[#This Row],[gap]]=-2, 1, 0)</f>
        <v>0</v>
      </c>
      <c r="AD300">
        <f>IF(first_ana_0923__242678[[#This Row],[gap]]=-1, 1, 0)</f>
        <v>0</v>
      </c>
      <c r="AE300">
        <f>IF(first_ana_0923__242678[[#This Row],[gap]]=0, 1, 0)</f>
        <v>0</v>
      </c>
      <c r="AF300">
        <f>IF(first_ana_0923__242678[[#This Row],[gap]]=1, 1, 0)</f>
        <v>0</v>
      </c>
      <c r="AG300">
        <f>IF(first_ana_0923__242678[[#This Row],[gap]]=2, 1, 0)</f>
        <v>0</v>
      </c>
      <c r="AH300">
        <f>IF(first_ana_0923__242678[[#This Row],[gap]]=3, 1, 0)</f>
        <v>0</v>
      </c>
      <c r="AI300">
        <f>IF(first_ana_0923__242678[[#This Row],[gap]]=4, 1, 0)</f>
        <v>0</v>
      </c>
      <c r="AJ300">
        <f>IF(first_ana_0923__242678[[#This Row],[gap]]=5, 1, 0)</f>
        <v>0</v>
      </c>
      <c r="AK300">
        <f>IF(first_ana_0923__242678[[#This Row],[gap]]=6, 1, 0)</f>
        <v>0</v>
      </c>
      <c r="AL300">
        <f>IF(first_ana_0923__242678[[#This Row],[gap]]=7, 1, 0)</f>
        <v>0</v>
      </c>
      <c r="AM300">
        <f>IF(first_ana_0923__242678[[#This Row],[gap]]=8, 1, 0)</f>
        <v>0</v>
      </c>
      <c r="AN300">
        <f>IF(first_ana_0923__242678[[#This Row],[gap]]=9, 1, 0)</f>
        <v>0</v>
      </c>
    </row>
    <row r="301" spans="1:40">
      <c r="A301">
        <v>2011</v>
      </c>
      <c r="B301">
        <v>18</v>
      </c>
      <c r="C301" t="s">
        <v>38</v>
      </c>
      <c r="D301" t="s">
        <v>39</v>
      </c>
      <c r="E301">
        <v>121.9</v>
      </c>
      <c r="F301">
        <v>80</v>
      </c>
      <c r="G301">
        <v>1.1399999999999999</v>
      </c>
      <c r="H301">
        <v>1.26</v>
      </c>
      <c r="I301">
        <v>0</v>
      </c>
      <c r="J301">
        <v>0</v>
      </c>
      <c r="K301" s="5">
        <v>2841</v>
      </c>
      <c r="L301" s="5">
        <v>14824</v>
      </c>
      <c r="M301" s="5">
        <v>0.5</v>
      </c>
      <c r="N301" s="5">
        <v>0.37</v>
      </c>
      <c r="O301" s="5">
        <v>2.74</v>
      </c>
      <c r="P301">
        <v>3.6100000000000003</v>
      </c>
      <c r="Q301" s="5">
        <v>1079.3</v>
      </c>
      <c r="S301">
        <f>first_ana_0923__242678[[#This Row],[year]]-first_ana_0923__242678[[#This Row],[start]]</f>
        <v>2011</v>
      </c>
      <c r="T301">
        <f>IF(first_ana_0923__242678[[#This Row],[gap]]=-11, 1, 0)</f>
        <v>0</v>
      </c>
      <c r="U301">
        <f>IF(first_ana_0923__242678[[#This Row],[gap]]=-10, 1, 0)</f>
        <v>0</v>
      </c>
      <c r="V301">
        <f>IF(first_ana_0923__242678[[#This Row],[gap]]=-9, 1, 0)</f>
        <v>0</v>
      </c>
      <c r="W301">
        <f>IF(first_ana_0923__242678[[#This Row],[gap]]=-8, 1, 0)</f>
        <v>0</v>
      </c>
      <c r="X301">
        <f>IF(first_ana_0923__242678[[#This Row],[gap]]=-7, 1, 0)</f>
        <v>0</v>
      </c>
      <c r="Y301">
        <f>IF(first_ana_0923__242678[[#This Row],[gap]]=-6, 1, 0)</f>
        <v>0</v>
      </c>
      <c r="Z301">
        <f>IF(first_ana_0923__242678[[#This Row],[gap]]=-5, 1, 0)</f>
        <v>0</v>
      </c>
      <c r="AA301">
        <f>IF(first_ana_0923__242678[[#This Row],[gap]]=-4, 1, 0)</f>
        <v>0</v>
      </c>
      <c r="AB301">
        <f>IF(first_ana_0923__242678[[#This Row],[gap]]=-3, 1, 0)</f>
        <v>0</v>
      </c>
      <c r="AC301">
        <f>IF(first_ana_0923__242678[[#This Row],[gap]]=-2, 1, 0)</f>
        <v>0</v>
      </c>
      <c r="AD301">
        <f>IF(first_ana_0923__242678[[#This Row],[gap]]=-1, 1, 0)</f>
        <v>0</v>
      </c>
      <c r="AE301">
        <f>IF(first_ana_0923__242678[[#This Row],[gap]]=0, 1, 0)</f>
        <v>0</v>
      </c>
      <c r="AF301">
        <f>IF(first_ana_0923__242678[[#This Row],[gap]]=1, 1, 0)</f>
        <v>0</v>
      </c>
      <c r="AG301">
        <f>IF(first_ana_0923__242678[[#This Row],[gap]]=2, 1, 0)</f>
        <v>0</v>
      </c>
      <c r="AH301">
        <f>IF(first_ana_0923__242678[[#This Row],[gap]]=3, 1, 0)</f>
        <v>0</v>
      </c>
      <c r="AI301">
        <f>IF(first_ana_0923__242678[[#This Row],[gap]]=4, 1, 0)</f>
        <v>0</v>
      </c>
      <c r="AJ301">
        <f>IF(first_ana_0923__242678[[#This Row],[gap]]=5, 1, 0)</f>
        <v>0</v>
      </c>
      <c r="AK301">
        <f>IF(first_ana_0923__242678[[#This Row],[gap]]=6, 1, 0)</f>
        <v>0</v>
      </c>
      <c r="AL301">
        <f>IF(first_ana_0923__242678[[#This Row],[gap]]=7, 1, 0)</f>
        <v>0</v>
      </c>
      <c r="AM301">
        <f>IF(first_ana_0923__242678[[#This Row],[gap]]=8, 1, 0)</f>
        <v>0</v>
      </c>
      <c r="AN301">
        <f>IF(first_ana_0923__242678[[#This Row],[gap]]=9, 1, 0)</f>
        <v>0</v>
      </c>
    </row>
    <row r="302" spans="1:40">
      <c r="A302">
        <v>2011</v>
      </c>
      <c r="B302">
        <v>19</v>
      </c>
      <c r="C302" t="s">
        <v>40</v>
      </c>
      <c r="D302" t="s">
        <v>41</v>
      </c>
      <c r="E302">
        <v>139.9</v>
      </c>
      <c r="F302">
        <v>86</v>
      </c>
      <c r="G302">
        <v>1.55</v>
      </c>
      <c r="H302">
        <v>1.76</v>
      </c>
      <c r="I302">
        <v>0</v>
      </c>
      <c r="J302">
        <v>0</v>
      </c>
      <c r="K302" s="5">
        <v>2779</v>
      </c>
      <c r="L302" s="5">
        <v>6711</v>
      </c>
      <c r="M302" s="5">
        <v>0.82</v>
      </c>
      <c r="N302" s="5">
        <v>0.35</v>
      </c>
      <c r="O302" s="5">
        <v>2.8</v>
      </c>
      <c r="P302">
        <v>3.9699999999999998</v>
      </c>
      <c r="Q302" s="5">
        <v>1021.1</v>
      </c>
      <c r="S302">
        <f>first_ana_0923__242678[[#This Row],[year]]-first_ana_0923__242678[[#This Row],[start]]</f>
        <v>2011</v>
      </c>
      <c r="T302">
        <f>IF(first_ana_0923__242678[[#This Row],[gap]]=-11, 1, 0)</f>
        <v>0</v>
      </c>
      <c r="U302">
        <f>IF(first_ana_0923__242678[[#This Row],[gap]]=-10, 1, 0)</f>
        <v>0</v>
      </c>
      <c r="V302">
        <f>IF(first_ana_0923__242678[[#This Row],[gap]]=-9, 1, 0)</f>
        <v>0</v>
      </c>
      <c r="W302">
        <f>IF(first_ana_0923__242678[[#This Row],[gap]]=-8, 1, 0)</f>
        <v>0</v>
      </c>
      <c r="X302">
        <f>IF(first_ana_0923__242678[[#This Row],[gap]]=-7, 1, 0)</f>
        <v>0</v>
      </c>
      <c r="Y302">
        <f>IF(first_ana_0923__242678[[#This Row],[gap]]=-6, 1, 0)</f>
        <v>0</v>
      </c>
      <c r="Z302">
        <f>IF(first_ana_0923__242678[[#This Row],[gap]]=-5, 1, 0)</f>
        <v>0</v>
      </c>
      <c r="AA302">
        <f>IF(first_ana_0923__242678[[#This Row],[gap]]=-4, 1, 0)</f>
        <v>0</v>
      </c>
      <c r="AB302">
        <f>IF(first_ana_0923__242678[[#This Row],[gap]]=-3, 1, 0)</f>
        <v>0</v>
      </c>
      <c r="AC302">
        <f>IF(first_ana_0923__242678[[#This Row],[gap]]=-2, 1, 0)</f>
        <v>0</v>
      </c>
      <c r="AD302">
        <f>IF(first_ana_0923__242678[[#This Row],[gap]]=-1, 1, 0)</f>
        <v>0</v>
      </c>
      <c r="AE302">
        <f>IF(first_ana_0923__242678[[#This Row],[gap]]=0, 1, 0)</f>
        <v>0</v>
      </c>
      <c r="AF302">
        <f>IF(first_ana_0923__242678[[#This Row],[gap]]=1, 1, 0)</f>
        <v>0</v>
      </c>
      <c r="AG302">
        <f>IF(first_ana_0923__242678[[#This Row],[gap]]=2, 1, 0)</f>
        <v>0</v>
      </c>
      <c r="AH302">
        <f>IF(first_ana_0923__242678[[#This Row],[gap]]=3, 1, 0)</f>
        <v>0</v>
      </c>
      <c r="AI302">
        <f>IF(first_ana_0923__242678[[#This Row],[gap]]=4, 1, 0)</f>
        <v>0</v>
      </c>
      <c r="AJ302">
        <f>IF(first_ana_0923__242678[[#This Row],[gap]]=5, 1, 0)</f>
        <v>0</v>
      </c>
      <c r="AK302">
        <f>IF(first_ana_0923__242678[[#This Row],[gap]]=6, 1, 0)</f>
        <v>0</v>
      </c>
      <c r="AL302">
        <f>IF(first_ana_0923__242678[[#This Row],[gap]]=7, 1, 0)</f>
        <v>0</v>
      </c>
      <c r="AM302">
        <f>IF(first_ana_0923__242678[[#This Row],[gap]]=8, 1, 0)</f>
        <v>0</v>
      </c>
      <c r="AN302">
        <f>IF(first_ana_0923__242678[[#This Row],[gap]]=9, 1, 0)</f>
        <v>0</v>
      </c>
    </row>
    <row r="303" spans="1:40">
      <c r="A303">
        <v>2011</v>
      </c>
      <c r="B303">
        <v>20</v>
      </c>
      <c r="C303" t="s">
        <v>42</v>
      </c>
      <c r="D303" t="s">
        <v>43</v>
      </c>
      <c r="E303">
        <v>316.7</v>
      </c>
      <c r="F303">
        <v>214</v>
      </c>
      <c r="G303">
        <v>1.34</v>
      </c>
      <c r="H303">
        <v>1.34</v>
      </c>
      <c r="I303">
        <v>0</v>
      </c>
      <c r="J303">
        <v>1</v>
      </c>
      <c r="K303" s="5">
        <v>2730</v>
      </c>
      <c r="L303" s="5">
        <v>9461.6</v>
      </c>
      <c r="M303" s="5">
        <v>0.37</v>
      </c>
      <c r="N303" s="5">
        <v>0.42</v>
      </c>
      <c r="O303" s="5">
        <v>3.03</v>
      </c>
      <c r="P303">
        <v>3.82</v>
      </c>
      <c r="Q303" s="5">
        <v>877.3</v>
      </c>
      <c r="R303">
        <v>2015</v>
      </c>
      <c r="S303">
        <f>first_ana_0923__242678[[#This Row],[year]]-first_ana_0923__242678[[#This Row],[start]]</f>
        <v>-4</v>
      </c>
      <c r="T303">
        <f>IF(first_ana_0923__242678[[#This Row],[gap]]=-11, 1, 0)</f>
        <v>0</v>
      </c>
      <c r="U303">
        <f>IF(first_ana_0923__242678[[#This Row],[gap]]=-10, 1, 0)</f>
        <v>0</v>
      </c>
      <c r="V303">
        <f>IF(first_ana_0923__242678[[#This Row],[gap]]=-9, 1, 0)</f>
        <v>0</v>
      </c>
      <c r="W303">
        <f>IF(first_ana_0923__242678[[#This Row],[gap]]=-8, 1, 0)</f>
        <v>0</v>
      </c>
      <c r="X303">
        <f>IF(first_ana_0923__242678[[#This Row],[gap]]=-7, 1, 0)</f>
        <v>0</v>
      </c>
      <c r="Y303">
        <f>IF(first_ana_0923__242678[[#This Row],[gap]]=-6, 1, 0)</f>
        <v>0</v>
      </c>
      <c r="Z303">
        <f>IF(first_ana_0923__242678[[#This Row],[gap]]=-5, 1, 0)</f>
        <v>0</v>
      </c>
      <c r="AA303">
        <f>IF(first_ana_0923__242678[[#This Row],[gap]]=-4, 1, 0)</f>
        <v>1</v>
      </c>
      <c r="AB303">
        <f>IF(first_ana_0923__242678[[#This Row],[gap]]=-3, 1, 0)</f>
        <v>0</v>
      </c>
      <c r="AC303">
        <f>IF(first_ana_0923__242678[[#This Row],[gap]]=-2, 1, 0)</f>
        <v>0</v>
      </c>
      <c r="AD303">
        <f>IF(first_ana_0923__242678[[#This Row],[gap]]=-1, 1, 0)</f>
        <v>0</v>
      </c>
      <c r="AE303">
        <f>IF(first_ana_0923__242678[[#This Row],[gap]]=0, 1, 0)</f>
        <v>0</v>
      </c>
      <c r="AF303">
        <f>IF(first_ana_0923__242678[[#This Row],[gap]]=1, 1, 0)</f>
        <v>0</v>
      </c>
      <c r="AG303">
        <f>IF(first_ana_0923__242678[[#This Row],[gap]]=2, 1, 0)</f>
        <v>0</v>
      </c>
      <c r="AH303">
        <f>IF(first_ana_0923__242678[[#This Row],[gap]]=3, 1, 0)</f>
        <v>0</v>
      </c>
      <c r="AI303">
        <f>IF(first_ana_0923__242678[[#This Row],[gap]]=4, 1, 0)</f>
        <v>0</v>
      </c>
      <c r="AJ303">
        <f>IF(first_ana_0923__242678[[#This Row],[gap]]=5, 1, 0)</f>
        <v>0</v>
      </c>
      <c r="AK303">
        <f>IF(first_ana_0923__242678[[#This Row],[gap]]=6, 1, 0)</f>
        <v>0</v>
      </c>
      <c r="AL303">
        <f>IF(first_ana_0923__242678[[#This Row],[gap]]=7, 1, 0)</f>
        <v>0</v>
      </c>
      <c r="AM303">
        <f>IF(first_ana_0923__242678[[#This Row],[gap]]=8, 1, 0)</f>
        <v>0</v>
      </c>
      <c r="AN303">
        <f>IF(first_ana_0923__242678[[#This Row],[gap]]=9, 1, 0)</f>
        <v>0</v>
      </c>
    </row>
    <row r="304" spans="1:40">
      <c r="A304">
        <v>2011</v>
      </c>
      <c r="B304">
        <v>21</v>
      </c>
      <c r="C304" t="s">
        <v>44</v>
      </c>
      <c r="D304" t="s">
        <v>45</v>
      </c>
      <c r="E304">
        <v>234.3</v>
      </c>
      <c r="F304">
        <v>207</v>
      </c>
      <c r="G304">
        <v>1.3</v>
      </c>
      <c r="H304">
        <v>1.42</v>
      </c>
      <c r="I304">
        <v>0</v>
      </c>
      <c r="J304">
        <v>0</v>
      </c>
      <c r="K304" s="5">
        <v>2657</v>
      </c>
      <c r="L304" s="5">
        <v>8167.3</v>
      </c>
      <c r="M304" s="5">
        <v>0.57999999999999996</v>
      </c>
      <c r="N304" s="5">
        <v>0.53</v>
      </c>
      <c r="O304" s="5">
        <v>1.74</v>
      </c>
      <c r="P304">
        <v>2.8499999999999996</v>
      </c>
      <c r="Q304" s="5">
        <v>761.6</v>
      </c>
      <c r="S304">
        <f>first_ana_0923__242678[[#This Row],[year]]-first_ana_0923__242678[[#This Row],[start]]</f>
        <v>2011</v>
      </c>
      <c r="T304">
        <f>IF(first_ana_0923__242678[[#This Row],[gap]]=-11, 1, 0)</f>
        <v>0</v>
      </c>
      <c r="U304">
        <f>IF(first_ana_0923__242678[[#This Row],[gap]]=-10, 1, 0)</f>
        <v>0</v>
      </c>
      <c r="V304">
        <f>IF(first_ana_0923__242678[[#This Row],[gap]]=-9, 1, 0)</f>
        <v>0</v>
      </c>
      <c r="W304">
        <f>IF(first_ana_0923__242678[[#This Row],[gap]]=-8, 1, 0)</f>
        <v>0</v>
      </c>
      <c r="X304">
        <f>IF(first_ana_0923__242678[[#This Row],[gap]]=-7, 1, 0)</f>
        <v>0</v>
      </c>
      <c r="Y304">
        <f>IF(first_ana_0923__242678[[#This Row],[gap]]=-6, 1, 0)</f>
        <v>0</v>
      </c>
      <c r="Z304">
        <f>IF(first_ana_0923__242678[[#This Row],[gap]]=-5, 1, 0)</f>
        <v>0</v>
      </c>
      <c r="AA304">
        <f>IF(first_ana_0923__242678[[#This Row],[gap]]=-4, 1, 0)</f>
        <v>0</v>
      </c>
      <c r="AB304">
        <f>IF(first_ana_0923__242678[[#This Row],[gap]]=-3, 1, 0)</f>
        <v>0</v>
      </c>
      <c r="AC304">
        <f>IF(first_ana_0923__242678[[#This Row],[gap]]=-2, 1, 0)</f>
        <v>0</v>
      </c>
      <c r="AD304">
        <f>IF(first_ana_0923__242678[[#This Row],[gap]]=-1, 1, 0)</f>
        <v>0</v>
      </c>
      <c r="AE304">
        <f>IF(first_ana_0923__242678[[#This Row],[gap]]=0, 1, 0)</f>
        <v>0</v>
      </c>
      <c r="AF304">
        <f>IF(first_ana_0923__242678[[#This Row],[gap]]=1, 1, 0)</f>
        <v>0</v>
      </c>
      <c r="AG304">
        <f>IF(first_ana_0923__242678[[#This Row],[gap]]=2, 1, 0)</f>
        <v>0</v>
      </c>
      <c r="AH304">
        <f>IF(first_ana_0923__242678[[#This Row],[gap]]=3, 1, 0)</f>
        <v>0</v>
      </c>
      <c r="AI304">
        <f>IF(first_ana_0923__242678[[#This Row],[gap]]=4, 1, 0)</f>
        <v>0</v>
      </c>
      <c r="AJ304">
        <f>IF(first_ana_0923__242678[[#This Row],[gap]]=5, 1, 0)</f>
        <v>0</v>
      </c>
      <c r="AK304">
        <f>IF(first_ana_0923__242678[[#This Row],[gap]]=6, 1, 0)</f>
        <v>0</v>
      </c>
      <c r="AL304">
        <f>IF(first_ana_0923__242678[[#This Row],[gap]]=7, 1, 0)</f>
        <v>0</v>
      </c>
      <c r="AM304">
        <f>IF(first_ana_0923__242678[[#This Row],[gap]]=8, 1, 0)</f>
        <v>0</v>
      </c>
      <c r="AN304">
        <f>IF(first_ana_0923__242678[[#This Row],[gap]]=9, 1, 0)</f>
        <v>0</v>
      </c>
    </row>
    <row r="305" spans="1:40">
      <c r="A305">
        <v>2011</v>
      </c>
      <c r="B305">
        <v>22</v>
      </c>
      <c r="C305" t="s">
        <v>46</v>
      </c>
      <c r="D305" t="s">
        <v>47</v>
      </c>
      <c r="E305">
        <v>116.9</v>
      </c>
      <c r="F305">
        <v>375</v>
      </c>
      <c r="G305">
        <v>1.41</v>
      </c>
      <c r="H305">
        <v>1.46</v>
      </c>
      <c r="I305">
        <v>0</v>
      </c>
      <c r="J305">
        <v>0</v>
      </c>
      <c r="K305" s="5">
        <v>3162</v>
      </c>
      <c r="L305" s="5">
        <v>9988.2000000000007</v>
      </c>
      <c r="M305" s="5">
        <v>0.37</v>
      </c>
      <c r="N305" s="5">
        <v>0.13</v>
      </c>
      <c r="O305" s="5">
        <v>2.5299999999999998</v>
      </c>
      <c r="P305">
        <v>3.03</v>
      </c>
      <c r="Q305" s="5">
        <v>663.4</v>
      </c>
      <c r="S305">
        <f>first_ana_0923__242678[[#This Row],[year]]-first_ana_0923__242678[[#This Row],[start]]</f>
        <v>2011</v>
      </c>
      <c r="T305">
        <f>IF(first_ana_0923__242678[[#This Row],[gap]]=-11, 1, 0)</f>
        <v>0</v>
      </c>
      <c r="U305">
        <f>IF(first_ana_0923__242678[[#This Row],[gap]]=-10, 1, 0)</f>
        <v>0</v>
      </c>
      <c r="V305">
        <f>IF(first_ana_0923__242678[[#This Row],[gap]]=-9, 1, 0)</f>
        <v>0</v>
      </c>
      <c r="W305">
        <f>IF(first_ana_0923__242678[[#This Row],[gap]]=-8, 1, 0)</f>
        <v>0</v>
      </c>
      <c r="X305">
        <f>IF(first_ana_0923__242678[[#This Row],[gap]]=-7, 1, 0)</f>
        <v>0</v>
      </c>
      <c r="Y305">
        <f>IF(first_ana_0923__242678[[#This Row],[gap]]=-6, 1, 0)</f>
        <v>0</v>
      </c>
      <c r="Z305">
        <f>IF(first_ana_0923__242678[[#This Row],[gap]]=-5, 1, 0)</f>
        <v>0</v>
      </c>
      <c r="AA305">
        <f>IF(first_ana_0923__242678[[#This Row],[gap]]=-4, 1, 0)</f>
        <v>0</v>
      </c>
      <c r="AB305">
        <f>IF(first_ana_0923__242678[[#This Row],[gap]]=-3, 1, 0)</f>
        <v>0</v>
      </c>
      <c r="AC305">
        <f>IF(first_ana_0923__242678[[#This Row],[gap]]=-2, 1, 0)</f>
        <v>0</v>
      </c>
      <c r="AD305">
        <f>IF(first_ana_0923__242678[[#This Row],[gap]]=-1, 1, 0)</f>
        <v>0</v>
      </c>
      <c r="AE305">
        <f>IF(first_ana_0923__242678[[#This Row],[gap]]=0, 1, 0)</f>
        <v>0</v>
      </c>
      <c r="AF305">
        <f>IF(first_ana_0923__242678[[#This Row],[gap]]=1, 1, 0)</f>
        <v>0</v>
      </c>
      <c r="AG305">
        <f>IF(first_ana_0923__242678[[#This Row],[gap]]=2, 1, 0)</f>
        <v>0</v>
      </c>
      <c r="AH305">
        <f>IF(first_ana_0923__242678[[#This Row],[gap]]=3, 1, 0)</f>
        <v>0</v>
      </c>
      <c r="AI305">
        <f>IF(first_ana_0923__242678[[#This Row],[gap]]=4, 1, 0)</f>
        <v>0</v>
      </c>
      <c r="AJ305">
        <f>IF(first_ana_0923__242678[[#This Row],[gap]]=5, 1, 0)</f>
        <v>0</v>
      </c>
      <c r="AK305">
        <f>IF(first_ana_0923__242678[[#This Row],[gap]]=6, 1, 0)</f>
        <v>0</v>
      </c>
      <c r="AL305">
        <f>IF(first_ana_0923__242678[[#This Row],[gap]]=7, 1, 0)</f>
        <v>0</v>
      </c>
      <c r="AM305">
        <f>IF(first_ana_0923__242678[[#This Row],[gap]]=8, 1, 0)</f>
        <v>0</v>
      </c>
      <c r="AN305">
        <f>IF(first_ana_0923__242678[[#This Row],[gap]]=9, 1, 0)</f>
        <v>0</v>
      </c>
    </row>
    <row r="306" spans="1:40">
      <c r="A306">
        <v>2011</v>
      </c>
      <c r="B306">
        <v>23</v>
      </c>
      <c r="C306" t="s">
        <v>48</v>
      </c>
      <c r="D306" t="s">
        <v>49</v>
      </c>
      <c r="E306">
        <v>179.1</v>
      </c>
      <c r="F306">
        <v>742</v>
      </c>
      <c r="G306">
        <v>1.46</v>
      </c>
      <c r="H306">
        <v>1.38</v>
      </c>
      <c r="I306">
        <v>0</v>
      </c>
      <c r="J306">
        <v>0</v>
      </c>
      <c r="K306" s="5">
        <v>3105</v>
      </c>
      <c r="L306" s="5">
        <v>9354</v>
      </c>
      <c r="M306" s="5">
        <v>0.69</v>
      </c>
      <c r="N306" s="5">
        <v>0.32</v>
      </c>
      <c r="O306" s="5">
        <v>2.37</v>
      </c>
      <c r="P306">
        <v>3.38</v>
      </c>
      <c r="Q306" s="5">
        <v>656.4</v>
      </c>
      <c r="S306">
        <f>first_ana_0923__242678[[#This Row],[year]]-first_ana_0923__242678[[#This Row],[start]]</f>
        <v>2011</v>
      </c>
      <c r="T306">
        <f>IF(first_ana_0923__242678[[#This Row],[gap]]=-11, 1, 0)</f>
        <v>0</v>
      </c>
      <c r="U306">
        <f>IF(first_ana_0923__242678[[#This Row],[gap]]=-10, 1, 0)</f>
        <v>0</v>
      </c>
      <c r="V306">
        <f>IF(first_ana_0923__242678[[#This Row],[gap]]=-9, 1, 0)</f>
        <v>0</v>
      </c>
      <c r="W306">
        <f>IF(first_ana_0923__242678[[#This Row],[gap]]=-8, 1, 0)</f>
        <v>0</v>
      </c>
      <c r="X306">
        <f>IF(first_ana_0923__242678[[#This Row],[gap]]=-7, 1, 0)</f>
        <v>0</v>
      </c>
      <c r="Y306">
        <f>IF(first_ana_0923__242678[[#This Row],[gap]]=-6, 1, 0)</f>
        <v>0</v>
      </c>
      <c r="Z306">
        <f>IF(first_ana_0923__242678[[#This Row],[gap]]=-5, 1, 0)</f>
        <v>0</v>
      </c>
      <c r="AA306">
        <f>IF(first_ana_0923__242678[[#This Row],[gap]]=-4, 1, 0)</f>
        <v>0</v>
      </c>
      <c r="AB306">
        <f>IF(first_ana_0923__242678[[#This Row],[gap]]=-3, 1, 0)</f>
        <v>0</v>
      </c>
      <c r="AC306">
        <f>IF(first_ana_0923__242678[[#This Row],[gap]]=-2, 1, 0)</f>
        <v>0</v>
      </c>
      <c r="AD306">
        <f>IF(first_ana_0923__242678[[#This Row],[gap]]=-1, 1, 0)</f>
        <v>0</v>
      </c>
      <c r="AE306">
        <f>IF(first_ana_0923__242678[[#This Row],[gap]]=0, 1, 0)</f>
        <v>0</v>
      </c>
      <c r="AF306">
        <f>IF(first_ana_0923__242678[[#This Row],[gap]]=1, 1, 0)</f>
        <v>0</v>
      </c>
      <c r="AG306">
        <f>IF(first_ana_0923__242678[[#This Row],[gap]]=2, 1, 0)</f>
        <v>0</v>
      </c>
      <c r="AH306">
        <f>IF(first_ana_0923__242678[[#This Row],[gap]]=3, 1, 0)</f>
        <v>0</v>
      </c>
      <c r="AI306">
        <f>IF(first_ana_0923__242678[[#This Row],[gap]]=4, 1, 0)</f>
        <v>0</v>
      </c>
      <c r="AJ306">
        <f>IF(first_ana_0923__242678[[#This Row],[gap]]=5, 1, 0)</f>
        <v>0</v>
      </c>
      <c r="AK306">
        <f>IF(first_ana_0923__242678[[#This Row],[gap]]=6, 1, 0)</f>
        <v>0</v>
      </c>
      <c r="AL306">
        <f>IF(first_ana_0923__242678[[#This Row],[gap]]=7, 1, 0)</f>
        <v>0</v>
      </c>
      <c r="AM306">
        <f>IF(first_ana_0923__242678[[#This Row],[gap]]=8, 1, 0)</f>
        <v>0</v>
      </c>
      <c r="AN306">
        <f>IF(first_ana_0923__242678[[#This Row],[gap]]=9, 1, 0)</f>
        <v>0</v>
      </c>
    </row>
    <row r="307" spans="1:40">
      <c r="A307">
        <v>2011</v>
      </c>
      <c r="B307">
        <v>24</v>
      </c>
      <c r="C307" t="s">
        <v>50</v>
      </c>
      <c r="D307" t="s">
        <v>51</v>
      </c>
      <c r="E307">
        <v>167.1</v>
      </c>
      <c r="F307">
        <v>185</v>
      </c>
      <c r="G307">
        <v>1.52</v>
      </c>
      <c r="H307">
        <v>1.57</v>
      </c>
      <c r="I307">
        <v>0</v>
      </c>
      <c r="J307">
        <v>0</v>
      </c>
      <c r="K307" s="5">
        <v>2735</v>
      </c>
      <c r="L307" s="5">
        <v>11708.5</v>
      </c>
      <c r="M307" s="5">
        <v>0.43</v>
      </c>
      <c r="N307" s="5">
        <v>0.22</v>
      </c>
      <c r="O307" s="5">
        <v>2.27</v>
      </c>
      <c r="P307">
        <v>2.92</v>
      </c>
      <c r="Q307" s="5">
        <v>756.6</v>
      </c>
      <c r="S307">
        <f>first_ana_0923__242678[[#This Row],[year]]-first_ana_0923__242678[[#This Row],[start]]</f>
        <v>2011</v>
      </c>
      <c r="T307">
        <f>IF(first_ana_0923__242678[[#This Row],[gap]]=-11, 1, 0)</f>
        <v>0</v>
      </c>
      <c r="U307">
        <f>IF(first_ana_0923__242678[[#This Row],[gap]]=-10, 1, 0)</f>
        <v>0</v>
      </c>
      <c r="V307">
        <f>IF(first_ana_0923__242678[[#This Row],[gap]]=-9, 1, 0)</f>
        <v>0</v>
      </c>
      <c r="W307">
        <f>IF(first_ana_0923__242678[[#This Row],[gap]]=-8, 1, 0)</f>
        <v>0</v>
      </c>
      <c r="X307">
        <f>IF(first_ana_0923__242678[[#This Row],[gap]]=-7, 1, 0)</f>
        <v>0</v>
      </c>
      <c r="Y307">
        <f>IF(first_ana_0923__242678[[#This Row],[gap]]=-6, 1, 0)</f>
        <v>0</v>
      </c>
      <c r="Z307">
        <f>IF(first_ana_0923__242678[[#This Row],[gap]]=-5, 1, 0)</f>
        <v>0</v>
      </c>
      <c r="AA307">
        <f>IF(first_ana_0923__242678[[#This Row],[gap]]=-4, 1, 0)</f>
        <v>0</v>
      </c>
      <c r="AB307">
        <f>IF(first_ana_0923__242678[[#This Row],[gap]]=-3, 1, 0)</f>
        <v>0</v>
      </c>
      <c r="AC307">
        <f>IF(first_ana_0923__242678[[#This Row],[gap]]=-2, 1, 0)</f>
        <v>0</v>
      </c>
      <c r="AD307">
        <f>IF(first_ana_0923__242678[[#This Row],[gap]]=-1, 1, 0)</f>
        <v>0</v>
      </c>
      <c r="AE307">
        <f>IF(first_ana_0923__242678[[#This Row],[gap]]=0, 1, 0)</f>
        <v>0</v>
      </c>
      <c r="AF307">
        <f>IF(first_ana_0923__242678[[#This Row],[gap]]=1, 1, 0)</f>
        <v>0</v>
      </c>
      <c r="AG307">
        <f>IF(first_ana_0923__242678[[#This Row],[gap]]=2, 1, 0)</f>
        <v>0</v>
      </c>
      <c r="AH307">
        <f>IF(first_ana_0923__242678[[#This Row],[gap]]=3, 1, 0)</f>
        <v>0</v>
      </c>
      <c r="AI307">
        <f>IF(first_ana_0923__242678[[#This Row],[gap]]=4, 1, 0)</f>
        <v>0</v>
      </c>
      <c r="AJ307">
        <f>IF(first_ana_0923__242678[[#This Row],[gap]]=5, 1, 0)</f>
        <v>0</v>
      </c>
      <c r="AK307">
        <f>IF(first_ana_0923__242678[[#This Row],[gap]]=6, 1, 0)</f>
        <v>0</v>
      </c>
      <c r="AL307">
        <f>IF(first_ana_0923__242678[[#This Row],[gap]]=7, 1, 0)</f>
        <v>0</v>
      </c>
      <c r="AM307">
        <f>IF(first_ana_0923__242678[[#This Row],[gap]]=8, 1, 0)</f>
        <v>0</v>
      </c>
      <c r="AN307">
        <f>IF(first_ana_0923__242678[[#This Row],[gap]]=9, 1, 0)</f>
        <v>0</v>
      </c>
    </row>
    <row r="308" spans="1:40">
      <c r="A308">
        <v>2011</v>
      </c>
      <c r="B308">
        <v>25</v>
      </c>
      <c r="C308" t="s">
        <v>52</v>
      </c>
      <c r="D308" t="s">
        <v>53</v>
      </c>
      <c r="E308">
        <v>161.4</v>
      </c>
      <c r="F308">
        <v>141</v>
      </c>
      <c r="G308">
        <v>1.95</v>
      </c>
      <c r="H308">
        <v>1.73</v>
      </c>
      <c r="I308">
        <v>0</v>
      </c>
      <c r="J308">
        <v>0</v>
      </c>
      <c r="K308" s="5">
        <v>3072</v>
      </c>
      <c r="L308" s="5">
        <v>14798.6</v>
      </c>
      <c r="M308" s="5">
        <v>0.56999999999999995</v>
      </c>
      <c r="N308" s="5">
        <v>0.28000000000000003</v>
      </c>
      <c r="O308" s="5">
        <v>1.91</v>
      </c>
      <c r="P308">
        <v>2.76</v>
      </c>
      <c r="Q308" s="5">
        <v>733.8</v>
      </c>
      <c r="S308">
        <f>first_ana_0923__242678[[#This Row],[year]]-first_ana_0923__242678[[#This Row],[start]]</f>
        <v>2011</v>
      </c>
      <c r="T308">
        <f>IF(first_ana_0923__242678[[#This Row],[gap]]=-11, 1, 0)</f>
        <v>0</v>
      </c>
      <c r="U308">
        <f>IF(first_ana_0923__242678[[#This Row],[gap]]=-10, 1, 0)</f>
        <v>0</v>
      </c>
      <c r="V308">
        <f>IF(first_ana_0923__242678[[#This Row],[gap]]=-9, 1, 0)</f>
        <v>0</v>
      </c>
      <c r="W308">
        <f>IF(first_ana_0923__242678[[#This Row],[gap]]=-8, 1, 0)</f>
        <v>0</v>
      </c>
      <c r="X308">
        <f>IF(first_ana_0923__242678[[#This Row],[gap]]=-7, 1, 0)</f>
        <v>0</v>
      </c>
      <c r="Y308">
        <f>IF(first_ana_0923__242678[[#This Row],[gap]]=-6, 1, 0)</f>
        <v>0</v>
      </c>
      <c r="Z308">
        <f>IF(first_ana_0923__242678[[#This Row],[gap]]=-5, 1, 0)</f>
        <v>0</v>
      </c>
      <c r="AA308">
        <f>IF(first_ana_0923__242678[[#This Row],[gap]]=-4, 1, 0)</f>
        <v>0</v>
      </c>
      <c r="AB308">
        <f>IF(first_ana_0923__242678[[#This Row],[gap]]=-3, 1, 0)</f>
        <v>0</v>
      </c>
      <c r="AC308">
        <f>IF(first_ana_0923__242678[[#This Row],[gap]]=-2, 1, 0)</f>
        <v>0</v>
      </c>
      <c r="AD308">
        <f>IF(first_ana_0923__242678[[#This Row],[gap]]=-1, 1, 0)</f>
        <v>0</v>
      </c>
      <c r="AE308">
        <f>IF(first_ana_0923__242678[[#This Row],[gap]]=0, 1, 0)</f>
        <v>0</v>
      </c>
      <c r="AF308">
        <f>IF(first_ana_0923__242678[[#This Row],[gap]]=1, 1, 0)</f>
        <v>0</v>
      </c>
      <c r="AG308">
        <f>IF(first_ana_0923__242678[[#This Row],[gap]]=2, 1, 0)</f>
        <v>0</v>
      </c>
      <c r="AH308">
        <f>IF(first_ana_0923__242678[[#This Row],[gap]]=3, 1, 0)</f>
        <v>0</v>
      </c>
      <c r="AI308">
        <f>IF(first_ana_0923__242678[[#This Row],[gap]]=4, 1, 0)</f>
        <v>0</v>
      </c>
      <c r="AJ308">
        <f>IF(first_ana_0923__242678[[#This Row],[gap]]=5, 1, 0)</f>
        <v>0</v>
      </c>
      <c r="AK308">
        <f>IF(first_ana_0923__242678[[#This Row],[gap]]=6, 1, 0)</f>
        <v>0</v>
      </c>
      <c r="AL308">
        <f>IF(first_ana_0923__242678[[#This Row],[gap]]=7, 1, 0)</f>
        <v>0</v>
      </c>
      <c r="AM308">
        <f>IF(first_ana_0923__242678[[#This Row],[gap]]=8, 1, 0)</f>
        <v>0</v>
      </c>
      <c r="AN308">
        <f>IF(first_ana_0923__242678[[#This Row],[gap]]=9, 1, 0)</f>
        <v>0</v>
      </c>
    </row>
    <row r="309" spans="1:40">
      <c r="A309">
        <v>2011</v>
      </c>
      <c r="B309">
        <v>26</v>
      </c>
      <c r="C309" t="s">
        <v>54</v>
      </c>
      <c r="D309" t="s">
        <v>55</v>
      </c>
      <c r="E309">
        <v>55.1</v>
      </c>
      <c r="F309">
        <v>263</v>
      </c>
      <c r="G309">
        <v>2.0499999999999998</v>
      </c>
      <c r="H309">
        <v>2.0499999999999998</v>
      </c>
      <c r="I309">
        <v>0</v>
      </c>
      <c r="J309">
        <v>0</v>
      </c>
      <c r="K309" s="5">
        <v>2865</v>
      </c>
      <c r="L309" s="5">
        <v>8955.1</v>
      </c>
      <c r="M309" s="5">
        <v>1.22</v>
      </c>
      <c r="N309" s="5">
        <v>0.61</v>
      </c>
      <c r="O309" s="5">
        <v>2.4700000000000002</v>
      </c>
      <c r="P309">
        <v>4.3000000000000007</v>
      </c>
      <c r="Q309" s="5">
        <v>815.9</v>
      </c>
      <c r="S309">
        <f>first_ana_0923__242678[[#This Row],[year]]-first_ana_0923__242678[[#This Row],[start]]</f>
        <v>2011</v>
      </c>
      <c r="T309">
        <f>IF(first_ana_0923__242678[[#This Row],[gap]]=-11, 1, 0)</f>
        <v>0</v>
      </c>
      <c r="U309">
        <f>IF(first_ana_0923__242678[[#This Row],[gap]]=-10, 1, 0)</f>
        <v>0</v>
      </c>
      <c r="V309">
        <f>IF(first_ana_0923__242678[[#This Row],[gap]]=-9, 1, 0)</f>
        <v>0</v>
      </c>
      <c r="W309">
        <f>IF(first_ana_0923__242678[[#This Row],[gap]]=-8, 1, 0)</f>
        <v>0</v>
      </c>
      <c r="X309">
        <f>IF(first_ana_0923__242678[[#This Row],[gap]]=-7, 1, 0)</f>
        <v>0</v>
      </c>
      <c r="Y309">
        <f>IF(first_ana_0923__242678[[#This Row],[gap]]=-6, 1, 0)</f>
        <v>0</v>
      </c>
      <c r="Z309">
        <f>IF(first_ana_0923__242678[[#This Row],[gap]]=-5, 1, 0)</f>
        <v>0</v>
      </c>
      <c r="AA309">
        <f>IF(first_ana_0923__242678[[#This Row],[gap]]=-4, 1, 0)</f>
        <v>0</v>
      </c>
      <c r="AB309">
        <f>IF(first_ana_0923__242678[[#This Row],[gap]]=-3, 1, 0)</f>
        <v>0</v>
      </c>
      <c r="AC309">
        <f>IF(first_ana_0923__242678[[#This Row],[gap]]=-2, 1, 0)</f>
        <v>0</v>
      </c>
      <c r="AD309">
        <f>IF(first_ana_0923__242678[[#This Row],[gap]]=-1, 1, 0)</f>
        <v>0</v>
      </c>
      <c r="AE309">
        <f>IF(first_ana_0923__242678[[#This Row],[gap]]=0, 1, 0)</f>
        <v>0</v>
      </c>
      <c r="AF309">
        <f>IF(first_ana_0923__242678[[#This Row],[gap]]=1, 1, 0)</f>
        <v>0</v>
      </c>
      <c r="AG309">
        <f>IF(first_ana_0923__242678[[#This Row],[gap]]=2, 1, 0)</f>
        <v>0</v>
      </c>
      <c r="AH309">
        <f>IF(first_ana_0923__242678[[#This Row],[gap]]=3, 1, 0)</f>
        <v>0</v>
      </c>
      <c r="AI309">
        <f>IF(first_ana_0923__242678[[#This Row],[gap]]=4, 1, 0)</f>
        <v>0</v>
      </c>
      <c r="AJ309">
        <f>IF(first_ana_0923__242678[[#This Row],[gap]]=5, 1, 0)</f>
        <v>0</v>
      </c>
      <c r="AK309">
        <f>IF(first_ana_0923__242678[[#This Row],[gap]]=6, 1, 0)</f>
        <v>0</v>
      </c>
      <c r="AL309">
        <f>IF(first_ana_0923__242678[[#This Row],[gap]]=7, 1, 0)</f>
        <v>0</v>
      </c>
      <c r="AM309">
        <f>IF(first_ana_0923__242678[[#This Row],[gap]]=8, 1, 0)</f>
        <v>0</v>
      </c>
      <c r="AN309">
        <f>IF(first_ana_0923__242678[[#This Row],[gap]]=9, 1, 0)</f>
        <v>0</v>
      </c>
    </row>
    <row r="310" spans="1:40">
      <c r="A310">
        <v>2011</v>
      </c>
      <c r="B310">
        <v>27</v>
      </c>
      <c r="C310" t="s">
        <v>56</v>
      </c>
      <c r="D310" t="s">
        <v>57</v>
      </c>
      <c r="E310">
        <v>114.8</v>
      </c>
      <c r="F310">
        <v>886</v>
      </c>
      <c r="G310">
        <v>1.76</v>
      </c>
      <c r="H310">
        <v>1.71</v>
      </c>
      <c r="I310">
        <v>0</v>
      </c>
      <c r="J310">
        <v>0</v>
      </c>
      <c r="K310" s="5">
        <v>2920</v>
      </c>
      <c r="L310" s="5">
        <v>5235.2</v>
      </c>
      <c r="M310" s="5">
        <v>0.63</v>
      </c>
      <c r="N310" s="5">
        <v>0.35</v>
      </c>
      <c r="O310" s="5">
        <v>2.69</v>
      </c>
      <c r="P310">
        <v>3.67</v>
      </c>
      <c r="Q310" s="5">
        <v>746.3</v>
      </c>
      <c r="S310">
        <f>first_ana_0923__242678[[#This Row],[year]]-first_ana_0923__242678[[#This Row],[start]]</f>
        <v>2011</v>
      </c>
      <c r="T310">
        <f>IF(first_ana_0923__242678[[#This Row],[gap]]=-11, 1, 0)</f>
        <v>0</v>
      </c>
      <c r="U310">
        <f>IF(first_ana_0923__242678[[#This Row],[gap]]=-10, 1, 0)</f>
        <v>0</v>
      </c>
      <c r="V310">
        <f>IF(first_ana_0923__242678[[#This Row],[gap]]=-9, 1, 0)</f>
        <v>0</v>
      </c>
      <c r="W310">
        <f>IF(first_ana_0923__242678[[#This Row],[gap]]=-8, 1, 0)</f>
        <v>0</v>
      </c>
      <c r="X310">
        <f>IF(first_ana_0923__242678[[#This Row],[gap]]=-7, 1, 0)</f>
        <v>0</v>
      </c>
      <c r="Y310">
        <f>IF(first_ana_0923__242678[[#This Row],[gap]]=-6, 1, 0)</f>
        <v>0</v>
      </c>
      <c r="Z310">
        <f>IF(first_ana_0923__242678[[#This Row],[gap]]=-5, 1, 0)</f>
        <v>0</v>
      </c>
      <c r="AA310">
        <f>IF(first_ana_0923__242678[[#This Row],[gap]]=-4, 1, 0)</f>
        <v>0</v>
      </c>
      <c r="AB310">
        <f>IF(first_ana_0923__242678[[#This Row],[gap]]=-3, 1, 0)</f>
        <v>0</v>
      </c>
      <c r="AC310">
        <f>IF(first_ana_0923__242678[[#This Row],[gap]]=-2, 1, 0)</f>
        <v>0</v>
      </c>
      <c r="AD310">
        <f>IF(first_ana_0923__242678[[#This Row],[gap]]=-1, 1, 0)</f>
        <v>0</v>
      </c>
      <c r="AE310">
        <f>IF(first_ana_0923__242678[[#This Row],[gap]]=0, 1, 0)</f>
        <v>0</v>
      </c>
      <c r="AF310">
        <f>IF(first_ana_0923__242678[[#This Row],[gap]]=1, 1, 0)</f>
        <v>0</v>
      </c>
      <c r="AG310">
        <f>IF(first_ana_0923__242678[[#This Row],[gap]]=2, 1, 0)</f>
        <v>0</v>
      </c>
      <c r="AH310">
        <f>IF(first_ana_0923__242678[[#This Row],[gap]]=3, 1, 0)</f>
        <v>0</v>
      </c>
      <c r="AI310">
        <f>IF(first_ana_0923__242678[[#This Row],[gap]]=4, 1, 0)</f>
        <v>0</v>
      </c>
      <c r="AJ310">
        <f>IF(first_ana_0923__242678[[#This Row],[gap]]=5, 1, 0)</f>
        <v>0</v>
      </c>
      <c r="AK310">
        <f>IF(first_ana_0923__242678[[#This Row],[gap]]=6, 1, 0)</f>
        <v>0</v>
      </c>
      <c r="AL310">
        <f>IF(first_ana_0923__242678[[#This Row],[gap]]=7, 1, 0)</f>
        <v>0</v>
      </c>
      <c r="AM310">
        <f>IF(first_ana_0923__242678[[#This Row],[gap]]=8, 1, 0)</f>
        <v>0</v>
      </c>
      <c r="AN310">
        <f>IF(first_ana_0923__242678[[#This Row],[gap]]=9, 1, 0)</f>
        <v>0</v>
      </c>
    </row>
    <row r="311" spans="1:40">
      <c r="A311">
        <v>2011</v>
      </c>
      <c r="B311">
        <v>28</v>
      </c>
      <c r="C311" t="s">
        <v>58</v>
      </c>
      <c r="D311" t="s">
        <v>59</v>
      </c>
      <c r="E311">
        <v>267.5</v>
      </c>
      <c r="F311">
        <v>558</v>
      </c>
      <c r="G311">
        <v>1.67</v>
      </c>
      <c r="H311">
        <v>1.65</v>
      </c>
      <c r="I311">
        <v>0</v>
      </c>
      <c r="J311">
        <v>0</v>
      </c>
      <c r="K311" s="5">
        <v>2585</v>
      </c>
      <c r="L311" s="5">
        <v>7989.6</v>
      </c>
      <c r="M311" s="5">
        <v>0.75</v>
      </c>
      <c r="N311" s="5">
        <v>0.34</v>
      </c>
      <c r="O311" s="5">
        <v>1.65</v>
      </c>
      <c r="P311">
        <v>2.74</v>
      </c>
      <c r="Q311" s="5">
        <v>805.2</v>
      </c>
      <c r="S311">
        <f>first_ana_0923__242678[[#This Row],[year]]-first_ana_0923__242678[[#This Row],[start]]</f>
        <v>2011</v>
      </c>
      <c r="T311">
        <f>IF(first_ana_0923__242678[[#This Row],[gap]]=-11, 1, 0)</f>
        <v>0</v>
      </c>
      <c r="U311">
        <f>IF(first_ana_0923__242678[[#This Row],[gap]]=-10, 1, 0)</f>
        <v>0</v>
      </c>
      <c r="V311">
        <f>IF(first_ana_0923__242678[[#This Row],[gap]]=-9, 1, 0)</f>
        <v>0</v>
      </c>
      <c r="W311">
        <f>IF(first_ana_0923__242678[[#This Row],[gap]]=-8, 1, 0)</f>
        <v>0</v>
      </c>
      <c r="X311">
        <f>IF(first_ana_0923__242678[[#This Row],[gap]]=-7, 1, 0)</f>
        <v>0</v>
      </c>
      <c r="Y311">
        <f>IF(first_ana_0923__242678[[#This Row],[gap]]=-6, 1, 0)</f>
        <v>0</v>
      </c>
      <c r="Z311">
        <f>IF(first_ana_0923__242678[[#This Row],[gap]]=-5, 1, 0)</f>
        <v>0</v>
      </c>
      <c r="AA311">
        <f>IF(first_ana_0923__242678[[#This Row],[gap]]=-4, 1, 0)</f>
        <v>0</v>
      </c>
      <c r="AB311">
        <f>IF(first_ana_0923__242678[[#This Row],[gap]]=-3, 1, 0)</f>
        <v>0</v>
      </c>
      <c r="AC311">
        <f>IF(first_ana_0923__242678[[#This Row],[gap]]=-2, 1, 0)</f>
        <v>0</v>
      </c>
      <c r="AD311">
        <f>IF(first_ana_0923__242678[[#This Row],[gap]]=-1, 1, 0)</f>
        <v>0</v>
      </c>
      <c r="AE311">
        <f>IF(first_ana_0923__242678[[#This Row],[gap]]=0, 1, 0)</f>
        <v>0</v>
      </c>
      <c r="AF311">
        <f>IF(first_ana_0923__242678[[#This Row],[gap]]=1, 1, 0)</f>
        <v>0</v>
      </c>
      <c r="AG311">
        <f>IF(first_ana_0923__242678[[#This Row],[gap]]=2, 1, 0)</f>
        <v>0</v>
      </c>
      <c r="AH311">
        <f>IF(first_ana_0923__242678[[#This Row],[gap]]=3, 1, 0)</f>
        <v>0</v>
      </c>
      <c r="AI311">
        <f>IF(first_ana_0923__242678[[#This Row],[gap]]=4, 1, 0)</f>
        <v>0</v>
      </c>
      <c r="AJ311">
        <f>IF(first_ana_0923__242678[[#This Row],[gap]]=5, 1, 0)</f>
        <v>0</v>
      </c>
      <c r="AK311">
        <f>IF(first_ana_0923__242678[[#This Row],[gap]]=6, 1, 0)</f>
        <v>0</v>
      </c>
      <c r="AL311">
        <f>IF(first_ana_0923__242678[[#This Row],[gap]]=7, 1, 0)</f>
        <v>0</v>
      </c>
      <c r="AM311">
        <f>IF(first_ana_0923__242678[[#This Row],[gap]]=8, 1, 0)</f>
        <v>0</v>
      </c>
      <c r="AN311">
        <f>IF(first_ana_0923__242678[[#This Row],[gap]]=9, 1, 0)</f>
        <v>0</v>
      </c>
    </row>
    <row r="312" spans="1:40">
      <c r="A312">
        <v>2011</v>
      </c>
      <c r="B312">
        <v>29</v>
      </c>
      <c r="C312" t="s">
        <v>60</v>
      </c>
      <c r="D312" t="s">
        <v>61</v>
      </c>
      <c r="E312">
        <v>18.2</v>
      </c>
      <c r="F312">
        <v>140</v>
      </c>
      <c r="G312">
        <v>1.81</v>
      </c>
      <c r="H312">
        <v>1.96</v>
      </c>
      <c r="I312">
        <v>0</v>
      </c>
      <c r="J312">
        <v>0</v>
      </c>
      <c r="K312" s="5">
        <v>2388</v>
      </c>
      <c r="L312" s="5">
        <v>7842.3</v>
      </c>
      <c r="M312" s="5">
        <v>0.72</v>
      </c>
      <c r="N312" s="5">
        <v>0.36</v>
      </c>
      <c r="O312" s="5">
        <v>2.94</v>
      </c>
      <c r="P312">
        <v>4.0199999999999996</v>
      </c>
      <c r="Q312" s="5">
        <v>727.8</v>
      </c>
      <c r="S312">
        <f>first_ana_0923__242678[[#This Row],[year]]-first_ana_0923__242678[[#This Row],[start]]</f>
        <v>2011</v>
      </c>
      <c r="T312">
        <f>IF(first_ana_0923__242678[[#This Row],[gap]]=-11, 1, 0)</f>
        <v>0</v>
      </c>
      <c r="U312">
        <f>IF(first_ana_0923__242678[[#This Row],[gap]]=-10, 1, 0)</f>
        <v>0</v>
      </c>
      <c r="V312">
        <f>IF(first_ana_0923__242678[[#This Row],[gap]]=-9, 1, 0)</f>
        <v>0</v>
      </c>
      <c r="W312">
        <f>IF(first_ana_0923__242678[[#This Row],[gap]]=-8, 1, 0)</f>
        <v>0</v>
      </c>
      <c r="X312">
        <f>IF(first_ana_0923__242678[[#This Row],[gap]]=-7, 1, 0)</f>
        <v>0</v>
      </c>
      <c r="Y312">
        <f>IF(first_ana_0923__242678[[#This Row],[gap]]=-6, 1, 0)</f>
        <v>0</v>
      </c>
      <c r="Z312">
        <f>IF(first_ana_0923__242678[[#This Row],[gap]]=-5, 1, 0)</f>
        <v>0</v>
      </c>
      <c r="AA312">
        <f>IF(first_ana_0923__242678[[#This Row],[gap]]=-4, 1, 0)</f>
        <v>0</v>
      </c>
      <c r="AB312">
        <f>IF(first_ana_0923__242678[[#This Row],[gap]]=-3, 1, 0)</f>
        <v>0</v>
      </c>
      <c r="AC312">
        <f>IF(first_ana_0923__242678[[#This Row],[gap]]=-2, 1, 0)</f>
        <v>0</v>
      </c>
      <c r="AD312">
        <f>IF(first_ana_0923__242678[[#This Row],[gap]]=-1, 1, 0)</f>
        <v>0</v>
      </c>
      <c r="AE312">
        <f>IF(first_ana_0923__242678[[#This Row],[gap]]=0, 1, 0)</f>
        <v>0</v>
      </c>
      <c r="AF312">
        <f>IF(first_ana_0923__242678[[#This Row],[gap]]=1, 1, 0)</f>
        <v>0</v>
      </c>
      <c r="AG312">
        <f>IF(first_ana_0923__242678[[#This Row],[gap]]=2, 1, 0)</f>
        <v>0</v>
      </c>
      <c r="AH312">
        <f>IF(first_ana_0923__242678[[#This Row],[gap]]=3, 1, 0)</f>
        <v>0</v>
      </c>
      <c r="AI312">
        <f>IF(first_ana_0923__242678[[#This Row],[gap]]=4, 1, 0)</f>
        <v>0</v>
      </c>
      <c r="AJ312">
        <f>IF(first_ana_0923__242678[[#This Row],[gap]]=5, 1, 0)</f>
        <v>0</v>
      </c>
      <c r="AK312">
        <f>IF(first_ana_0923__242678[[#This Row],[gap]]=6, 1, 0)</f>
        <v>0</v>
      </c>
      <c r="AL312">
        <f>IF(first_ana_0923__242678[[#This Row],[gap]]=7, 1, 0)</f>
        <v>0</v>
      </c>
      <c r="AM312">
        <f>IF(first_ana_0923__242678[[#This Row],[gap]]=8, 1, 0)</f>
        <v>0</v>
      </c>
      <c r="AN312">
        <f>IF(first_ana_0923__242678[[#This Row],[gap]]=9, 1, 0)</f>
        <v>0</v>
      </c>
    </row>
    <row r="313" spans="1:40">
      <c r="A313">
        <v>2011</v>
      </c>
      <c r="B313">
        <v>30</v>
      </c>
      <c r="C313" t="s">
        <v>62</v>
      </c>
      <c r="D313" t="s">
        <v>63</v>
      </c>
      <c r="E313">
        <v>59.6</v>
      </c>
      <c r="F313">
        <v>100</v>
      </c>
      <c r="G313">
        <v>1.24</v>
      </c>
      <c r="H313">
        <v>1.44</v>
      </c>
      <c r="I313">
        <v>0</v>
      </c>
      <c r="J313">
        <v>0</v>
      </c>
      <c r="K313" s="5">
        <v>2655</v>
      </c>
      <c r="L313" s="5">
        <v>10355.299999999999</v>
      </c>
      <c r="M313" s="5">
        <v>0.3</v>
      </c>
      <c r="N313" s="5">
        <v>0.1</v>
      </c>
      <c r="O313" s="5">
        <v>2.21</v>
      </c>
      <c r="P313">
        <v>2.61</v>
      </c>
      <c r="Q313" s="5">
        <v>1032.0999999999999</v>
      </c>
      <c r="S313">
        <f>first_ana_0923__242678[[#This Row],[year]]-first_ana_0923__242678[[#This Row],[start]]</f>
        <v>2011</v>
      </c>
      <c r="T313">
        <f>IF(first_ana_0923__242678[[#This Row],[gap]]=-11, 1, 0)</f>
        <v>0</v>
      </c>
      <c r="U313">
        <f>IF(first_ana_0923__242678[[#This Row],[gap]]=-10, 1, 0)</f>
        <v>0</v>
      </c>
      <c r="V313">
        <f>IF(first_ana_0923__242678[[#This Row],[gap]]=-9, 1, 0)</f>
        <v>0</v>
      </c>
      <c r="W313">
        <f>IF(first_ana_0923__242678[[#This Row],[gap]]=-8, 1, 0)</f>
        <v>0</v>
      </c>
      <c r="X313">
        <f>IF(first_ana_0923__242678[[#This Row],[gap]]=-7, 1, 0)</f>
        <v>0</v>
      </c>
      <c r="Y313">
        <f>IF(first_ana_0923__242678[[#This Row],[gap]]=-6, 1, 0)</f>
        <v>0</v>
      </c>
      <c r="Z313">
        <f>IF(first_ana_0923__242678[[#This Row],[gap]]=-5, 1, 0)</f>
        <v>0</v>
      </c>
      <c r="AA313">
        <f>IF(first_ana_0923__242678[[#This Row],[gap]]=-4, 1, 0)</f>
        <v>0</v>
      </c>
      <c r="AB313">
        <f>IF(first_ana_0923__242678[[#This Row],[gap]]=-3, 1, 0)</f>
        <v>0</v>
      </c>
      <c r="AC313">
        <f>IF(first_ana_0923__242678[[#This Row],[gap]]=-2, 1, 0)</f>
        <v>0</v>
      </c>
      <c r="AD313">
        <f>IF(first_ana_0923__242678[[#This Row],[gap]]=-1, 1, 0)</f>
        <v>0</v>
      </c>
      <c r="AE313">
        <f>IF(first_ana_0923__242678[[#This Row],[gap]]=0, 1, 0)</f>
        <v>0</v>
      </c>
      <c r="AF313">
        <f>IF(first_ana_0923__242678[[#This Row],[gap]]=1, 1, 0)</f>
        <v>0</v>
      </c>
      <c r="AG313">
        <f>IF(first_ana_0923__242678[[#This Row],[gap]]=2, 1, 0)</f>
        <v>0</v>
      </c>
      <c r="AH313">
        <f>IF(first_ana_0923__242678[[#This Row],[gap]]=3, 1, 0)</f>
        <v>0</v>
      </c>
      <c r="AI313">
        <f>IF(first_ana_0923__242678[[#This Row],[gap]]=4, 1, 0)</f>
        <v>0</v>
      </c>
      <c r="AJ313">
        <f>IF(first_ana_0923__242678[[#This Row],[gap]]=5, 1, 0)</f>
        <v>0</v>
      </c>
      <c r="AK313">
        <f>IF(first_ana_0923__242678[[#This Row],[gap]]=6, 1, 0)</f>
        <v>0</v>
      </c>
      <c r="AL313">
        <f>IF(first_ana_0923__242678[[#This Row],[gap]]=7, 1, 0)</f>
        <v>0</v>
      </c>
      <c r="AM313">
        <f>IF(first_ana_0923__242678[[#This Row],[gap]]=8, 1, 0)</f>
        <v>0</v>
      </c>
      <c r="AN313">
        <f>IF(first_ana_0923__242678[[#This Row],[gap]]=9, 1, 0)</f>
        <v>0</v>
      </c>
    </row>
    <row r="314" spans="1:40">
      <c r="A314">
        <v>2011</v>
      </c>
      <c r="B314">
        <v>31</v>
      </c>
      <c r="C314" t="s">
        <v>64</v>
      </c>
      <c r="D314" t="s">
        <v>65</v>
      </c>
      <c r="E314">
        <v>51.8</v>
      </c>
      <c r="F314">
        <v>59</v>
      </c>
      <c r="G314">
        <v>1.59</v>
      </c>
      <c r="H314">
        <v>1.77</v>
      </c>
      <c r="I314">
        <v>0</v>
      </c>
      <c r="J314">
        <v>0</v>
      </c>
      <c r="K314" s="5">
        <v>2232</v>
      </c>
      <c r="L314" s="5">
        <v>10984.9</v>
      </c>
      <c r="M314" s="5">
        <v>0.34</v>
      </c>
      <c r="N314" s="5">
        <v>0.17</v>
      </c>
      <c r="O314" s="5">
        <v>3.93</v>
      </c>
      <c r="P314">
        <v>4.4400000000000004</v>
      </c>
      <c r="Q314" s="5">
        <v>1104.8</v>
      </c>
      <c r="S314">
        <f>first_ana_0923__242678[[#This Row],[year]]-first_ana_0923__242678[[#This Row],[start]]</f>
        <v>2011</v>
      </c>
      <c r="T314">
        <f>IF(first_ana_0923__242678[[#This Row],[gap]]=-11, 1, 0)</f>
        <v>0</v>
      </c>
      <c r="U314">
        <f>IF(first_ana_0923__242678[[#This Row],[gap]]=-10, 1, 0)</f>
        <v>0</v>
      </c>
      <c r="V314">
        <f>IF(first_ana_0923__242678[[#This Row],[gap]]=-9, 1, 0)</f>
        <v>0</v>
      </c>
      <c r="W314">
        <f>IF(first_ana_0923__242678[[#This Row],[gap]]=-8, 1, 0)</f>
        <v>0</v>
      </c>
      <c r="X314">
        <f>IF(first_ana_0923__242678[[#This Row],[gap]]=-7, 1, 0)</f>
        <v>0</v>
      </c>
      <c r="Y314">
        <f>IF(first_ana_0923__242678[[#This Row],[gap]]=-6, 1, 0)</f>
        <v>0</v>
      </c>
      <c r="Z314">
        <f>IF(first_ana_0923__242678[[#This Row],[gap]]=-5, 1, 0)</f>
        <v>0</v>
      </c>
      <c r="AA314">
        <f>IF(first_ana_0923__242678[[#This Row],[gap]]=-4, 1, 0)</f>
        <v>0</v>
      </c>
      <c r="AB314">
        <f>IF(first_ana_0923__242678[[#This Row],[gap]]=-3, 1, 0)</f>
        <v>0</v>
      </c>
      <c r="AC314">
        <f>IF(first_ana_0923__242678[[#This Row],[gap]]=-2, 1, 0)</f>
        <v>0</v>
      </c>
      <c r="AD314">
        <f>IF(first_ana_0923__242678[[#This Row],[gap]]=-1, 1, 0)</f>
        <v>0</v>
      </c>
      <c r="AE314">
        <f>IF(first_ana_0923__242678[[#This Row],[gap]]=0, 1, 0)</f>
        <v>0</v>
      </c>
      <c r="AF314">
        <f>IF(first_ana_0923__242678[[#This Row],[gap]]=1, 1, 0)</f>
        <v>0</v>
      </c>
      <c r="AG314">
        <f>IF(first_ana_0923__242678[[#This Row],[gap]]=2, 1, 0)</f>
        <v>0</v>
      </c>
      <c r="AH314">
        <f>IF(first_ana_0923__242678[[#This Row],[gap]]=3, 1, 0)</f>
        <v>0</v>
      </c>
      <c r="AI314">
        <f>IF(first_ana_0923__242678[[#This Row],[gap]]=4, 1, 0)</f>
        <v>0</v>
      </c>
      <c r="AJ314">
        <f>IF(first_ana_0923__242678[[#This Row],[gap]]=5, 1, 0)</f>
        <v>0</v>
      </c>
      <c r="AK314">
        <f>IF(first_ana_0923__242678[[#This Row],[gap]]=6, 1, 0)</f>
        <v>0</v>
      </c>
      <c r="AL314">
        <f>IF(first_ana_0923__242678[[#This Row],[gap]]=7, 1, 0)</f>
        <v>0</v>
      </c>
      <c r="AM314">
        <f>IF(first_ana_0923__242678[[#This Row],[gap]]=8, 1, 0)</f>
        <v>0</v>
      </c>
      <c r="AN314">
        <f>IF(first_ana_0923__242678[[#This Row],[gap]]=9, 1, 0)</f>
        <v>0</v>
      </c>
    </row>
    <row r="315" spans="1:40">
      <c r="A315">
        <v>2011</v>
      </c>
      <c r="B315">
        <v>32</v>
      </c>
      <c r="C315" t="s">
        <v>66</v>
      </c>
      <c r="D315" t="s">
        <v>67</v>
      </c>
      <c r="E315">
        <v>116.3</v>
      </c>
      <c r="F315">
        <v>71</v>
      </c>
      <c r="G315">
        <v>1.53</v>
      </c>
      <c r="H315">
        <v>1.67</v>
      </c>
      <c r="I315">
        <v>0</v>
      </c>
      <c r="J315">
        <v>0</v>
      </c>
      <c r="K315" s="5">
        <v>2382</v>
      </c>
      <c r="L315" s="5">
        <v>9679</v>
      </c>
      <c r="M315" s="5">
        <v>0.28000000000000003</v>
      </c>
      <c r="N315" s="5">
        <v>0.14000000000000001</v>
      </c>
      <c r="O315" s="5">
        <v>2.81</v>
      </c>
      <c r="P315">
        <v>3.23</v>
      </c>
      <c r="Q315" s="5">
        <v>1391.3</v>
      </c>
      <c r="S315">
        <f>first_ana_0923__242678[[#This Row],[year]]-first_ana_0923__242678[[#This Row],[start]]</f>
        <v>2011</v>
      </c>
      <c r="T315">
        <f>IF(first_ana_0923__242678[[#This Row],[gap]]=-11, 1, 0)</f>
        <v>0</v>
      </c>
      <c r="U315">
        <f>IF(first_ana_0923__242678[[#This Row],[gap]]=-10, 1, 0)</f>
        <v>0</v>
      </c>
      <c r="V315">
        <f>IF(first_ana_0923__242678[[#This Row],[gap]]=-9, 1, 0)</f>
        <v>0</v>
      </c>
      <c r="W315">
        <f>IF(first_ana_0923__242678[[#This Row],[gap]]=-8, 1, 0)</f>
        <v>0</v>
      </c>
      <c r="X315">
        <f>IF(first_ana_0923__242678[[#This Row],[gap]]=-7, 1, 0)</f>
        <v>0</v>
      </c>
      <c r="Y315">
        <f>IF(first_ana_0923__242678[[#This Row],[gap]]=-6, 1, 0)</f>
        <v>0</v>
      </c>
      <c r="Z315">
        <f>IF(first_ana_0923__242678[[#This Row],[gap]]=-5, 1, 0)</f>
        <v>0</v>
      </c>
      <c r="AA315">
        <f>IF(first_ana_0923__242678[[#This Row],[gap]]=-4, 1, 0)</f>
        <v>0</v>
      </c>
      <c r="AB315">
        <f>IF(first_ana_0923__242678[[#This Row],[gap]]=-3, 1, 0)</f>
        <v>0</v>
      </c>
      <c r="AC315">
        <f>IF(first_ana_0923__242678[[#This Row],[gap]]=-2, 1, 0)</f>
        <v>0</v>
      </c>
      <c r="AD315">
        <f>IF(first_ana_0923__242678[[#This Row],[gap]]=-1, 1, 0)</f>
        <v>0</v>
      </c>
      <c r="AE315">
        <f>IF(first_ana_0923__242678[[#This Row],[gap]]=0, 1, 0)</f>
        <v>0</v>
      </c>
      <c r="AF315">
        <f>IF(first_ana_0923__242678[[#This Row],[gap]]=1, 1, 0)</f>
        <v>0</v>
      </c>
      <c r="AG315">
        <f>IF(first_ana_0923__242678[[#This Row],[gap]]=2, 1, 0)</f>
        <v>0</v>
      </c>
      <c r="AH315">
        <f>IF(first_ana_0923__242678[[#This Row],[gap]]=3, 1, 0)</f>
        <v>0</v>
      </c>
      <c r="AI315">
        <f>IF(first_ana_0923__242678[[#This Row],[gap]]=4, 1, 0)</f>
        <v>0</v>
      </c>
      <c r="AJ315">
        <f>IF(first_ana_0923__242678[[#This Row],[gap]]=5, 1, 0)</f>
        <v>0</v>
      </c>
      <c r="AK315">
        <f>IF(first_ana_0923__242678[[#This Row],[gap]]=6, 1, 0)</f>
        <v>0</v>
      </c>
      <c r="AL315">
        <f>IF(first_ana_0923__242678[[#This Row],[gap]]=7, 1, 0)</f>
        <v>0</v>
      </c>
      <c r="AM315">
        <f>IF(first_ana_0923__242678[[#This Row],[gap]]=8, 1, 0)</f>
        <v>0</v>
      </c>
      <c r="AN315">
        <f>IF(first_ana_0923__242678[[#This Row],[gap]]=9, 1, 0)</f>
        <v>0</v>
      </c>
    </row>
    <row r="316" spans="1:40">
      <c r="A316">
        <v>2011</v>
      </c>
      <c r="B316">
        <v>33</v>
      </c>
      <c r="C316" t="s">
        <v>68</v>
      </c>
      <c r="D316" t="s">
        <v>69</v>
      </c>
      <c r="E316">
        <v>269</v>
      </c>
      <c r="F316">
        <v>194</v>
      </c>
      <c r="G316">
        <v>1.55</v>
      </c>
      <c r="H316">
        <v>1.51</v>
      </c>
      <c r="I316">
        <v>0</v>
      </c>
      <c r="J316">
        <v>0</v>
      </c>
      <c r="K316" s="5">
        <v>2693</v>
      </c>
      <c r="L316" s="5">
        <v>9333.6</v>
      </c>
      <c r="M316" s="5">
        <v>0.88</v>
      </c>
      <c r="N316" s="5">
        <v>0.52</v>
      </c>
      <c r="O316" s="5">
        <v>2.94</v>
      </c>
      <c r="P316">
        <v>4.34</v>
      </c>
      <c r="Q316" s="5">
        <v>787.4</v>
      </c>
      <c r="S316">
        <f>first_ana_0923__242678[[#This Row],[year]]-first_ana_0923__242678[[#This Row],[start]]</f>
        <v>2011</v>
      </c>
      <c r="T316">
        <f>IF(first_ana_0923__242678[[#This Row],[gap]]=-11, 1, 0)</f>
        <v>0</v>
      </c>
      <c r="U316">
        <f>IF(first_ana_0923__242678[[#This Row],[gap]]=-10, 1, 0)</f>
        <v>0</v>
      </c>
      <c r="V316">
        <f>IF(first_ana_0923__242678[[#This Row],[gap]]=-9, 1, 0)</f>
        <v>0</v>
      </c>
      <c r="W316">
        <f>IF(first_ana_0923__242678[[#This Row],[gap]]=-8, 1, 0)</f>
        <v>0</v>
      </c>
      <c r="X316">
        <f>IF(first_ana_0923__242678[[#This Row],[gap]]=-7, 1, 0)</f>
        <v>0</v>
      </c>
      <c r="Y316">
        <f>IF(first_ana_0923__242678[[#This Row],[gap]]=-6, 1, 0)</f>
        <v>0</v>
      </c>
      <c r="Z316">
        <f>IF(first_ana_0923__242678[[#This Row],[gap]]=-5, 1, 0)</f>
        <v>0</v>
      </c>
      <c r="AA316">
        <f>IF(first_ana_0923__242678[[#This Row],[gap]]=-4, 1, 0)</f>
        <v>0</v>
      </c>
      <c r="AB316">
        <f>IF(first_ana_0923__242678[[#This Row],[gap]]=-3, 1, 0)</f>
        <v>0</v>
      </c>
      <c r="AC316">
        <f>IF(first_ana_0923__242678[[#This Row],[gap]]=-2, 1, 0)</f>
        <v>0</v>
      </c>
      <c r="AD316">
        <f>IF(first_ana_0923__242678[[#This Row],[gap]]=-1, 1, 0)</f>
        <v>0</v>
      </c>
      <c r="AE316">
        <f>IF(first_ana_0923__242678[[#This Row],[gap]]=0, 1, 0)</f>
        <v>0</v>
      </c>
      <c r="AF316">
        <f>IF(first_ana_0923__242678[[#This Row],[gap]]=1, 1, 0)</f>
        <v>0</v>
      </c>
      <c r="AG316">
        <f>IF(first_ana_0923__242678[[#This Row],[gap]]=2, 1, 0)</f>
        <v>0</v>
      </c>
      <c r="AH316">
        <f>IF(first_ana_0923__242678[[#This Row],[gap]]=3, 1, 0)</f>
        <v>0</v>
      </c>
      <c r="AI316">
        <f>IF(first_ana_0923__242678[[#This Row],[gap]]=4, 1, 0)</f>
        <v>0</v>
      </c>
      <c r="AJ316">
        <f>IF(first_ana_0923__242678[[#This Row],[gap]]=5, 1, 0)</f>
        <v>0</v>
      </c>
      <c r="AK316">
        <f>IF(first_ana_0923__242678[[#This Row],[gap]]=6, 1, 0)</f>
        <v>0</v>
      </c>
      <c r="AL316">
        <f>IF(first_ana_0923__242678[[#This Row],[gap]]=7, 1, 0)</f>
        <v>0</v>
      </c>
      <c r="AM316">
        <f>IF(first_ana_0923__242678[[#This Row],[gap]]=8, 1, 0)</f>
        <v>0</v>
      </c>
      <c r="AN316">
        <f>IF(first_ana_0923__242678[[#This Row],[gap]]=9, 1, 0)</f>
        <v>0</v>
      </c>
    </row>
    <row r="317" spans="1:40">
      <c r="A317">
        <v>2011</v>
      </c>
      <c r="B317">
        <v>34</v>
      </c>
      <c r="C317" t="s">
        <v>70</v>
      </c>
      <c r="D317" t="s">
        <v>71</v>
      </c>
      <c r="E317">
        <v>263.3</v>
      </c>
      <c r="F317">
        <v>286</v>
      </c>
      <c r="G317">
        <v>1.67</v>
      </c>
      <c r="H317">
        <v>1.71</v>
      </c>
      <c r="I317">
        <v>0</v>
      </c>
      <c r="J317">
        <v>0</v>
      </c>
      <c r="K317" s="5">
        <v>3030</v>
      </c>
      <c r="L317" s="5">
        <v>8700.1</v>
      </c>
      <c r="M317" s="5">
        <v>0.81</v>
      </c>
      <c r="N317" s="5">
        <v>0.25</v>
      </c>
      <c r="O317" s="5">
        <v>2.94</v>
      </c>
      <c r="P317">
        <v>4</v>
      </c>
      <c r="Q317" s="5">
        <v>789.5</v>
      </c>
      <c r="S317">
        <f>first_ana_0923__242678[[#This Row],[year]]-first_ana_0923__242678[[#This Row],[start]]</f>
        <v>2011</v>
      </c>
      <c r="T317">
        <f>IF(first_ana_0923__242678[[#This Row],[gap]]=-11, 1, 0)</f>
        <v>0</v>
      </c>
      <c r="U317">
        <f>IF(first_ana_0923__242678[[#This Row],[gap]]=-10, 1, 0)</f>
        <v>0</v>
      </c>
      <c r="V317">
        <f>IF(first_ana_0923__242678[[#This Row],[gap]]=-9, 1, 0)</f>
        <v>0</v>
      </c>
      <c r="W317">
        <f>IF(first_ana_0923__242678[[#This Row],[gap]]=-8, 1, 0)</f>
        <v>0</v>
      </c>
      <c r="X317">
        <f>IF(first_ana_0923__242678[[#This Row],[gap]]=-7, 1, 0)</f>
        <v>0</v>
      </c>
      <c r="Y317">
        <f>IF(first_ana_0923__242678[[#This Row],[gap]]=-6, 1, 0)</f>
        <v>0</v>
      </c>
      <c r="Z317">
        <f>IF(first_ana_0923__242678[[#This Row],[gap]]=-5, 1, 0)</f>
        <v>0</v>
      </c>
      <c r="AA317">
        <f>IF(first_ana_0923__242678[[#This Row],[gap]]=-4, 1, 0)</f>
        <v>0</v>
      </c>
      <c r="AB317">
        <f>IF(first_ana_0923__242678[[#This Row],[gap]]=-3, 1, 0)</f>
        <v>0</v>
      </c>
      <c r="AC317">
        <f>IF(first_ana_0923__242678[[#This Row],[gap]]=-2, 1, 0)</f>
        <v>0</v>
      </c>
      <c r="AD317">
        <f>IF(first_ana_0923__242678[[#This Row],[gap]]=-1, 1, 0)</f>
        <v>0</v>
      </c>
      <c r="AE317">
        <f>IF(first_ana_0923__242678[[#This Row],[gap]]=0, 1, 0)</f>
        <v>0</v>
      </c>
      <c r="AF317">
        <f>IF(first_ana_0923__242678[[#This Row],[gap]]=1, 1, 0)</f>
        <v>0</v>
      </c>
      <c r="AG317">
        <f>IF(first_ana_0923__242678[[#This Row],[gap]]=2, 1, 0)</f>
        <v>0</v>
      </c>
      <c r="AH317">
        <f>IF(first_ana_0923__242678[[#This Row],[gap]]=3, 1, 0)</f>
        <v>0</v>
      </c>
      <c r="AI317">
        <f>IF(first_ana_0923__242678[[#This Row],[gap]]=4, 1, 0)</f>
        <v>0</v>
      </c>
      <c r="AJ317">
        <f>IF(first_ana_0923__242678[[#This Row],[gap]]=5, 1, 0)</f>
        <v>0</v>
      </c>
      <c r="AK317">
        <f>IF(first_ana_0923__242678[[#This Row],[gap]]=6, 1, 0)</f>
        <v>0</v>
      </c>
      <c r="AL317">
        <f>IF(first_ana_0923__242678[[#This Row],[gap]]=7, 1, 0)</f>
        <v>0</v>
      </c>
      <c r="AM317">
        <f>IF(first_ana_0923__242678[[#This Row],[gap]]=8, 1, 0)</f>
        <v>0</v>
      </c>
      <c r="AN317">
        <f>IF(first_ana_0923__242678[[#This Row],[gap]]=9, 1, 0)</f>
        <v>0</v>
      </c>
    </row>
    <row r="318" spans="1:40">
      <c r="A318">
        <v>2011</v>
      </c>
      <c r="B318">
        <v>35</v>
      </c>
      <c r="C318" t="s">
        <v>72</v>
      </c>
      <c r="D318" t="s">
        <v>73</v>
      </c>
      <c r="E318">
        <v>257</v>
      </c>
      <c r="F318">
        <v>144</v>
      </c>
      <c r="G318">
        <v>1.61</v>
      </c>
      <c r="H318">
        <v>1.75</v>
      </c>
      <c r="I318">
        <v>0</v>
      </c>
      <c r="J318">
        <v>0</v>
      </c>
      <c r="K318" s="5">
        <v>2864</v>
      </c>
      <c r="L318" s="5">
        <v>11535.5</v>
      </c>
      <c r="M318" s="5">
        <v>0.69</v>
      </c>
      <c r="N318" s="5">
        <v>0.35</v>
      </c>
      <c r="O318" s="5">
        <v>2.84</v>
      </c>
      <c r="P318">
        <v>3.88</v>
      </c>
      <c r="Q318" s="5">
        <v>925</v>
      </c>
      <c r="S318">
        <f>first_ana_0923__242678[[#This Row],[year]]-first_ana_0923__242678[[#This Row],[start]]</f>
        <v>2011</v>
      </c>
      <c r="T318">
        <f>IF(first_ana_0923__242678[[#This Row],[gap]]=-11, 1, 0)</f>
        <v>0</v>
      </c>
      <c r="U318">
        <f>IF(first_ana_0923__242678[[#This Row],[gap]]=-10, 1, 0)</f>
        <v>0</v>
      </c>
      <c r="V318">
        <f>IF(first_ana_0923__242678[[#This Row],[gap]]=-9, 1, 0)</f>
        <v>0</v>
      </c>
      <c r="W318">
        <f>IF(first_ana_0923__242678[[#This Row],[gap]]=-8, 1, 0)</f>
        <v>0</v>
      </c>
      <c r="X318">
        <f>IF(first_ana_0923__242678[[#This Row],[gap]]=-7, 1, 0)</f>
        <v>0</v>
      </c>
      <c r="Y318">
        <f>IF(first_ana_0923__242678[[#This Row],[gap]]=-6, 1, 0)</f>
        <v>0</v>
      </c>
      <c r="Z318">
        <f>IF(first_ana_0923__242678[[#This Row],[gap]]=-5, 1, 0)</f>
        <v>0</v>
      </c>
      <c r="AA318">
        <f>IF(first_ana_0923__242678[[#This Row],[gap]]=-4, 1, 0)</f>
        <v>0</v>
      </c>
      <c r="AB318">
        <f>IF(first_ana_0923__242678[[#This Row],[gap]]=-3, 1, 0)</f>
        <v>0</v>
      </c>
      <c r="AC318">
        <f>IF(first_ana_0923__242678[[#This Row],[gap]]=-2, 1, 0)</f>
        <v>0</v>
      </c>
      <c r="AD318">
        <f>IF(first_ana_0923__242678[[#This Row],[gap]]=-1, 1, 0)</f>
        <v>0</v>
      </c>
      <c r="AE318">
        <f>IF(first_ana_0923__242678[[#This Row],[gap]]=0, 1, 0)</f>
        <v>0</v>
      </c>
      <c r="AF318">
        <f>IF(first_ana_0923__242678[[#This Row],[gap]]=1, 1, 0)</f>
        <v>0</v>
      </c>
      <c r="AG318">
        <f>IF(first_ana_0923__242678[[#This Row],[gap]]=2, 1, 0)</f>
        <v>0</v>
      </c>
      <c r="AH318">
        <f>IF(first_ana_0923__242678[[#This Row],[gap]]=3, 1, 0)</f>
        <v>0</v>
      </c>
      <c r="AI318">
        <f>IF(first_ana_0923__242678[[#This Row],[gap]]=4, 1, 0)</f>
        <v>0</v>
      </c>
      <c r="AJ318">
        <f>IF(first_ana_0923__242678[[#This Row],[gap]]=5, 1, 0)</f>
        <v>0</v>
      </c>
      <c r="AK318">
        <f>IF(first_ana_0923__242678[[#This Row],[gap]]=6, 1, 0)</f>
        <v>0</v>
      </c>
      <c r="AL318">
        <f>IF(first_ana_0923__242678[[#This Row],[gap]]=7, 1, 0)</f>
        <v>0</v>
      </c>
      <c r="AM318">
        <f>IF(first_ana_0923__242678[[#This Row],[gap]]=8, 1, 0)</f>
        <v>0</v>
      </c>
      <c r="AN318">
        <f>IF(first_ana_0923__242678[[#This Row],[gap]]=9, 1, 0)</f>
        <v>0</v>
      </c>
    </row>
    <row r="319" spans="1:40">
      <c r="A319">
        <v>2011</v>
      </c>
      <c r="B319">
        <v>36</v>
      </c>
      <c r="C319" t="s">
        <v>74</v>
      </c>
      <c r="D319" t="s">
        <v>75</v>
      </c>
      <c r="E319">
        <v>105.2</v>
      </c>
      <c r="F319">
        <v>78</v>
      </c>
      <c r="G319">
        <v>1.31</v>
      </c>
      <c r="H319">
        <v>1.46</v>
      </c>
      <c r="I319">
        <v>0</v>
      </c>
      <c r="J319">
        <v>0</v>
      </c>
      <c r="K319" s="5">
        <v>2698</v>
      </c>
      <c r="L319" s="5">
        <v>8632</v>
      </c>
      <c r="M319" s="5">
        <v>0.51</v>
      </c>
      <c r="N319" s="5">
        <v>0.38</v>
      </c>
      <c r="O319" s="5">
        <v>2.69</v>
      </c>
      <c r="P319">
        <v>3.58</v>
      </c>
      <c r="Q319" s="5">
        <v>1073.5</v>
      </c>
      <c r="S319">
        <f>first_ana_0923__242678[[#This Row],[year]]-first_ana_0923__242678[[#This Row],[start]]</f>
        <v>2011</v>
      </c>
      <c r="T319">
        <f>IF(first_ana_0923__242678[[#This Row],[gap]]=-11, 1, 0)</f>
        <v>0</v>
      </c>
      <c r="U319">
        <f>IF(first_ana_0923__242678[[#This Row],[gap]]=-10, 1, 0)</f>
        <v>0</v>
      </c>
      <c r="V319">
        <f>IF(first_ana_0923__242678[[#This Row],[gap]]=-9, 1, 0)</f>
        <v>0</v>
      </c>
      <c r="W319">
        <f>IF(first_ana_0923__242678[[#This Row],[gap]]=-8, 1, 0)</f>
        <v>0</v>
      </c>
      <c r="X319">
        <f>IF(first_ana_0923__242678[[#This Row],[gap]]=-7, 1, 0)</f>
        <v>0</v>
      </c>
      <c r="Y319">
        <f>IF(first_ana_0923__242678[[#This Row],[gap]]=-6, 1, 0)</f>
        <v>0</v>
      </c>
      <c r="Z319">
        <f>IF(first_ana_0923__242678[[#This Row],[gap]]=-5, 1, 0)</f>
        <v>0</v>
      </c>
      <c r="AA319">
        <f>IF(first_ana_0923__242678[[#This Row],[gap]]=-4, 1, 0)</f>
        <v>0</v>
      </c>
      <c r="AB319">
        <f>IF(first_ana_0923__242678[[#This Row],[gap]]=-3, 1, 0)</f>
        <v>0</v>
      </c>
      <c r="AC319">
        <f>IF(first_ana_0923__242678[[#This Row],[gap]]=-2, 1, 0)</f>
        <v>0</v>
      </c>
      <c r="AD319">
        <f>IF(first_ana_0923__242678[[#This Row],[gap]]=-1, 1, 0)</f>
        <v>0</v>
      </c>
      <c r="AE319">
        <f>IF(first_ana_0923__242678[[#This Row],[gap]]=0, 1, 0)</f>
        <v>0</v>
      </c>
      <c r="AF319">
        <f>IF(first_ana_0923__242678[[#This Row],[gap]]=1, 1, 0)</f>
        <v>0</v>
      </c>
      <c r="AG319">
        <f>IF(first_ana_0923__242678[[#This Row],[gap]]=2, 1, 0)</f>
        <v>0</v>
      </c>
      <c r="AH319">
        <f>IF(first_ana_0923__242678[[#This Row],[gap]]=3, 1, 0)</f>
        <v>0</v>
      </c>
      <c r="AI319">
        <f>IF(first_ana_0923__242678[[#This Row],[gap]]=4, 1, 0)</f>
        <v>0</v>
      </c>
      <c r="AJ319">
        <f>IF(first_ana_0923__242678[[#This Row],[gap]]=5, 1, 0)</f>
        <v>0</v>
      </c>
      <c r="AK319">
        <f>IF(first_ana_0923__242678[[#This Row],[gap]]=6, 1, 0)</f>
        <v>0</v>
      </c>
      <c r="AL319">
        <f>IF(first_ana_0923__242678[[#This Row],[gap]]=7, 1, 0)</f>
        <v>0</v>
      </c>
      <c r="AM319">
        <f>IF(first_ana_0923__242678[[#This Row],[gap]]=8, 1, 0)</f>
        <v>0</v>
      </c>
      <c r="AN319">
        <f>IF(first_ana_0923__242678[[#This Row],[gap]]=9, 1, 0)</f>
        <v>0</v>
      </c>
    </row>
    <row r="320" spans="1:40">
      <c r="A320">
        <v>2011</v>
      </c>
      <c r="B320">
        <v>37</v>
      </c>
      <c r="C320" t="s">
        <v>76</v>
      </c>
      <c r="D320" t="s">
        <v>77</v>
      </c>
      <c r="E320">
        <v>88</v>
      </c>
      <c r="F320">
        <v>99</v>
      </c>
      <c r="G320">
        <v>1.85</v>
      </c>
      <c r="H320">
        <v>1.86</v>
      </c>
      <c r="I320">
        <v>0</v>
      </c>
      <c r="J320">
        <v>0</v>
      </c>
      <c r="K320" s="5">
        <v>2790</v>
      </c>
      <c r="L320" s="5">
        <v>7992</v>
      </c>
      <c r="M320" s="5">
        <v>0.4</v>
      </c>
      <c r="N320" s="5">
        <v>0.2</v>
      </c>
      <c r="O320" s="5">
        <v>2.72</v>
      </c>
      <c r="P320">
        <v>3.3200000000000003</v>
      </c>
      <c r="Q320" s="5">
        <v>828.2</v>
      </c>
      <c r="S320">
        <f>first_ana_0923__242678[[#This Row],[year]]-first_ana_0923__242678[[#This Row],[start]]</f>
        <v>2011</v>
      </c>
      <c r="T320">
        <f>IF(first_ana_0923__242678[[#This Row],[gap]]=-11, 1, 0)</f>
        <v>0</v>
      </c>
      <c r="U320">
        <f>IF(first_ana_0923__242678[[#This Row],[gap]]=-10, 1, 0)</f>
        <v>0</v>
      </c>
      <c r="V320">
        <f>IF(first_ana_0923__242678[[#This Row],[gap]]=-9, 1, 0)</f>
        <v>0</v>
      </c>
      <c r="W320">
        <f>IF(first_ana_0923__242678[[#This Row],[gap]]=-8, 1, 0)</f>
        <v>0</v>
      </c>
      <c r="X320">
        <f>IF(first_ana_0923__242678[[#This Row],[gap]]=-7, 1, 0)</f>
        <v>0</v>
      </c>
      <c r="Y320">
        <f>IF(first_ana_0923__242678[[#This Row],[gap]]=-6, 1, 0)</f>
        <v>0</v>
      </c>
      <c r="Z320">
        <f>IF(first_ana_0923__242678[[#This Row],[gap]]=-5, 1, 0)</f>
        <v>0</v>
      </c>
      <c r="AA320">
        <f>IF(first_ana_0923__242678[[#This Row],[gap]]=-4, 1, 0)</f>
        <v>0</v>
      </c>
      <c r="AB320">
        <f>IF(first_ana_0923__242678[[#This Row],[gap]]=-3, 1, 0)</f>
        <v>0</v>
      </c>
      <c r="AC320">
        <f>IF(first_ana_0923__242678[[#This Row],[gap]]=-2, 1, 0)</f>
        <v>0</v>
      </c>
      <c r="AD320">
        <f>IF(first_ana_0923__242678[[#This Row],[gap]]=-1, 1, 0)</f>
        <v>0</v>
      </c>
      <c r="AE320">
        <f>IF(first_ana_0923__242678[[#This Row],[gap]]=0, 1, 0)</f>
        <v>0</v>
      </c>
      <c r="AF320">
        <f>IF(first_ana_0923__242678[[#This Row],[gap]]=1, 1, 0)</f>
        <v>0</v>
      </c>
      <c r="AG320">
        <f>IF(first_ana_0923__242678[[#This Row],[gap]]=2, 1, 0)</f>
        <v>0</v>
      </c>
      <c r="AH320">
        <f>IF(first_ana_0923__242678[[#This Row],[gap]]=3, 1, 0)</f>
        <v>0</v>
      </c>
      <c r="AI320">
        <f>IF(first_ana_0923__242678[[#This Row],[gap]]=4, 1, 0)</f>
        <v>0</v>
      </c>
      <c r="AJ320">
        <f>IF(first_ana_0923__242678[[#This Row],[gap]]=5, 1, 0)</f>
        <v>0</v>
      </c>
      <c r="AK320">
        <f>IF(first_ana_0923__242678[[#This Row],[gap]]=6, 1, 0)</f>
        <v>0</v>
      </c>
      <c r="AL320">
        <f>IF(first_ana_0923__242678[[#This Row],[gap]]=7, 1, 0)</f>
        <v>0</v>
      </c>
      <c r="AM320">
        <f>IF(first_ana_0923__242678[[#This Row],[gap]]=8, 1, 0)</f>
        <v>0</v>
      </c>
      <c r="AN320">
        <f>IF(first_ana_0923__242678[[#This Row],[gap]]=9, 1, 0)</f>
        <v>0</v>
      </c>
    </row>
    <row r="321" spans="1:40">
      <c r="A321">
        <v>2011</v>
      </c>
      <c r="B321">
        <v>38</v>
      </c>
      <c r="C321" t="s">
        <v>78</v>
      </c>
      <c r="D321" t="s">
        <v>79</v>
      </c>
      <c r="E321">
        <v>185.6</v>
      </c>
      <c r="F321">
        <v>142</v>
      </c>
      <c r="G321">
        <v>1.32</v>
      </c>
      <c r="H321">
        <v>1.46</v>
      </c>
      <c r="I321">
        <v>0</v>
      </c>
      <c r="J321">
        <v>0</v>
      </c>
      <c r="K321" s="5">
        <v>2673</v>
      </c>
      <c r="L321" s="5">
        <v>10570.5</v>
      </c>
      <c r="M321" s="5">
        <v>0.35</v>
      </c>
      <c r="N321" s="5">
        <v>0.35</v>
      </c>
      <c r="O321" s="5">
        <v>2.95</v>
      </c>
      <c r="P321">
        <v>3.6500000000000004</v>
      </c>
      <c r="Q321" s="5">
        <v>867.6</v>
      </c>
      <c r="S321">
        <f>first_ana_0923__242678[[#This Row],[year]]-first_ana_0923__242678[[#This Row],[start]]</f>
        <v>2011</v>
      </c>
      <c r="T321">
        <f>IF(first_ana_0923__242678[[#This Row],[gap]]=-11, 1, 0)</f>
        <v>0</v>
      </c>
      <c r="U321">
        <f>IF(first_ana_0923__242678[[#This Row],[gap]]=-10, 1, 0)</f>
        <v>0</v>
      </c>
      <c r="V321">
        <f>IF(first_ana_0923__242678[[#This Row],[gap]]=-9, 1, 0)</f>
        <v>0</v>
      </c>
      <c r="W321">
        <f>IF(first_ana_0923__242678[[#This Row],[gap]]=-8, 1, 0)</f>
        <v>0</v>
      </c>
      <c r="X321">
        <f>IF(first_ana_0923__242678[[#This Row],[gap]]=-7, 1, 0)</f>
        <v>0</v>
      </c>
      <c r="Y321">
        <f>IF(first_ana_0923__242678[[#This Row],[gap]]=-6, 1, 0)</f>
        <v>0</v>
      </c>
      <c r="Z321">
        <f>IF(first_ana_0923__242678[[#This Row],[gap]]=-5, 1, 0)</f>
        <v>0</v>
      </c>
      <c r="AA321">
        <f>IF(first_ana_0923__242678[[#This Row],[gap]]=-4, 1, 0)</f>
        <v>0</v>
      </c>
      <c r="AB321">
        <f>IF(first_ana_0923__242678[[#This Row],[gap]]=-3, 1, 0)</f>
        <v>0</v>
      </c>
      <c r="AC321">
        <f>IF(first_ana_0923__242678[[#This Row],[gap]]=-2, 1, 0)</f>
        <v>0</v>
      </c>
      <c r="AD321">
        <f>IF(first_ana_0923__242678[[#This Row],[gap]]=-1, 1, 0)</f>
        <v>0</v>
      </c>
      <c r="AE321">
        <f>IF(first_ana_0923__242678[[#This Row],[gap]]=0, 1, 0)</f>
        <v>0</v>
      </c>
      <c r="AF321">
        <f>IF(first_ana_0923__242678[[#This Row],[gap]]=1, 1, 0)</f>
        <v>0</v>
      </c>
      <c r="AG321">
        <f>IF(first_ana_0923__242678[[#This Row],[gap]]=2, 1, 0)</f>
        <v>0</v>
      </c>
      <c r="AH321">
        <f>IF(first_ana_0923__242678[[#This Row],[gap]]=3, 1, 0)</f>
        <v>0</v>
      </c>
      <c r="AI321">
        <f>IF(first_ana_0923__242678[[#This Row],[gap]]=4, 1, 0)</f>
        <v>0</v>
      </c>
      <c r="AJ321">
        <f>IF(first_ana_0923__242678[[#This Row],[gap]]=5, 1, 0)</f>
        <v>0</v>
      </c>
      <c r="AK321">
        <f>IF(first_ana_0923__242678[[#This Row],[gap]]=6, 1, 0)</f>
        <v>0</v>
      </c>
      <c r="AL321">
        <f>IF(first_ana_0923__242678[[#This Row],[gap]]=7, 1, 0)</f>
        <v>0</v>
      </c>
      <c r="AM321">
        <f>IF(first_ana_0923__242678[[#This Row],[gap]]=8, 1, 0)</f>
        <v>0</v>
      </c>
      <c r="AN321">
        <f>IF(first_ana_0923__242678[[#This Row],[gap]]=9, 1, 0)</f>
        <v>0</v>
      </c>
    </row>
    <row r="322" spans="1:40">
      <c r="A322">
        <v>2011</v>
      </c>
      <c r="B322">
        <v>39</v>
      </c>
      <c r="C322" t="s">
        <v>80</v>
      </c>
      <c r="D322" t="s">
        <v>81</v>
      </c>
      <c r="E322">
        <v>83.2</v>
      </c>
      <c r="F322">
        <v>76</v>
      </c>
      <c r="G322">
        <v>1.33</v>
      </c>
      <c r="H322">
        <v>1.52</v>
      </c>
      <c r="I322">
        <v>0</v>
      </c>
      <c r="J322">
        <v>0</v>
      </c>
      <c r="K322" s="5">
        <v>2199</v>
      </c>
      <c r="L322" s="5">
        <v>9656</v>
      </c>
      <c r="M322" s="5">
        <v>0.4</v>
      </c>
      <c r="N322" s="5">
        <v>0.26</v>
      </c>
      <c r="O322" s="5">
        <v>3.3</v>
      </c>
      <c r="P322">
        <v>3.96</v>
      </c>
      <c r="Q322" s="5">
        <v>1144.5</v>
      </c>
      <c r="S322">
        <f>first_ana_0923__242678[[#This Row],[year]]-first_ana_0923__242678[[#This Row],[start]]</f>
        <v>2011</v>
      </c>
      <c r="T322">
        <f>IF(first_ana_0923__242678[[#This Row],[gap]]=-11, 1, 0)</f>
        <v>0</v>
      </c>
      <c r="U322">
        <f>IF(first_ana_0923__242678[[#This Row],[gap]]=-10, 1, 0)</f>
        <v>0</v>
      </c>
      <c r="V322">
        <f>IF(first_ana_0923__242678[[#This Row],[gap]]=-9, 1, 0)</f>
        <v>0</v>
      </c>
      <c r="W322">
        <f>IF(first_ana_0923__242678[[#This Row],[gap]]=-8, 1, 0)</f>
        <v>0</v>
      </c>
      <c r="X322">
        <f>IF(first_ana_0923__242678[[#This Row],[gap]]=-7, 1, 0)</f>
        <v>0</v>
      </c>
      <c r="Y322">
        <f>IF(first_ana_0923__242678[[#This Row],[gap]]=-6, 1, 0)</f>
        <v>0</v>
      </c>
      <c r="Z322">
        <f>IF(first_ana_0923__242678[[#This Row],[gap]]=-5, 1, 0)</f>
        <v>0</v>
      </c>
      <c r="AA322">
        <f>IF(first_ana_0923__242678[[#This Row],[gap]]=-4, 1, 0)</f>
        <v>0</v>
      </c>
      <c r="AB322">
        <f>IF(first_ana_0923__242678[[#This Row],[gap]]=-3, 1, 0)</f>
        <v>0</v>
      </c>
      <c r="AC322">
        <f>IF(first_ana_0923__242678[[#This Row],[gap]]=-2, 1, 0)</f>
        <v>0</v>
      </c>
      <c r="AD322">
        <f>IF(first_ana_0923__242678[[#This Row],[gap]]=-1, 1, 0)</f>
        <v>0</v>
      </c>
      <c r="AE322">
        <f>IF(first_ana_0923__242678[[#This Row],[gap]]=0, 1, 0)</f>
        <v>0</v>
      </c>
      <c r="AF322">
        <f>IF(first_ana_0923__242678[[#This Row],[gap]]=1, 1, 0)</f>
        <v>0</v>
      </c>
      <c r="AG322">
        <f>IF(first_ana_0923__242678[[#This Row],[gap]]=2, 1, 0)</f>
        <v>0</v>
      </c>
      <c r="AH322">
        <f>IF(first_ana_0923__242678[[#This Row],[gap]]=3, 1, 0)</f>
        <v>0</v>
      </c>
      <c r="AI322">
        <f>IF(first_ana_0923__242678[[#This Row],[gap]]=4, 1, 0)</f>
        <v>0</v>
      </c>
      <c r="AJ322">
        <f>IF(first_ana_0923__242678[[#This Row],[gap]]=5, 1, 0)</f>
        <v>0</v>
      </c>
      <c r="AK322">
        <f>IF(first_ana_0923__242678[[#This Row],[gap]]=6, 1, 0)</f>
        <v>0</v>
      </c>
      <c r="AL322">
        <f>IF(first_ana_0923__242678[[#This Row],[gap]]=7, 1, 0)</f>
        <v>0</v>
      </c>
      <c r="AM322">
        <f>IF(first_ana_0923__242678[[#This Row],[gap]]=8, 1, 0)</f>
        <v>0</v>
      </c>
      <c r="AN322">
        <f>IF(first_ana_0923__242678[[#This Row],[gap]]=9, 1, 0)</f>
        <v>0</v>
      </c>
    </row>
    <row r="323" spans="1:40">
      <c r="A323">
        <v>2011</v>
      </c>
      <c r="B323">
        <v>40</v>
      </c>
      <c r="C323" t="s">
        <v>82</v>
      </c>
      <c r="D323" t="s">
        <v>83</v>
      </c>
      <c r="E323">
        <v>121.7</v>
      </c>
      <c r="F323">
        <v>508</v>
      </c>
      <c r="G323">
        <v>2.04</v>
      </c>
      <c r="H323">
        <v>1.85</v>
      </c>
      <c r="I323">
        <v>1</v>
      </c>
      <c r="J323">
        <v>1</v>
      </c>
      <c r="K323" s="5">
        <v>2778</v>
      </c>
      <c r="L323" s="5">
        <v>13875.2</v>
      </c>
      <c r="M323" s="5">
        <v>0.69</v>
      </c>
      <c r="N323" s="5">
        <v>0.39</v>
      </c>
      <c r="O323" s="5">
        <v>3.31</v>
      </c>
      <c r="P323">
        <v>4.3900000000000006</v>
      </c>
      <c r="Q323" s="5">
        <v>773.1</v>
      </c>
      <c r="R323">
        <v>2011</v>
      </c>
      <c r="S323">
        <f>first_ana_0923__242678[[#This Row],[year]]-first_ana_0923__242678[[#This Row],[start]]</f>
        <v>0</v>
      </c>
      <c r="T323">
        <f>IF(first_ana_0923__242678[[#This Row],[gap]]=-11, 1, 0)</f>
        <v>0</v>
      </c>
      <c r="U323">
        <f>IF(first_ana_0923__242678[[#This Row],[gap]]=-10, 1, 0)</f>
        <v>0</v>
      </c>
      <c r="V323">
        <f>IF(first_ana_0923__242678[[#This Row],[gap]]=-9, 1, 0)</f>
        <v>0</v>
      </c>
      <c r="W323">
        <f>IF(first_ana_0923__242678[[#This Row],[gap]]=-8, 1, 0)</f>
        <v>0</v>
      </c>
      <c r="X323">
        <f>IF(first_ana_0923__242678[[#This Row],[gap]]=-7, 1, 0)</f>
        <v>0</v>
      </c>
      <c r="Y323">
        <f>IF(first_ana_0923__242678[[#This Row],[gap]]=-6, 1, 0)</f>
        <v>0</v>
      </c>
      <c r="Z323">
        <f>IF(first_ana_0923__242678[[#This Row],[gap]]=-5, 1, 0)</f>
        <v>0</v>
      </c>
      <c r="AA323">
        <f>IF(first_ana_0923__242678[[#This Row],[gap]]=-4, 1, 0)</f>
        <v>0</v>
      </c>
      <c r="AB323">
        <f>IF(first_ana_0923__242678[[#This Row],[gap]]=-3, 1, 0)</f>
        <v>0</v>
      </c>
      <c r="AC323">
        <f>IF(first_ana_0923__242678[[#This Row],[gap]]=-2, 1, 0)</f>
        <v>0</v>
      </c>
      <c r="AD323">
        <f>IF(first_ana_0923__242678[[#This Row],[gap]]=-1, 1, 0)</f>
        <v>0</v>
      </c>
      <c r="AE323">
        <f>IF(first_ana_0923__242678[[#This Row],[gap]]=0, 1, 0)</f>
        <v>1</v>
      </c>
      <c r="AF323">
        <f>IF(first_ana_0923__242678[[#This Row],[gap]]=1, 1, 0)</f>
        <v>0</v>
      </c>
      <c r="AG323">
        <f>IF(first_ana_0923__242678[[#This Row],[gap]]=2, 1, 0)</f>
        <v>0</v>
      </c>
      <c r="AH323">
        <f>IF(first_ana_0923__242678[[#This Row],[gap]]=3, 1, 0)</f>
        <v>0</v>
      </c>
      <c r="AI323">
        <f>IF(first_ana_0923__242678[[#This Row],[gap]]=4, 1, 0)</f>
        <v>0</v>
      </c>
      <c r="AJ323">
        <f>IF(first_ana_0923__242678[[#This Row],[gap]]=5, 1, 0)</f>
        <v>0</v>
      </c>
      <c r="AK323">
        <f>IF(first_ana_0923__242678[[#This Row],[gap]]=6, 1, 0)</f>
        <v>0</v>
      </c>
      <c r="AL323">
        <f>IF(first_ana_0923__242678[[#This Row],[gap]]=7, 1, 0)</f>
        <v>0</v>
      </c>
      <c r="AM323">
        <f>IF(first_ana_0923__242678[[#This Row],[gap]]=8, 1, 0)</f>
        <v>0</v>
      </c>
      <c r="AN323">
        <f>IF(first_ana_0923__242678[[#This Row],[gap]]=9, 1, 0)</f>
        <v>0</v>
      </c>
    </row>
    <row r="324" spans="1:40">
      <c r="A324">
        <v>2011</v>
      </c>
      <c r="B324">
        <v>41</v>
      </c>
      <c r="C324" t="s">
        <v>84</v>
      </c>
      <c r="D324" t="s">
        <v>85</v>
      </c>
      <c r="E324">
        <v>81.900000000000006</v>
      </c>
      <c r="F324">
        <v>85</v>
      </c>
      <c r="G324">
        <v>1.94</v>
      </c>
      <c r="H324">
        <v>2.0299999999999998</v>
      </c>
      <c r="I324">
        <v>1</v>
      </c>
      <c r="J324">
        <v>1</v>
      </c>
      <c r="K324" s="5">
        <v>2399</v>
      </c>
      <c r="L324" s="5">
        <v>21586.7</v>
      </c>
      <c r="M324" s="5">
        <v>0.24</v>
      </c>
      <c r="N324" s="5">
        <v>0.35</v>
      </c>
      <c r="O324" s="5">
        <v>3.54</v>
      </c>
      <c r="P324">
        <v>4.13</v>
      </c>
      <c r="Q324" s="5">
        <v>971.1</v>
      </c>
      <c r="R324">
        <v>2011</v>
      </c>
      <c r="S324">
        <f>first_ana_0923__242678[[#This Row],[year]]-first_ana_0923__242678[[#This Row],[start]]</f>
        <v>0</v>
      </c>
      <c r="T324">
        <f>IF(first_ana_0923__242678[[#This Row],[gap]]=-11, 1, 0)</f>
        <v>0</v>
      </c>
      <c r="U324">
        <f>IF(first_ana_0923__242678[[#This Row],[gap]]=-10, 1, 0)</f>
        <v>0</v>
      </c>
      <c r="V324">
        <f>IF(first_ana_0923__242678[[#This Row],[gap]]=-9, 1, 0)</f>
        <v>0</v>
      </c>
      <c r="W324">
        <f>IF(first_ana_0923__242678[[#This Row],[gap]]=-8, 1, 0)</f>
        <v>0</v>
      </c>
      <c r="X324">
        <f>IF(first_ana_0923__242678[[#This Row],[gap]]=-7, 1, 0)</f>
        <v>0</v>
      </c>
      <c r="Y324">
        <f>IF(first_ana_0923__242678[[#This Row],[gap]]=-6, 1, 0)</f>
        <v>0</v>
      </c>
      <c r="Z324">
        <f>IF(first_ana_0923__242678[[#This Row],[gap]]=-5, 1, 0)</f>
        <v>0</v>
      </c>
      <c r="AA324">
        <f>IF(first_ana_0923__242678[[#This Row],[gap]]=-4, 1, 0)</f>
        <v>0</v>
      </c>
      <c r="AB324">
        <f>IF(first_ana_0923__242678[[#This Row],[gap]]=-3, 1, 0)</f>
        <v>0</v>
      </c>
      <c r="AC324">
        <f>IF(first_ana_0923__242678[[#This Row],[gap]]=-2, 1, 0)</f>
        <v>0</v>
      </c>
      <c r="AD324">
        <f>IF(first_ana_0923__242678[[#This Row],[gap]]=-1, 1, 0)</f>
        <v>0</v>
      </c>
      <c r="AE324">
        <f>IF(first_ana_0923__242678[[#This Row],[gap]]=0, 1, 0)</f>
        <v>1</v>
      </c>
      <c r="AF324">
        <f>IF(first_ana_0923__242678[[#This Row],[gap]]=1, 1, 0)</f>
        <v>0</v>
      </c>
      <c r="AG324">
        <f>IF(first_ana_0923__242678[[#This Row],[gap]]=2, 1, 0)</f>
        <v>0</v>
      </c>
      <c r="AH324">
        <f>IF(first_ana_0923__242678[[#This Row],[gap]]=3, 1, 0)</f>
        <v>0</v>
      </c>
      <c r="AI324">
        <f>IF(first_ana_0923__242678[[#This Row],[gap]]=4, 1, 0)</f>
        <v>0</v>
      </c>
      <c r="AJ324">
        <f>IF(first_ana_0923__242678[[#This Row],[gap]]=5, 1, 0)</f>
        <v>0</v>
      </c>
      <c r="AK324">
        <f>IF(first_ana_0923__242678[[#This Row],[gap]]=6, 1, 0)</f>
        <v>0</v>
      </c>
      <c r="AL324">
        <f>IF(first_ana_0923__242678[[#This Row],[gap]]=7, 1, 0)</f>
        <v>0</v>
      </c>
      <c r="AM324">
        <f>IF(first_ana_0923__242678[[#This Row],[gap]]=8, 1, 0)</f>
        <v>0</v>
      </c>
      <c r="AN324">
        <f>IF(first_ana_0923__242678[[#This Row],[gap]]=9, 1, 0)</f>
        <v>0</v>
      </c>
    </row>
    <row r="325" spans="1:40">
      <c r="A325">
        <v>2011</v>
      </c>
      <c r="B325">
        <v>42</v>
      </c>
      <c r="C325" t="s">
        <v>86</v>
      </c>
      <c r="D325" t="s">
        <v>87</v>
      </c>
      <c r="E325">
        <v>46.2</v>
      </c>
      <c r="F325">
        <v>142</v>
      </c>
      <c r="G325">
        <v>1.71</v>
      </c>
      <c r="H325">
        <v>2.02</v>
      </c>
      <c r="I325">
        <v>0</v>
      </c>
      <c r="J325">
        <v>0</v>
      </c>
      <c r="K325" s="5">
        <v>2351</v>
      </c>
      <c r="L325" s="5">
        <v>13033.9</v>
      </c>
      <c r="M325" s="5">
        <v>0.71</v>
      </c>
      <c r="N325" s="5">
        <v>0.28000000000000003</v>
      </c>
      <c r="O325" s="5">
        <v>2.89</v>
      </c>
      <c r="P325">
        <v>3.88</v>
      </c>
      <c r="Q325" s="5">
        <v>1005.8</v>
      </c>
      <c r="S325">
        <f>first_ana_0923__242678[[#This Row],[year]]-first_ana_0923__242678[[#This Row],[start]]</f>
        <v>2011</v>
      </c>
      <c r="T325">
        <f>IF(first_ana_0923__242678[[#This Row],[gap]]=-11, 1, 0)</f>
        <v>0</v>
      </c>
      <c r="U325">
        <f>IF(first_ana_0923__242678[[#This Row],[gap]]=-10, 1, 0)</f>
        <v>0</v>
      </c>
      <c r="V325">
        <f>IF(first_ana_0923__242678[[#This Row],[gap]]=-9, 1, 0)</f>
        <v>0</v>
      </c>
      <c r="W325">
        <f>IF(first_ana_0923__242678[[#This Row],[gap]]=-8, 1, 0)</f>
        <v>0</v>
      </c>
      <c r="X325">
        <f>IF(first_ana_0923__242678[[#This Row],[gap]]=-7, 1, 0)</f>
        <v>0</v>
      </c>
      <c r="Y325">
        <f>IF(first_ana_0923__242678[[#This Row],[gap]]=-6, 1, 0)</f>
        <v>0</v>
      </c>
      <c r="Z325">
        <f>IF(first_ana_0923__242678[[#This Row],[gap]]=-5, 1, 0)</f>
        <v>0</v>
      </c>
      <c r="AA325">
        <f>IF(first_ana_0923__242678[[#This Row],[gap]]=-4, 1, 0)</f>
        <v>0</v>
      </c>
      <c r="AB325">
        <f>IF(first_ana_0923__242678[[#This Row],[gap]]=-3, 1, 0)</f>
        <v>0</v>
      </c>
      <c r="AC325">
        <f>IF(first_ana_0923__242678[[#This Row],[gap]]=-2, 1, 0)</f>
        <v>0</v>
      </c>
      <c r="AD325">
        <f>IF(first_ana_0923__242678[[#This Row],[gap]]=-1, 1, 0)</f>
        <v>0</v>
      </c>
      <c r="AE325">
        <f>IF(first_ana_0923__242678[[#This Row],[gap]]=0, 1, 0)</f>
        <v>0</v>
      </c>
      <c r="AF325">
        <f>IF(first_ana_0923__242678[[#This Row],[gap]]=1, 1, 0)</f>
        <v>0</v>
      </c>
      <c r="AG325">
        <f>IF(first_ana_0923__242678[[#This Row],[gap]]=2, 1, 0)</f>
        <v>0</v>
      </c>
      <c r="AH325">
        <f>IF(first_ana_0923__242678[[#This Row],[gap]]=3, 1, 0)</f>
        <v>0</v>
      </c>
      <c r="AI325">
        <f>IF(first_ana_0923__242678[[#This Row],[gap]]=4, 1, 0)</f>
        <v>0</v>
      </c>
      <c r="AJ325">
        <f>IF(first_ana_0923__242678[[#This Row],[gap]]=5, 1, 0)</f>
        <v>0</v>
      </c>
      <c r="AK325">
        <f>IF(first_ana_0923__242678[[#This Row],[gap]]=6, 1, 0)</f>
        <v>0</v>
      </c>
      <c r="AL325">
        <f>IF(first_ana_0923__242678[[#This Row],[gap]]=7, 1, 0)</f>
        <v>0</v>
      </c>
      <c r="AM325">
        <f>IF(first_ana_0923__242678[[#This Row],[gap]]=8, 1, 0)</f>
        <v>0</v>
      </c>
      <c r="AN325">
        <f>IF(first_ana_0923__242678[[#This Row],[gap]]=9, 1, 0)</f>
        <v>0</v>
      </c>
    </row>
    <row r="326" spans="1:40">
      <c r="A326">
        <v>2011</v>
      </c>
      <c r="B326">
        <v>43</v>
      </c>
      <c r="C326" t="s">
        <v>88</v>
      </c>
      <c r="D326" t="s">
        <v>89</v>
      </c>
      <c r="E326">
        <v>111.1</v>
      </c>
      <c r="F326">
        <v>181</v>
      </c>
      <c r="G326">
        <v>1.65</v>
      </c>
      <c r="H326">
        <v>1.67</v>
      </c>
      <c r="I326">
        <v>1</v>
      </c>
      <c r="J326">
        <v>1</v>
      </c>
      <c r="K326" s="5">
        <v>2399</v>
      </c>
      <c r="L326" s="5">
        <v>17496.900000000001</v>
      </c>
      <c r="M326" s="5">
        <v>0.5</v>
      </c>
      <c r="N326" s="5">
        <v>0.11</v>
      </c>
      <c r="O326" s="5">
        <v>2.87</v>
      </c>
      <c r="P326">
        <v>3.48</v>
      </c>
      <c r="Q326" s="5">
        <v>867.9</v>
      </c>
      <c r="R326">
        <v>2011</v>
      </c>
      <c r="S326">
        <f>first_ana_0923__242678[[#This Row],[year]]-first_ana_0923__242678[[#This Row],[start]]</f>
        <v>0</v>
      </c>
      <c r="T326">
        <f>IF(first_ana_0923__242678[[#This Row],[gap]]=-11, 1, 0)</f>
        <v>0</v>
      </c>
      <c r="U326">
        <f>IF(first_ana_0923__242678[[#This Row],[gap]]=-10, 1, 0)</f>
        <v>0</v>
      </c>
      <c r="V326">
        <f>IF(first_ana_0923__242678[[#This Row],[gap]]=-9, 1, 0)</f>
        <v>0</v>
      </c>
      <c r="W326">
        <f>IF(first_ana_0923__242678[[#This Row],[gap]]=-8, 1, 0)</f>
        <v>0</v>
      </c>
      <c r="X326">
        <f>IF(first_ana_0923__242678[[#This Row],[gap]]=-7, 1, 0)</f>
        <v>0</v>
      </c>
      <c r="Y326">
        <f>IF(first_ana_0923__242678[[#This Row],[gap]]=-6, 1, 0)</f>
        <v>0</v>
      </c>
      <c r="Z326">
        <f>IF(first_ana_0923__242678[[#This Row],[gap]]=-5, 1, 0)</f>
        <v>0</v>
      </c>
      <c r="AA326">
        <f>IF(first_ana_0923__242678[[#This Row],[gap]]=-4, 1, 0)</f>
        <v>0</v>
      </c>
      <c r="AB326">
        <f>IF(first_ana_0923__242678[[#This Row],[gap]]=-3, 1, 0)</f>
        <v>0</v>
      </c>
      <c r="AC326">
        <f>IF(first_ana_0923__242678[[#This Row],[gap]]=-2, 1, 0)</f>
        <v>0</v>
      </c>
      <c r="AD326">
        <f>IF(first_ana_0923__242678[[#This Row],[gap]]=-1, 1, 0)</f>
        <v>0</v>
      </c>
      <c r="AE326">
        <f>IF(first_ana_0923__242678[[#This Row],[gap]]=0, 1, 0)</f>
        <v>1</v>
      </c>
      <c r="AF326">
        <f>IF(first_ana_0923__242678[[#This Row],[gap]]=1, 1, 0)</f>
        <v>0</v>
      </c>
      <c r="AG326">
        <f>IF(first_ana_0923__242678[[#This Row],[gap]]=2, 1, 0)</f>
        <v>0</v>
      </c>
      <c r="AH326">
        <f>IF(first_ana_0923__242678[[#This Row],[gap]]=3, 1, 0)</f>
        <v>0</v>
      </c>
      <c r="AI326">
        <f>IF(first_ana_0923__242678[[#This Row],[gap]]=4, 1, 0)</f>
        <v>0</v>
      </c>
      <c r="AJ326">
        <f>IF(first_ana_0923__242678[[#This Row],[gap]]=5, 1, 0)</f>
        <v>0</v>
      </c>
      <c r="AK326">
        <f>IF(first_ana_0923__242678[[#This Row],[gap]]=6, 1, 0)</f>
        <v>0</v>
      </c>
      <c r="AL326">
        <f>IF(first_ana_0923__242678[[#This Row],[gap]]=7, 1, 0)</f>
        <v>0</v>
      </c>
      <c r="AM326">
        <f>IF(first_ana_0923__242678[[#This Row],[gap]]=8, 1, 0)</f>
        <v>0</v>
      </c>
      <c r="AN326">
        <f>IF(first_ana_0923__242678[[#This Row],[gap]]=9, 1, 0)</f>
        <v>0</v>
      </c>
    </row>
    <row r="327" spans="1:40">
      <c r="A327">
        <v>2011</v>
      </c>
      <c r="B327">
        <v>44</v>
      </c>
      <c r="C327" t="s">
        <v>90</v>
      </c>
      <c r="D327" t="s">
        <v>141</v>
      </c>
      <c r="E327">
        <v>146.19999999999999</v>
      </c>
      <c r="F327">
        <v>119</v>
      </c>
      <c r="G327">
        <v>1.72</v>
      </c>
      <c r="H327">
        <v>1.79</v>
      </c>
      <c r="I327">
        <v>0</v>
      </c>
      <c r="J327">
        <v>0</v>
      </c>
      <c r="K327" s="5">
        <v>2488</v>
      </c>
      <c r="L327" s="5">
        <v>12354.4</v>
      </c>
      <c r="M327" s="5">
        <v>0.42</v>
      </c>
      <c r="N327" s="5">
        <v>0.42</v>
      </c>
      <c r="O327" s="5">
        <v>3.61</v>
      </c>
      <c r="P327">
        <v>4.45</v>
      </c>
      <c r="Q327" s="5">
        <v>922.1</v>
      </c>
      <c r="S327">
        <f>first_ana_0923__242678[[#This Row],[year]]-first_ana_0923__242678[[#This Row],[start]]</f>
        <v>2011</v>
      </c>
      <c r="T327">
        <f>IF(first_ana_0923__242678[[#This Row],[gap]]=-11, 1, 0)</f>
        <v>0</v>
      </c>
      <c r="U327">
        <f>IF(first_ana_0923__242678[[#This Row],[gap]]=-10, 1, 0)</f>
        <v>0</v>
      </c>
      <c r="V327">
        <f>IF(first_ana_0923__242678[[#This Row],[gap]]=-9, 1, 0)</f>
        <v>0</v>
      </c>
      <c r="W327">
        <f>IF(first_ana_0923__242678[[#This Row],[gap]]=-8, 1, 0)</f>
        <v>0</v>
      </c>
      <c r="X327">
        <f>IF(first_ana_0923__242678[[#This Row],[gap]]=-7, 1, 0)</f>
        <v>0</v>
      </c>
      <c r="Y327">
        <f>IF(first_ana_0923__242678[[#This Row],[gap]]=-6, 1, 0)</f>
        <v>0</v>
      </c>
      <c r="Z327">
        <f>IF(first_ana_0923__242678[[#This Row],[gap]]=-5, 1, 0)</f>
        <v>0</v>
      </c>
      <c r="AA327">
        <f>IF(first_ana_0923__242678[[#This Row],[gap]]=-4, 1, 0)</f>
        <v>0</v>
      </c>
      <c r="AB327">
        <f>IF(first_ana_0923__242678[[#This Row],[gap]]=-3, 1, 0)</f>
        <v>0</v>
      </c>
      <c r="AC327">
        <f>IF(first_ana_0923__242678[[#This Row],[gap]]=-2, 1, 0)</f>
        <v>0</v>
      </c>
      <c r="AD327">
        <f>IF(first_ana_0923__242678[[#This Row],[gap]]=-1, 1, 0)</f>
        <v>0</v>
      </c>
      <c r="AE327">
        <f>IF(first_ana_0923__242678[[#This Row],[gap]]=0, 1, 0)</f>
        <v>0</v>
      </c>
      <c r="AF327">
        <f>IF(first_ana_0923__242678[[#This Row],[gap]]=1, 1, 0)</f>
        <v>0</v>
      </c>
      <c r="AG327">
        <f>IF(first_ana_0923__242678[[#This Row],[gap]]=2, 1, 0)</f>
        <v>0</v>
      </c>
      <c r="AH327">
        <f>IF(first_ana_0923__242678[[#This Row],[gap]]=3, 1, 0)</f>
        <v>0</v>
      </c>
      <c r="AI327">
        <f>IF(first_ana_0923__242678[[#This Row],[gap]]=4, 1, 0)</f>
        <v>0</v>
      </c>
      <c r="AJ327">
        <f>IF(first_ana_0923__242678[[#This Row],[gap]]=5, 1, 0)</f>
        <v>0</v>
      </c>
      <c r="AK327">
        <f>IF(first_ana_0923__242678[[#This Row],[gap]]=6, 1, 0)</f>
        <v>0</v>
      </c>
      <c r="AL327">
        <f>IF(first_ana_0923__242678[[#This Row],[gap]]=7, 1, 0)</f>
        <v>0</v>
      </c>
      <c r="AM327">
        <f>IF(first_ana_0923__242678[[#This Row],[gap]]=8, 1, 0)</f>
        <v>0</v>
      </c>
      <c r="AN327">
        <f>IF(first_ana_0923__242678[[#This Row],[gap]]=9, 1, 0)</f>
        <v>0</v>
      </c>
    </row>
    <row r="328" spans="1:40">
      <c r="A328">
        <v>2011</v>
      </c>
      <c r="B328">
        <v>45</v>
      </c>
      <c r="C328" t="s">
        <v>91</v>
      </c>
      <c r="D328" t="s">
        <v>92</v>
      </c>
      <c r="E328">
        <v>144.30000000000001</v>
      </c>
      <c r="F328">
        <v>113</v>
      </c>
      <c r="G328">
        <v>1.83</v>
      </c>
      <c r="H328">
        <v>1.94</v>
      </c>
      <c r="I328">
        <v>0</v>
      </c>
      <c r="J328">
        <v>0</v>
      </c>
      <c r="K328" s="5">
        <v>2208</v>
      </c>
      <c r="L328" s="5">
        <v>15042.4</v>
      </c>
      <c r="M328" s="5">
        <v>0.62</v>
      </c>
      <c r="N328" s="5">
        <v>0.27</v>
      </c>
      <c r="O328" s="5">
        <v>3.09</v>
      </c>
      <c r="P328">
        <v>3.98</v>
      </c>
      <c r="Q328" s="5">
        <v>978.5</v>
      </c>
      <c r="S328">
        <f>first_ana_0923__242678[[#This Row],[year]]-first_ana_0923__242678[[#This Row],[start]]</f>
        <v>2011</v>
      </c>
      <c r="T328">
        <f>IF(first_ana_0923__242678[[#This Row],[gap]]=-11, 1, 0)</f>
        <v>0</v>
      </c>
      <c r="U328">
        <f>IF(first_ana_0923__242678[[#This Row],[gap]]=-10, 1, 0)</f>
        <v>0</v>
      </c>
      <c r="V328">
        <f>IF(first_ana_0923__242678[[#This Row],[gap]]=-9, 1, 0)</f>
        <v>0</v>
      </c>
      <c r="W328">
        <f>IF(first_ana_0923__242678[[#This Row],[gap]]=-8, 1, 0)</f>
        <v>0</v>
      </c>
      <c r="X328">
        <f>IF(first_ana_0923__242678[[#This Row],[gap]]=-7, 1, 0)</f>
        <v>0</v>
      </c>
      <c r="Y328">
        <f>IF(first_ana_0923__242678[[#This Row],[gap]]=-6, 1, 0)</f>
        <v>0</v>
      </c>
      <c r="Z328">
        <f>IF(first_ana_0923__242678[[#This Row],[gap]]=-5, 1, 0)</f>
        <v>0</v>
      </c>
      <c r="AA328">
        <f>IF(first_ana_0923__242678[[#This Row],[gap]]=-4, 1, 0)</f>
        <v>0</v>
      </c>
      <c r="AB328">
        <f>IF(first_ana_0923__242678[[#This Row],[gap]]=-3, 1, 0)</f>
        <v>0</v>
      </c>
      <c r="AC328">
        <f>IF(first_ana_0923__242678[[#This Row],[gap]]=-2, 1, 0)</f>
        <v>0</v>
      </c>
      <c r="AD328">
        <f>IF(first_ana_0923__242678[[#This Row],[gap]]=-1, 1, 0)</f>
        <v>0</v>
      </c>
      <c r="AE328">
        <f>IF(first_ana_0923__242678[[#This Row],[gap]]=0, 1, 0)</f>
        <v>0</v>
      </c>
      <c r="AF328">
        <f>IF(first_ana_0923__242678[[#This Row],[gap]]=1, 1, 0)</f>
        <v>0</v>
      </c>
      <c r="AG328">
        <f>IF(first_ana_0923__242678[[#This Row],[gap]]=2, 1, 0)</f>
        <v>0</v>
      </c>
      <c r="AH328">
        <f>IF(first_ana_0923__242678[[#This Row],[gap]]=3, 1, 0)</f>
        <v>0</v>
      </c>
      <c r="AI328">
        <f>IF(first_ana_0923__242678[[#This Row],[gap]]=4, 1, 0)</f>
        <v>0</v>
      </c>
      <c r="AJ328">
        <f>IF(first_ana_0923__242678[[#This Row],[gap]]=5, 1, 0)</f>
        <v>0</v>
      </c>
      <c r="AK328">
        <f>IF(first_ana_0923__242678[[#This Row],[gap]]=6, 1, 0)</f>
        <v>0</v>
      </c>
      <c r="AL328">
        <f>IF(first_ana_0923__242678[[#This Row],[gap]]=7, 1, 0)</f>
        <v>0</v>
      </c>
      <c r="AM328">
        <f>IF(first_ana_0923__242678[[#This Row],[gap]]=8, 1, 0)</f>
        <v>0</v>
      </c>
      <c r="AN328">
        <f>IF(first_ana_0923__242678[[#This Row],[gap]]=9, 1, 0)</f>
        <v>0</v>
      </c>
    </row>
    <row r="329" spans="1:40">
      <c r="A329">
        <v>2011</v>
      </c>
      <c r="B329">
        <v>46</v>
      </c>
      <c r="C329" t="s">
        <v>93</v>
      </c>
      <c r="D329" t="s">
        <v>94</v>
      </c>
      <c r="E329">
        <v>105.1</v>
      </c>
      <c r="F329">
        <v>170</v>
      </c>
      <c r="G329">
        <v>1.77</v>
      </c>
      <c r="H329">
        <v>1.85</v>
      </c>
      <c r="I329">
        <v>0</v>
      </c>
      <c r="J329">
        <v>0</v>
      </c>
      <c r="K329" s="5">
        <v>2431</v>
      </c>
      <c r="L329" s="5">
        <v>15710.2</v>
      </c>
      <c r="M329" s="5">
        <v>0.35</v>
      </c>
      <c r="N329" s="5">
        <v>0.28999999999999998</v>
      </c>
      <c r="O329" s="5">
        <v>2.94</v>
      </c>
      <c r="P329">
        <v>3.58</v>
      </c>
      <c r="Q329" s="5">
        <v>969.7</v>
      </c>
      <c r="S329">
        <f>first_ana_0923__242678[[#This Row],[year]]-first_ana_0923__242678[[#This Row],[start]]</f>
        <v>2011</v>
      </c>
      <c r="T329">
        <f>IF(first_ana_0923__242678[[#This Row],[gap]]=-11, 1, 0)</f>
        <v>0</v>
      </c>
      <c r="U329">
        <f>IF(first_ana_0923__242678[[#This Row],[gap]]=-10, 1, 0)</f>
        <v>0</v>
      </c>
      <c r="V329">
        <f>IF(first_ana_0923__242678[[#This Row],[gap]]=-9, 1, 0)</f>
        <v>0</v>
      </c>
      <c r="W329">
        <f>IF(first_ana_0923__242678[[#This Row],[gap]]=-8, 1, 0)</f>
        <v>0</v>
      </c>
      <c r="X329">
        <f>IF(first_ana_0923__242678[[#This Row],[gap]]=-7, 1, 0)</f>
        <v>0</v>
      </c>
      <c r="Y329">
        <f>IF(first_ana_0923__242678[[#This Row],[gap]]=-6, 1, 0)</f>
        <v>0</v>
      </c>
      <c r="Z329">
        <f>IF(first_ana_0923__242678[[#This Row],[gap]]=-5, 1, 0)</f>
        <v>0</v>
      </c>
      <c r="AA329">
        <f>IF(first_ana_0923__242678[[#This Row],[gap]]=-4, 1, 0)</f>
        <v>0</v>
      </c>
      <c r="AB329">
        <f>IF(first_ana_0923__242678[[#This Row],[gap]]=-3, 1, 0)</f>
        <v>0</v>
      </c>
      <c r="AC329">
        <f>IF(first_ana_0923__242678[[#This Row],[gap]]=-2, 1, 0)</f>
        <v>0</v>
      </c>
      <c r="AD329">
        <f>IF(first_ana_0923__242678[[#This Row],[gap]]=-1, 1, 0)</f>
        <v>0</v>
      </c>
      <c r="AE329">
        <f>IF(first_ana_0923__242678[[#This Row],[gap]]=0, 1, 0)</f>
        <v>0</v>
      </c>
      <c r="AF329">
        <f>IF(first_ana_0923__242678[[#This Row],[gap]]=1, 1, 0)</f>
        <v>0</v>
      </c>
      <c r="AG329">
        <f>IF(first_ana_0923__242678[[#This Row],[gap]]=2, 1, 0)</f>
        <v>0</v>
      </c>
      <c r="AH329">
        <f>IF(first_ana_0923__242678[[#This Row],[gap]]=3, 1, 0)</f>
        <v>0</v>
      </c>
      <c r="AI329">
        <f>IF(first_ana_0923__242678[[#This Row],[gap]]=4, 1, 0)</f>
        <v>0</v>
      </c>
      <c r="AJ329">
        <f>IF(first_ana_0923__242678[[#This Row],[gap]]=5, 1, 0)</f>
        <v>0</v>
      </c>
      <c r="AK329">
        <f>IF(first_ana_0923__242678[[#This Row],[gap]]=6, 1, 0)</f>
        <v>0</v>
      </c>
      <c r="AL329">
        <f>IF(first_ana_0923__242678[[#This Row],[gap]]=7, 1, 0)</f>
        <v>0</v>
      </c>
      <c r="AM329">
        <f>IF(first_ana_0923__242678[[#This Row],[gap]]=8, 1, 0)</f>
        <v>0</v>
      </c>
      <c r="AN329">
        <f>IF(first_ana_0923__242678[[#This Row],[gap]]=9, 1, 0)</f>
        <v>0</v>
      </c>
    </row>
    <row r="330" spans="1:40">
      <c r="A330">
        <v>2011</v>
      </c>
      <c r="B330">
        <v>47</v>
      </c>
      <c r="C330" t="s">
        <v>95</v>
      </c>
      <c r="D330" t="s">
        <v>96</v>
      </c>
      <c r="E330">
        <v>57.3</v>
      </c>
      <c r="F330">
        <v>140</v>
      </c>
      <c r="G330">
        <v>1.9</v>
      </c>
      <c r="H330">
        <v>1.68</v>
      </c>
      <c r="I330">
        <v>0</v>
      </c>
      <c r="J330">
        <v>0</v>
      </c>
      <c r="K330" s="5">
        <v>2018</v>
      </c>
      <c r="L330" s="5">
        <v>18146.400000000001</v>
      </c>
      <c r="M330" s="5">
        <v>0.5</v>
      </c>
      <c r="N330" s="5">
        <v>0.14000000000000001</v>
      </c>
      <c r="O330" s="5">
        <v>3.78</v>
      </c>
      <c r="P330">
        <v>4.42</v>
      </c>
      <c r="Q330" s="5">
        <v>901.6</v>
      </c>
      <c r="S330">
        <f>first_ana_0923__242678[[#This Row],[year]]-first_ana_0923__242678[[#This Row],[start]]</f>
        <v>2011</v>
      </c>
      <c r="T330">
        <f>IF(first_ana_0923__242678[[#This Row],[gap]]=-11, 1, 0)</f>
        <v>0</v>
      </c>
      <c r="U330">
        <f>IF(first_ana_0923__242678[[#This Row],[gap]]=-10, 1, 0)</f>
        <v>0</v>
      </c>
      <c r="V330">
        <f>IF(first_ana_0923__242678[[#This Row],[gap]]=-9, 1, 0)</f>
        <v>0</v>
      </c>
      <c r="W330">
        <f>IF(first_ana_0923__242678[[#This Row],[gap]]=-8, 1, 0)</f>
        <v>0</v>
      </c>
      <c r="X330">
        <f>IF(first_ana_0923__242678[[#This Row],[gap]]=-7, 1, 0)</f>
        <v>0</v>
      </c>
      <c r="Y330">
        <f>IF(first_ana_0923__242678[[#This Row],[gap]]=-6, 1, 0)</f>
        <v>0</v>
      </c>
      <c r="Z330">
        <f>IF(first_ana_0923__242678[[#This Row],[gap]]=-5, 1, 0)</f>
        <v>0</v>
      </c>
      <c r="AA330">
        <f>IF(first_ana_0923__242678[[#This Row],[gap]]=-4, 1, 0)</f>
        <v>0</v>
      </c>
      <c r="AB330">
        <f>IF(first_ana_0923__242678[[#This Row],[gap]]=-3, 1, 0)</f>
        <v>0</v>
      </c>
      <c r="AC330">
        <f>IF(first_ana_0923__242678[[#This Row],[gap]]=-2, 1, 0)</f>
        <v>0</v>
      </c>
      <c r="AD330">
        <f>IF(first_ana_0923__242678[[#This Row],[gap]]=-1, 1, 0)</f>
        <v>0</v>
      </c>
      <c r="AE330">
        <f>IF(first_ana_0923__242678[[#This Row],[gap]]=0, 1, 0)</f>
        <v>0</v>
      </c>
      <c r="AF330">
        <f>IF(first_ana_0923__242678[[#This Row],[gap]]=1, 1, 0)</f>
        <v>0</v>
      </c>
      <c r="AG330">
        <f>IF(first_ana_0923__242678[[#This Row],[gap]]=2, 1, 0)</f>
        <v>0</v>
      </c>
      <c r="AH330">
        <f>IF(first_ana_0923__242678[[#This Row],[gap]]=3, 1, 0)</f>
        <v>0</v>
      </c>
      <c r="AI330">
        <f>IF(first_ana_0923__242678[[#This Row],[gap]]=4, 1, 0)</f>
        <v>0</v>
      </c>
      <c r="AJ330">
        <f>IF(first_ana_0923__242678[[#This Row],[gap]]=5, 1, 0)</f>
        <v>0</v>
      </c>
      <c r="AK330">
        <f>IF(first_ana_0923__242678[[#This Row],[gap]]=6, 1, 0)</f>
        <v>0</v>
      </c>
      <c r="AL330">
        <f>IF(first_ana_0923__242678[[#This Row],[gap]]=7, 1, 0)</f>
        <v>0</v>
      </c>
      <c r="AM330">
        <f>IF(first_ana_0923__242678[[#This Row],[gap]]=8, 1, 0)</f>
        <v>0</v>
      </c>
      <c r="AN330">
        <f>IF(first_ana_0923__242678[[#This Row],[gap]]=9, 1, 0)</f>
        <v>0</v>
      </c>
    </row>
    <row r="331" spans="1:40">
      <c r="A331">
        <v>2012</v>
      </c>
      <c r="B331">
        <v>1</v>
      </c>
      <c r="C331" t="s">
        <v>4</v>
      </c>
      <c r="D331" t="s">
        <v>5</v>
      </c>
      <c r="E331">
        <v>657.9</v>
      </c>
      <c r="F331">
        <v>546</v>
      </c>
      <c r="G331">
        <v>0.9</v>
      </c>
      <c r="H331">
        <v>1.03</v>
      </c>
      <c r="I331">
        <v>0</v>
      </c>
      <c r="J331">
        <v>1</v>
      </c>
      <c r="K331" s="5">
        <v>2473</v>
      </c>
      <c r="L331" s="5">
        <v>225182.1</v>
      </c>
      <c r="M331" s="5">
        <v>0.64</v>
      </c>
      <c r="N331" s="5">
        <v>0.33</v>
      </c>
      <c r="O331" s="5">
        <v>3.3</v>
      </c>
      <c r="P331">
        <v>4.2699999999999996</v>
      </c>
      <c r="Q331" s="9">
        <v>1008.2</v>
      </c>
      <c r="R331">
        <v>2016</v>
      </c>
      <c r="S331">
        <f>first_ana_0923__242678[[#This Row],[year]]-first_ana_0923__242678[[#This Row],[start]]</f>
        <v>-4</v>
      </c>
      <c r="T331">
        <f>IF(first_ana_0923__242678[[#This Row],[gap]]=-11, 1, 0)</f>
        <v>0</v>
      </c>
      <c r="U331">
        <f>IF(first_ana_0923__242678[[#This Row],[gap]]=-10, 1, 0)</f>
        <v>0</v>
      </c>
      <c r="V331">
        <f>IF(first_ana_0923__242678[[#This Row],[gap]]=-9, 1, 0)</f>
        <v>0</v>
      </c>
      <c r="W331">
        <f>IF(first_ana_0923__242678[[#This Row],[gap]]=-8, 1, 0)</f>
        <v>0</v>
      </c>
      <c r="X331">
        <f>IF(first_ana_0923__242678[[#This Row],[gap]]=-7, 1, 0)</f>
        <v>0</v>
      </c>
      <c r="Y331">
        <f>IF(first_ana_0923__242678[[#This Row],[gap]]=-6, 1, 0)</f>
        <v>0</v>
      </c>
      <c r="Z331">
        <f>IF(first_ana_0923__242678[[#This Row],[gap]]=-5, 1, 0)</f>
        <v>0</v>
      </c>
      <c r="AA331">
        <f>IF(first_ana_0923__242678[[#This Row],[gap]]=-4, 1, 0)</f>
        <v>1</v>
      </c>
      <c r="AB331">
        <f>IF(first_ana_0923__242678[[#This Row],[gap]]=-3, 1, 0)</f>
        <v>0</v>
      </c>
      <c r="AC331">
        <f>IF(first_ana_0923__242678[[#This Row],[gap]]=-2, 1, 0)</f>
        <v>0</v>
      </c>
      <c r="AD331">
        <f>IF(first_ana_0923__242678[[#This Row],[gap]]=-1, 1, 0)</f>
        <v>0</v>
      </c>
      <c r="AE331">
        <f>IF(first_ana_0923__242678[[#This Row],[gap]]=0, 1, 0)</f>
        <v>0</v>
      </c>
      <c r="AF331">
        <f>IF(first_ana_0923__242678[[#This Row],[gap]]=1, 1, 0)</f>
        <v>0</v>
      </c>
      <c r="AG331">
        <f>IF(first_ana_0923__242678[[#This Row],[gap]]=2, 1, 0)</f>
        <v>0</v>
      </c>
      <c r="AH331">
        <f>IF(first_ana_0923__242678[[#This Row],[gap]]=3, 1, 0)</f>
        <v>0</v>
      </c>
      <c r="AI331">
        <f>IF(first_ana_0923__242678[[#This Row],[gap]]=4, 1, 0)</f>
        <v>0</v>
      </c>
      <c r="AJ331">
        <f>IF(first_ana_0923__242678[[#This Row],[gap]]=5, 1, 0)</f>
        <v>0</v>
      </c>
      <c r="AK331">
        <f>IF(first_ana_0923__242678[[#This Row],[gap]]=6, 1, 0)</f>
        <v>0</v>
      </c>
      <c r="AL331">
        <f>IF(first_ana_0923__242678[[#This Row],[gap]]=7, 1, 0)</f>
        <v>0</v>
      </c>
      <c r="AM331">
        <f>IF(first_ana_0923__242678[[#This Row],[gap]]=8, 1, 0)</f>
        <v>0</v>
      </c>
      <c r="AN331">
        <f>IF(first_ana_0923__242678[[#This Row],[gap]]=9, 1, 0)</f>
        <v>0</v>
      </c>
    </row>
    <row r="332" spans="1:40">
      <c r="A332">
        <v>2012</v>
      </c>
      <c r="B332">
        <v>2</v>
      </c>
      <c r="C332" t="s">
        <v>6</v>
      </c>
      <c r="D332" t="s">
        <v>7</v>
      </c>
      <c r="E332">
        <v>99.6</v>
      </c>
      <c r="F332">
        <v>135</v>
      </c>
      <c r="G332">
        <v>1.43</v>
      </c>
      <c r="H332">
        <v>1.83</v>
      </c>
      <c r="I332">
        <v>1</v>
      </c>
      <c r="J332">
        <v>1</v>
      </c>
      <c r="K332" s="5">
        <v>2422</v>
      </c>
      <c r="L332" s="5">
        <v>28869.200000000001</v>
      </c>
      <c r="M332" s="5">
        <v>0.74</v>
      </c>
      <c r="N332" s="5">
        <v>0.44</v>
      </c>
      <c r="O332" s="5">
        <v>2.52</v>
      </c>
      <c r="P332">
        <v>3.7</v>
      </c>
      <c r="Q332" s="9">
        <v>1061.8</v>
      </c>
      <c r="R332">
        <v>2010</v>
      </c>
      <c r="S332">
        <f>first_ana_0923__242678[[#This Row],[year]]-first_ana_0923__242678[[#This Row],[start]]</f>
        <v>2</v>
      </c>
      <c r="T332">
        <f>IF(first_ana_0923__242678[[#This Row],[gap]]=-11, 1, 0)</f>
        <v>0</v>
      </c>
      <c r="U332">
        <f>IF(first_ana_0923__242678[[#This Row],[gap]]=-10, 1, 0)</f>
        <v>0</v>
      </c>
      <c r="V332">
        <f>IF(first_ana_0923__242678[[#This Row],[gap]]=-9, 1, 0)</f>
        <v>0</v>
      </c>
      <c r="W332">
        <f>IF(first_ana_0923__242678[[#This Row],[gap]]=-8, 1, 0)</f>
        <v>0</v>
      </c>
      <c r="X332">
        <f>IF(first_ana_0923__242678[[#This Row],[gap]]=-7, 1, 0)</f>
        <v>0</v>
      </c>
      <c r="Y332">
        <f>IF(first_ana_0923__242678[[#This Row],[gap]]=-6, 1, 0)</f>
        <v>0</v>
      </c>
      <c r="Z332">
        <f>IF(first_ana_0923__242678[[#This Row],[gap]]=-5, 1, 0)</f>
        <v>0</v>
      </c>
      <c r="AA332">
        <f>IF(first_ana_0923__242678[[#This Row],[gap]]=-4, 1, 0)</f>
        <v>0</v>
      </c>
      <c r="AB332">
        <f>IF(first_ana_0923__242678[[#This Row],[gap]]=-3, 1, 0)</f>
        <v>0</v>
      </c>
      <c r="AC332">
        <f>IF(first_ana_0923__242678[[#This Row],[gap]]=-2, 1, 0)</f>
        <v>0</v>
      </c>
      <c r="AD332">
        <f>IF(first_ana_0923__242678[[#This Row],[gap]]=-1, 1, 0)</f>
        <v>0</v>
      </c>
      <c r="AE332">
        <f>IF(first_ana_0923__242678[[#This Row],[gap]]=0, 1, 0)</f>
        <v>0</v>
      </c>
      <c r="AF332">
        <f>IF(first_ana_0923__242678[[#This Row],[gap]]=1, 1, 0)</f>
        <v>0</v>
      </c>
      <c r="AG332">
        <f>IF(first_ana_0923__242678[[#This Row],[gap]]=2, 1, 0)</f>
        <v>1</v>
      </c>
      <c r="AH332">
        <f>IF(first_ana_0923__242678[[#This Row],[gap]]=3, 1, 0)</f>
        <v>0</v>
      </c>
      <c r="AI332">
        <f>IF(first_ana_0923__242678[[#This Row],[gap]]=4, 1, 0)</f>
        <v>0</v>
      </c>
      <c r="AJ332">
        <f>IF(first_ana_0923__242678[[#This Row],[gap]]=5, 1, 0)</f>
        <v>0</v>
      </c>
      <c r="AK332">
        <f>IF(first_ana_0923__242678[[#This Row],[gap]]=6, 1, 0)</f>
        <v>0</v>
      </c>
      <c r="AL332">
        <f>IF(first_ana_0923__242678[[#This Row],[gap]]=7, 1, 0)</f>
        <v>0</v>
      </c>
      <c r="AM332">
        <f>IF(first_ana_0923__242678[[#This Row],[gap]]=8, 1, 0)</f>
        <v>0</v>
      </c>
      <c r="AN332">
        <f>IF(first_ana_0923__242678[[#This Row],[gap]]=9, 1, 0)</f>
        <v>0</v>
      </c>
    </row>
    <row r="333" spans="1:40">
      <c r="A333">
        <v>2012</v>
      </c>
      <c r="B333">
        <v>3</v>
      </c>
      <c r="C333" t="s">
        <v>8</v>
      </c>
      <c r="D333" t="s">
        <v>9</v>
      </c>
      <c r="E333">
        <v>289.5</v>
      </c>
      <c r="F333">
        <v>130</v>
      </c>
      <c r="G333">
        <v>1.48</v>
      </c>
      <c r="H333">
        <v>1.66</v>
      </c>
      <c r="I333">
        <v>0</v>
      </c>
      <c r="J333">
        <v>0</v>
      </c>
      <c r="K333" s="5">
        <v>2547</v>
      </c>
      <c r="L333" s="5">
        <v>19979.8</v>
      </c>
      <c r="M333" s="5">
        <v>0.38</v>
      </c>
      <c r="N333" s="5">
        <v>0.38</v>
      </c>
      <c r="O333" s="5">
        <v>2.5299999999999998</v>
      </c>
      <c r="P333">
        <v>3.29</v>
      </c>
      <c r="Q333" s="9">
        <v>1780.9</v>
      </c>
      <c r="S333">
        <f>first_ana_0923__242678[[#This Row],[year]]-first_ana_0923__242678[[#This Row],[start]]</f>
        <v>2012</v>
      </c>
      <c r="T333">
        <f>IF(first_ana_0923__242678[[#This Row],[gap]]=-11, 1, 0)</f>
        <v>0</v>
      </c>
      <c r="U333">
        <f>IF(first_ana_0923__242678[[#This Row],[gap]]=-10, 1, 0)</f>
        <v>0</v>
      </c>
      <c r="V333">
        <f>IF(first_ana_0923__242678[[#This Row],[gap]]=-9, 1, 0)</f>
        <v>0</v>
      </c>
      <c r="W333">
        <f>IF(first_ana_0923__242678[[#This Row],[gap]]=-8, 1, 0)</f>
        <v>0</v>
      </c>
      <c r="X333">
        <f>IF(first_ana_0923__242678[[#This Row],[gap]]=-7, 1, 0)</f>
        <v>0</v>
      </c>
      <c r="Y333">
        <f>IF(first_ana_0923__242678[[#This Row],[gap]]=-6, 1, 0)</f>
        <v>0</v>
      </c>
      <c r="Z333">
        <f>IF(first_ana_0923__242678[[#This Row],[gap]]=-5, 1, 0)</f>
        <v>0</v>
      </c>
      <c r="AA333">
        <f>IF(first_ana_0923__242678[[#This Row],[gap]]=-4, 1, 0)</f>
        <v>0</v>
      </c>
      <c r="AB333">
        <f>IF(first_ana_0923__242678[[#This Row],[gap]]=-3, 1, 0)</f>
        <v>0</v>
      </c>
      <c r="AC333">
        <f>IF(first_ana_0923__242678[[#This Row],[gap]]=-2, 1, 0)</f>
        <v>0</v>
      </c>
      <c r="AD333">
        <f>IF(first_ana_0923__242678[[#This Row],[gap]]=-1, 1, 0)</f>
        <v>0</v>
      </c>
      <c r="AE333">
        <f>IF(first_ana_0923__242678[[#This Row],[gap]]=0, 1, 0)</f>
        <v>0</v>
      </c>
      <c r="AF333">
        <f>IF(first_ana_0923__242678[[#This Row],[gap]]=1, 1, 0)</f>
        <v>0</v>
      </c>
      <c r="AG333">
        <f>IF(first_ana_0923__242678[[#This Row],[gap]]=2, 1, 0)</f>
        <v>0</v>
      </c>
      <c r="AH333">
        <f>IF(first_ana_0923__242678[[#This Row],[gap]]=3, 1, 0)</f>
        <v>0</v>
      </c>
      <c r="AI333">
        <f>IF(first_ana_0923__242678[[#This Row],[gap]]=4, 1, 0)</f>
        <v>0</v>
      </c>
      <c r="AJ333">
        <f>IF(first_ana_0923__242678[[#This Row],[gap]]=5, 1, 0)</f>
        <v>0</v>
      </c>
      <c r="AK333">
        <f>IF(first_ana_0923__242678[[#This Row],[gap]]=6, 1, 0)</f>
        <v>0</v>
      </c>
      <c r="AL333">
        <f>IF(first_ana_0923__242678[[#This Row],[gap]]=7, 1, 0)</f>
        <v>0</v>
      </c>
      <c r="AM333">
        <f>IF(first_ana_0923__242678[[#This Row],[gap]]=8, 1, 0)</f>
        <v>0</v>
      </c>
      <c r="AN333">
        <f>IF(first_ana_0923__242678[[#This Row],[gap]]=9, 1, 0)</f>
        <v>0</v>
      </c>
    </row>
    <row r="334" spans="1:40">
      <c r="A334">
        <v>2012</v>
      </c>
      <c r="B334">
        <v>4</v>
      </c>
      <c r="C334" t="s">
        <v>10</v>
      </c>
      <c r="D334" t="s">
        <v>11</v>
      </c>
      <c r="E334">
        <v>145.6</v>
      </c>
      <c r="F334">
        <v>233</v>
      </c>
      <c r="G334">
        <v>2.29</v>
      </c>
      <c r="H334">
        <v>2.0299999999999998</v>
      </c>
      <c r="I334">
        <v>0</v>
      </c>
      <c r="J334">
        <v>0</v>
      </c>
      <c r="K334" s="5">
        <v>2685</v>
      </c>
      <c r="L334" s="5">
        <v>19471.900000000001</v>
      </c>
      <c r="M334" s="5">
        <v>0.6</v>
      </c>
      <c r="N334" s="5">
        <v>0.17</v>
      </c>
      <c r="O334" s="5">
        <v>2.84</v>
      </c>
      <c r="P334">
        <v>3.61</v>
      </c>
      <c r="Q334" s="9">
        <v>1737.6</v>
      </c>
      <c r="S334">
        <f>first_ana_0923__242678[[#This Row],[year]]-first_ana_0923__242678[[#This Row],[start]]</f>
        <v>2012</v>
      </c>
      <c r="T334">
        <f>IF(first_ana_0923__242678[[#This Row],[gap]]=-11, 1, 0)</f>
        <v>0</v>
      </c>
      <c r="U334">
        <f>IF(first_ana_0923__242678[[#This Row],[gap]]=-10, 1, 0)</f>
        <v>0</v>
      </c>
      <c r="V334">
        <f>IF(first_ana_0923__242678[[#This Row],[gap]]=-9, 1, 0)</f>
        <v>0</v>
      </c>
      <c r="W334">
        <f>IF(first_ana_0923__242678[[#This Row],[gap]]=-8, 1, 0)</f>
        <v>0</v>
      </c>
      <c r="X334">
        <f>IF(first_ana_0923__242678[[#This Row],[gap]]=-7, 1, 0)</f>
        <v>0</v>
      </c>
      <c r="Y334">
        <f>IF(first_ana_0923__242678[[#This Row],[gap]]=-6, 1, 0)</f>
        <v>0</v>
      </c>
      <c r="Z334">
        <f>IF(first_ana_0923__242678[[#This Row],[gap]]=-5, 1, 0)</f>
        <v>0</v>
      </c>
      <c r="AA334">
        <f>IF(first_ana_0923__242678[[#This Row],[gap]]=-4, 1, 0)</f>
        <v>0</v>
      </c>
      <c r="AB334">
        <f>IF(first_ana_0923__242678[[#This Row],[gap]]=-3, 1, 0)</f>
        <v>0</v>
      </c>
      <c r="AC334">
        <f>IF(first_ana_0923__242678[[#This Row],[gap]]=-2, 1, 0)</f>
        <v>0</v>
      </c>
      <c r="AD334">
        <f>IF(first_ana_0923__242678[[#This Row],[gap]]=-1, 1, 0)</f>
        <v>0</v>
      </c>
      <c r="AE334">
        <f>IF(first_ana_0923__242678[[#This Row],[gap]]=0, 1, 0)</f>
        <v>0</v>
      </c>
      <c r="AF334">
        <f>IF(first_ana_0923__242678[[#This Row],[gap]]=1, 1, 0)</f>
        <v>0</v>
      </c>
      <c r="AG334">
        <f>IF(first_ana_0923__242678[[#This Row],[gap]]=2, 1, 0)</f>
        <v>0</v>
      </c>
      <c r="AH334">
        <f>IF(first_ana_0923__242678[[#This Row],[gap]]=3, 1, 0)</f>
        <v>0</v>
      </c>
      <c r="AI334">
        <f>IF(first_ana_0923__242678[[#This Row],[gap]]=4, 1, 0)</f>
        <v>0</v>
      </c>
      <c r="AJ334">
        <f>IF(first_ana_0923__242678[[#This Row],[gap]]=5, 1, 0)</f>
        <v>0</v>
      </c>
      <c r="AK334">
        <f>IF(first_ana_0923__242678[[#This Row],[gap]]=6, 1, 0)</f>
        <v>0</v>
      </c>
      <c r="AL334">
        <f>IF(first_ana_0923__242678[[#This Row],[gap]]=7, 1, 0)</f>
        <v>0</v>
      </c>
      <c r="AM334">
        <f>IF(first_ana_0923__242678[[#This Row],[gap]]=8, 1, 0)</f>
        <v>0</v>
      </c>
      <c r="AN334">
        <f>IF(first_ana_0923__242678[[#This Row],[gap]]=9, 1, 0)</f>
        <v>0</v>
      </c>
    </row>
    <row r="335" spans="1:40">
      <c r="A335">
        <v>2012</v>
      </c>
      <c r="B335">
        <v>5</v>
      </c>
      <c r="C335" t="s">
        <v>12</v>
      </c>
      <c r="D335" t="s">
        <v>13</v>
      </c>
      <c r="E335">
        <v>189.8</v>
      </c>
      <c r="F335">
        <v>106</v>
      </c>
      <c r="G335">
        <v>1.18</v>
      </c>
      <c r="H335">
        <v>1.51</v>
      </c>
      <c r="I335">
        <v>0</v>
      </c>
      <c r="J335">
        <v>0</v>
      </c>
      <c r="K335" s="5">
        <v>2450</v>
      </c>
      <c r="L335" s="5">
        <v>25028.799999999999</v>
      </c>
      <c r="M335" s="5">
        <v>0.56000000000000005</v>
      </c>
      <c r="N335" s="5">
        <v>0.47</v>
      </c>
      <c r="O335" s="5">
        <v>2.35</v>
      </c>
      <c r="P335">
        <v>3.38</v>
      </c>
      <c r="Q335" s="9">
        <v>1122</v>
      </c>
      <c r="S335">
        <f>first_ana_0923__242678[[#This Row],[year]]-first_ana_0923__242678[[#This Row],[start]]</f>
        <v>2012</v>
      </c>
      <c r="T335">
        <f>IF(first_ana_0923__242678[[#This Row],[gap]]=-11, 1, 0)</f>
        <v>0</v>
      </c>
      <c r="U335">
        <f>IF(first_ana_0923__242678[[#This Row],[gap]]=-10, 1, 0)</f>
        <v>0</v>
      </c>
      <c r="V335">
        <f>IF(first_ana_0923__242678[[#This Row],[gap]]=-9, 1, 0)</f>
        <v>0</v>
      </c>
      <c r="W335">
        <f>IF(first_ana_0923__242678[[#This Row],[gap]]=-8, 1, 0)</f>
        <v>0</v>
      </c>
      <c r="X335">
        <f>IF(first_ana_0923__242678[[#This Row],[gap]]=-7, 1, 0)</f>
        <v>0</v>
      </c>
      <c r="Y335">
        <f>IF(first_ana_0923__242678[[#This Row],[gap]]=-6, 1, 0)</f>
        <v>0</v>
      </c>
      <c r="Z335">
        <f>IF(first_ana_0923__242678[[#This Row],[gap]]=-5, 1, 0)</f>
        <v>0</v>
      </c>
      <c r="AA335">
        <f>IF(first_ana_0923__242678[[#This Row],[gap]]=-4, 1, 0)</f>
        <v>0</v>
      </c>
      <c r="AB335">
        <f>IF(first_ana_0923__242678[[#This Row],[gap]]=-3, 1, 0)</f>
        <v>0</v>
      </c>
      <c r="AC335">
        <f>IF(first_ana_0923__242678[[#This Row],[gap]]=-2, 1, 0)</f>
        <v>0</v>
      </c>
      <c r="AD335">
        <f>IF(first_ana_0923__242678[[#This Row],[gap]]=-1, 1, 0)</f>
        <v>0</v>
      </c>
      <c r="AE335">
        <f>IF(first_ana_0923__242678[[#This Row],[gap]]=0, 1, 0)</f>
        <v>0</v>
      </c>
      <c r="AF335">
        <f>IF(first_ana_0923__242678[[#This Row],[gap]]=1, 1, 0)</f>
        <v>0</v>
      </c>
      <c r="AG335">
        <f>IF(first_ana_0923__242678[[#This Row],[gap]]=2, 1, 0)</f>
        <v>0</v>
      </c>
      <c r="AH335">
        <f>IF(first_ana_0923__242678[[#This Row],[gap]]=3, 1, 0)</f>
        <v>0</v>
      </c>
      <c r="AI335">
        <f>IF(first_ana_0923__242678[[#This Row],[gap]]=4, 1, 0)</f>
        <v>0</v>
      </c>
      <c r="AJ335">
        <f>IF(first_ana_0923__242678[[#This Row],[gap]]=5, 1, 0)</f>
        <v>0</v>
      </c>
      <c r="AK335">
        <f>IF(first_ana_0923__242678[[#This Row],[gap]]=6, 1, 0)</f>
        <v>0</v>
      </c>
      <c r="AL335">
        <f>IF(first_ana_0923__242678[[#This Row],[gap]]=7, 1, 0)</f>
        <v>0</v>
      </c>
      <c r="AM335">
        <f>IF(first_ana_0923__242678[[#This Row],[gap]]=8, 1, 0)</f>
        <v>0</v>
      </c>
      <c r="AN335">
        <f>IF(first_ana_0923__242678[[#This Row],[gap]]=9, 1, 0)</f>
        <v>0</v>
      </c>
    </row>
    <row r="336" spans="1:40">
      <c r="A336">
        <v>2012</v>
      </c>
      <c r="B336">
        <v>6</v>
      </c>
      <c r="C336" t="s">
        <v>14</v>
      </c>
      <c r="D336" t="s">
        <v>15</v>
      </c>
      <c r="E336">
        <v>164</v>
      </c>
      <c r="F336">
        <v>115</v>
      </c>
      <c r="G336">
        <v>1.25</v>
      </c>
      <c r="H336">
        <v>1.49</v>
      </c>
      <c r="I336">
        <v>0</v>
      </c>
      <c r="J336">
        <v>0</v>
      </c>
      <c r="K336" s="5">
        <v>2490</v>
      </c>
      <c r="L336" s="5">
        <v>22907</v>
      </c>
      <c r="M336" s="5">
        <v>0.43</v>
      </c>
      <c r="N336" s="5">
        <v>0.26</v>
      </c>
      <c r="O336" s="5">
        <v>1.91</v>
      </c>
      <c r="P336">
        <v>2.5999999999999996</v>
      </c>
      <c r="Q336" s="9">
        <v>963.1</v>
      </c>
      <c r="S336">
        <f>first_ana_0923__242678[[#This Row],[year]]-first_ana_0923__242678[[#This Row],[start]]</f>
        <v>2012</v>
      </c>
      <c r="T336">
        <f>IF(first_ana_0923__242678[[#This Row],[gap]]=-11, 1, 0)</f>
        <v>0</v>
      </c>
      <c r="U336">
        <f>IF(first_ana_0923__242678[[#This Row],[gap]]=-10, 1, 0)</f>
        <v>0</v>
      </c>
      <c r="V336">
        <f>IF(first_ana_0923__242678[[#This Row],[gap]]=-9, 1, 0)</f>
        <v>0</v>
      </c>
      <c r="W336">
        <f>IF(first_ana_0923__242678[[#This Row],[gap]]=-8, 1, 0)</f>
        <v>0</v>
      </c>
      <c r="X336">
        <f>IF(first_ana_0923__242678[[#This Row],[gap]]=-7, 1, 0)</f>
        <v>0</v>
      </c>
      <c r="Y336">
        <f>IF(first_ana_0923__242678[[#This Row],[gap]]=-6, 1, 0)</f>
        <v>0</v>
      </c>
      <c r="Z336">
        <f>IF(first_ana_0923__242678[[#This Row],[gap]]=-5, 1, 0)</f>
        <v>0</v>
      </c>
      <c r="AA336">
        <f>IF(first_ana_0923__242678[[#This Row],[gap]]=-4, 1, 0)</f>
        <v>0</v>
      </c>
      <c r="AB336">
        <f>IF(first_ana_0923__242678[[#This Row],[gap]]=-3, 1, 0)</f>
        <v>0</v>
      </c>
      <c r="AC336">
        <f>IF(first_ana_0923__242678[[#This Row],[gap]]=-2, 1, 0)</f>
        <v>0</v>
      </c>
      <c r="AD336">
        <f>IF(first_ana_0923__242678[[#This Row],[gap]]=-1, 1, 0)</f>
        <v>0</v>
      </c>
      <c r="AE336">
        <f>IF(first_ana_0923__242678[[#This Row],[gap]]=0, 1, 0)</f>
        <v>0</v>
      </c>
      <c r="AF336">
        <f>IF(first_ana_0923__242678[[#This Row],[gap]]=1, 1, 0)</f>
        <v>0</v>
      </c>
      <c r="AG336">
        <f>IF(first_ana_0923__242678[[#This Row],[gap]]=2, 1, 0)</f>
        <v>0</v>
      </c>
      <c r="AH336">
        <f>IF(first_ana_0923__242678[[#This Row],[gap]]=3, 1, 0)</f>
        <v>0</v>
      </c>
      <c r="AI336">
        <f>IF(first_ana_0923__242678[[#This Row],[gap]]=4, 1, 0)</f>
        <v>0</v>
      </c>
      <c r="AJ336">
        <f>IF(first_ana_0923__242678[[#This Row],[gap]]=5, 1, 0)</f>
        <v>0</v>
      </c>
      <c r="AK336">
        <f>IF(first_ana_0923__242678[[#This Row],[gap]]=6, 1, 0)</f>
        <v>0</v>
      </c>
      <c r="AL336">
        <f>IF(first_ana_0923__242678[[#This Row],[gap]]=7, 1, 0)</f>
        <v>0</v>
      </c>
      <c r="AM336">
        <f>IF(first_ana_0923__242678[[#This Row],[gap]]=8, 1, 0)</f>
        <v>0</v>
      </c>
      <c r="AN336">
        <f>IF(first_ana_0923__242678[[#This Row],[gap]]=9, 1, 0)</f>
        <v>0</v>
      </c>
    </row>
    <row r="337" spans="1:40">
      <c r="A337">
        <v>2012</v>
      </c>
      <c r="B337">
        <v>7</v>
      </c>
      <c r="C337" t="s">
        <v>16</v>
      </c>
      <c r="D337" t="s">
        <v>17</v>
      </c>
      <c r="E337">
        <v>348.6</v>
      </c>
      <c r="F337">
        <v>196</v>
      </c>
      <c r="G337">
        <v>1.19</v>
      </c>
      <c r="H337">
        <v>1.9</v>
      </c>
      <c r="I337">
        <v>0</v>
      </c>
      <c r="J337">
        <v>0</v>
      </c>
      <c r="K337" s="5">
        <v>2606</v>
      </c>
      <c r="L337" s="5">
        <v>14969.3</v>
      </c>
      <c r="M337" s="5">
        <v>0.41</v>
      </c>
      <c r="N337" s="5">
        <v>0.25</v>
      </c>
      <c r="O337" s="5">
        <v>2.85</v>
      </c>
      <c r="P337">
        <v>3.51</v>
      </c>
      <c r="Q337" s="9">
        <v>1437.5</v>
      </c>
      <c r="S337">
        <f>first_ana_0923__242678[[#This Row],[year]]-first_ana_0923__242678[[#This Row],[start]]</f>
        <v>2012</v>
      </c>
      <c r="T337">
        <f>IF(first_ana_0923__242678[[#This Row],[gap]]=-11, 1, 0)</f>
        <v>0</v>
      </c>
      <c r="U337">
        <f>IF(first_ana_0923__242678[[#This Row],[gap]]=-10, 1, 0)</f>
        <v>0</v>
      </c>
      <c r="V337">
        <f>IF(first_ana_0923__242678[[#This Row],[gap]]=-9, 1, 0)</f>
        <v>0</v>
      </c>
      <c r="W337">
        <f>IF(first_ana_0923__242678[[#This Row],[gap]]=-8, 1, 0)</f>
        <v>0</v>
      </c>
      <c r="X337">
        <f>IF(first_ana_0923__242678[[#This Row],[gap]]=-7, 1, 0)</f>
        <v>0</v>
      </c>
      <c r="Y337">
        <f>IF(first_ana_0923__242678[[#This Row],[gap]]=-6, 1, 0)</f>
        <v>0</v>
      </c>
      <c r="Z337">
        <f>IF(first_ana_0923__242678[[#This Row],[gap]]=-5, 1, 0)</f>
        <v>0</v>
      </c>
      <c r="AA337">
        <f>IF(first_ana_0923__242678[[#This Row],[gap]]=-4, 1, 0)</f>
        <v>0</v>
      </c>
      <c r="AB337">
        <f>IF(first_ana_0923__242678[[#This Row],[gap]]=-3, 1, 0)</f>
        <v>0</v>
      </c>
      <c r="AC337">
        <f>IF(first_ana_0923__242678[[#This Row],[gap]]=-2, 1, 0)</f>
        <v>0</v>
      </c>
      <c r="AD337">
        <f>IF(first_ana_0923__242678[[#This Row],[gap]]=-1, 1, 0)</f>
        <v>0</v>
      </c>
      <c r="AE337">
        <f>IF(first_ana_0923__242678[[#This Row],[gap]]=0, 1, 0)</f>
        <v>0</v>
      </c>
      <c r="AF337">
        <f>IF(first_ana_0923__242678[[#This Row],[gap]]=1, 1, 0)</f>
        <v>0</v>
      </c>
      <c r="AG337">
        <f>IF(first_ana_0923__242678[[#This Row],[gap]]=2, 1, 0)</f>
        <v>0</v>
      </c>
      <c r="AH337">
        <f>IF(first_ana_0923__242678[[#This Row],[gap]]=3, 1, 0)</f>
        <v>0</v>
      </c>
      <c r="AI337">
        <f>IF(first_ana_0923__242678[[#This Row],[gap]]=4, 1, 0)</f>
        <v>0</v>
      </c>
      <c r="AJ337">
        <f>IF(first_ana_0923__242678[[#This Row],[gap]]=5, 1, 0)</f>
        <v>0</v>
      </c>
      <c r="AK337">
        <f>IF(first_ana_0923__242678[[#This Row],[gap]]=6, 1, 0)</f>
        <v>0</v>
      </c>
      <c r="AL337">
        <f>IF(first_ana_0923__242678[[#This Row],[gap]]=7, 1, 0)</f>
        <v>0</v>
      </c>
      <c r="AM337">
        <f>IF(first_ana_0923__242678[[#This Row],[gap]]=8, 1, 0)</f>
        <v>0</v>
      </c>
      <c r="AN337">
        <f>IF(first_ana_0923__242678[[#This Row],[gap]]=9, 1, 0)</f>
        <v>0</v>
      </c>
    </row>
    <row r="338" spans="1:40">
      <c r="A338">
        <v>2012</v>
      </c>
      <c r="B338">
        <v>8</v>
      </c>
      <c r="C338" t="s">
        <v>18</v>
      </c>
      <c r="D338" t="s">
        <v>19</v>
      </c>
      <c r="E338">
        <v>192.7</v>
      </c>
      <c r="F338">
        <v>294</v>
      </c>
      <c r="G338">
        <v>1.55</v>
      </c>
      <c r="H338">
        <v>1.69</v>
      </c>
      <c r="I338">
        <v>0</v>
      </c>
      <c r="J338">
        <v>0</v>
      </c>
      <c r="K338" s="5">
        <v>3137</v>
      </c>
      <c r="L338" s="5">
        <v>16837.7</v>
      </c>
      <c r="M338" s="5">
        <v>0.31</v>
      </c>
      <c r="N338" s="5">
        <v>0.14000000000000001</v>
      </c>
      <c r="O338" s="5">
        <v>2.21</v>
      </c>
      <c r="P338">
        <v>2.66</v>
      </c>
      <c r="Q338" s="9">
        <v>780.6</v>
      </c>
      <c r="S338">
        <f>first_ana_0923__242678[[#This Row],[year]]-first_ana_0923__242678[[#This Row],[start]]</f>
        <v>2012</v>
      </c>
      <c r="T338">
        <f>IF(first_ana_0923__242678[[#This Row],[gap]]=-11, 1, 0)</f>
        <v>0</v>
      </c>
      <c r="U338">
        <f>IF(first_ana_0923__242678[[#This Row],[gap]]=-10, 1, 0)</f>
        <v>0</v>
      </c>
      <c r="V338">
        <f>IF(first_ana_0923__242678[[#This Row],[gap]]=-9, 1, 0)</f>
        <v>0</v>
      </c>
      <c r="W338">
        <f>IF(first_ana_0923__242678[[#This Row],[gap]]=-8, 1, 0)</f>
        <v>0</v>
      </c>
      <c r="X338">
        <f>IF(first_ana_0923__242678[[#This Row],[gap]]=-7, 1, 0)</f>
        <v>0</v>
      </c>
      <c r="Y338">
        <f>IF(first_ana_0923__242678[[#This Row],[gap]]=-6, 1, 0)</f>
        <v>0</v>
      </c>
      <c r="Z338">
        <f>IF(first_ana_0923__242678[[#This Row],[gap]]=-5, 1, 0)</f>
        <v>0</v>
      </c>
      <c r="AA338">
        <f>IF(first_ana_0923__242678[[#This Row],[gap]]=-4, 1, 0)</f>
        <v>0</v>
      </c>
      <c r="AB338">
        <f>IF(first_ana_0923__242678[[#This Row],[gap]]=-3, 1, 0)</f>
        <v>0</v>
      </c>
      <c r="AC338">
        <f>IF(first_ana_0923__242678[[#This Row],[gap]]=-2, 1, 0)</f>
        <v>0</v>
      </c>
      <c r="AD338">
        <f>IF(first_ana_0923__242678[[#This Row],[gap]]=-1, 1, 0)</f>
        <v>0</v>
      </c>
      <c r="AE338">
        <f>IF(first_ana_0923__242678[[#This Row],[gap]]=0, 1, 0)</f>
        <v>0</v>
      </c>
      <c r="AF338">
        <f>IF(first_ana_0923__242678[[#This Row],[gap]]=1, 1, 0)</f>
        <v>0</v>
      </c>
      <c r="AG338">
        <f>IF(first_ana_0923__242678[[#This Row],[gap]]=2, 1, 0)</f>
        <v>0</v>
      </c>
      <c r="AH338">
        <f>IF(first_ana_0923__242678[[#This Row],[gap]]=3, 1, 0)</f>
        <v>0</v>
      </c>
      <c r="AI338">
        <f>IF(first_ana_0923__242678[[#This Row],[gap]]=4, 1, 0)</f>
        <v>0</v>
      </c>
      <c r="AJ338">
        <f>IF(first_ana_0923__242678[[#This Row],[gap]]=5, 1, 0)</f>
        <v>0</v>
      </c>
      <c r="AK338">
        <f>IF(first_ana_0923__242678[[#This Row],[gap]]=6, 1, 0)</f>
        <v>0</v>
      </c>
      <c r="AL338">
        <f>IF(first_ana_0923__242678[[#This Row],[gap]]=7, 1, 0)</f>
        <v>0</v>
      </c>
      <c r="AM338">
        <f>IF(first_ana_0923__242678[[#This Row],[gap]]=8, 1, 0)</f>
        <v>0</v>
      </c>
      <c r="AN338">
        <f>IF(first_ana_0923__242678[[#This Row],[gap]]=9, 1, 0)</f>
        <v>0</v>
      </c>
    </row>
    <row r="339" spans="1:40">
      <c r="A339">
        <v>2012</v>
      </c>
      <c r="B339">
        <v>9</v>
      </c>
      <c r="C339" t="s">
        <v>20</v>
      </c>
      <c r="D339" t="s">
        <v>21</v>
      </c>
      <c r="E339">
        <v>173</v>
      </c>
      <c r="F339">
        <v>199</v>
      </c>
      <c r="G339">
        <v>1.59</v>
      </c>
      <c r="H339">
        <v>1.65</v>
      </c>
      <c r="I339">
        <v>0</v>
      </c>
      <c r="J339">
        <v>0</v>
      </c>
      <c r="K339" s="5">
        <v>3008</v>
      </c>
      <c r="L339" s="5">
        <v>19584.400000000001</v>
      </c>
      <c r="M339" s="5">
        <v>0.45</v>
      </c>
      <c r="N339" s="5">
        <v>0.3</v>
      </c>
      <c r="O339" s="5">
        <v>3.06</v>
      </c>
      <c r="P339">
        <v>3.81</v>
      </c>
      <c r="Q339" s="9">
        <v>771.2</v>
      </c>
      <c r="S339">
        <f>first_ana_0923__242678[[#This Row],[year]]-first_ana_0923__242678[[#This Row],[start]]</f>
        <v>2012</v>
      </c>
      <c r="T339">
        <f>IF(first_ana_0923__242678[[#This Row],[gap]]=-11, 1, 0)</f>
        <v>0</v>
      </c>
      <c r="U339">
        <f>IF(first_ana_0923__242678[[#This Row],[gap]]=-10, 1, 0)</f>
        <v>0</v>
      </c>
      <c r="V339">
        <f>IF(first_ana_0923__242678[[#This Row],[gap]]=-9, 1, 0)</f>
        <v>0</v>
      </c>
      <c r="W339">
        <f>IF(first_ana_0923__242678[[#This Row],[gap]]=-8, 1, 0)</f>
        <v>0</v>
      </c>
      <c r="X339">
        <f>IF(first_ana_0923__242678[[#This Row],[gap]]=-7, 1, 0)</f>
        <v>0</v>
      </c>
      <c r="Y339">
        <f>IF(first_ana_0923__242678[[#This Row],[gap]]=-6, 1, 0)</f>
        <v>0</v>
      </c>
      <c r="Z339">
        <f>IF(first_ana_0923__242678[[#This Row],[gap]]=-5, 1, 0)</f>
        <v>0</v>
      </c>
      <c r="AA339">
        <f>IF(first_ana_0923__242678[[#This Row],[gap]]=-4, 1, 0)</f>
        <v>0</v>
      </c>
      <c r="AB339">
        <f>IF(first_ana_0923__242678[[#This Row],[gap]]=-3, 1, 0)</f>
        <v>0</v>
      </c>
      <c r="AC339">
        <f>IF(first_ana_0923__242678[[#This Row],[gap]]=-2, 1, 0)</f>
        <v>0</v>
      </c>
      <c r="AD339">
        <f>IF(first_ana_0923__242678[[#This Row],[gap]]=-1, 1, 0)</f>
        <v>0</v>
      </c>
      <c r="AE339">
        <f>IF(first_ana_0923__242678[[#This Row],[gap]]=0, 1, 0)</f>
        <v>0</v>
      </c>
      <c r="AF339">
        <f>IF(first_ana_0923__242678[[#This Row],[gap]]=1, 1, 0)</f>
        <v>0</v>
      </c>
      <c r="AG339">
        <f>IF(first_ana_0923__242678[[#This Row],[gap]]=2, 1, 0)</f>
        <v>0</v>
      </c>
      <c r="AH339">
        <f>IF(first_ana_0923__242678[[#This Row],[gap]]=3, 1, 0)</f>
        <v>0</v>
      </c>
      <c r="AI339">
        <f>IF(first_ana_0923__242678[[#This Row],[gap]]=4, 1, 0)</f>
        <v>0</v>
      </c>
      <c r="AJ339">
        <f>IF(first_ana_0923__242678[[#This Row],[gap]]=5, 1, 0)</f>
        <v>0</v>
      </c>
      <c r="AK339">
        <f>IF(first_ana_0923__242678[[#This Row],[gap]]=6, 1, 0)</f>
        <v>0</v>
      </c>
      <c r="AL339">
        <f>IF(first_ana_0923__242678[[#This Row],[gap]]=7, 1, 0)</f>
        <v>0</v>
      </c>
      <c r="AM339">
        <f>IF(first_ana_0923__242678[[#This Row],[gap]]=8, 1, 0)</f>
        <v>0</v>
      </c>
      <c r="AN339">
        <f>IF(first_ana_0923__242678[[#This Row],[gap]]=9, 1, 0)</f>
        <v>0</v>
      </c>
    </row>
    <row r="340" spans="1:40">
      <c r="A340">
        <v>2012</v>
      </c>
      <c r="B340">
        <v>10</v>
      </c>
      <c r="C340" t="s">
        <v>22</v>
      </c>
      <c r="D340" t="s">
        <v>23</v>
      </c>
      <c r="E340">
        <v>177.8</v>
      </c>
      <c r="F340">
        <v>199</v>
      </c>
      <c r="G340">
        <v>1.36</v>
      </c>
      <c r="H340">
        <v>1.43</v>
      </c>
      <c r="I340">
        <v>0</v>
      </c>
      <c r="J340">
        <v>0</v>
      </c>
      <c r="K340" s="5">
        <v>2901</v>
      </c>
      <c r="L340" s="5">
        <v>12907.8</v>
      </c>
      <c r="M340" s="5">
        <v>0.7</v>
      </c>
      <c r="N340" s="5">
        <v>0.45</v>
      </c>
      <c r="O340" s="5">
        <v>3.61</v>
      </c>
      <c r="P340">
        <v>4.76</v>
      </c>
      <c r="Q340" s="9">
        <v>770.4</v>
      </c>
      <c r="S340">
        <f>first_ana_0923__242678[[#This Row],[year]]-first_ana_0923__242678[[#This Row],[start]]</f>
        <v>2012</v>
      </c>
      <c r="T340">
        <f>IF(first_ana_0923__242678[[#This Row],[gap]]=-11, 1, 0)</f>
        <v>0</v>
      </c>
      <c r="U340">
        <f>IF(first_ana_0923__242678[[#This Row],[gap]]=-10, 1, 0)</f>
        <v>0</v>
      </c>
      <c r="V340">
        <f>IF(first_ana_0923__242678[[#This Row],[gap]]=-9, 1, 0)</f>
        <v>0</v>
      </c>
      <c r="W340">
        <f>IF(first_ana_0923__242678[[#This Row],[gap]]=-8, 1, 0)</f>
        <v>0</v>
      </c>
      <c r="X340">
        <f>IF(first_ana_0923__242678[[#This Row],[gap]]=-7, 1, 0)</f>
        <v>0</v>
      </c>
      <c r="Y340">
        <f>IF(first_ana_0923__242678[[#This Row],[gap]]=-6, 1, 0)</f>
        <v>0</v>
      </c>
      <c r="Z340">
        <f>IF(first_ana_0923__242678[[#This Row],[gap]]=-5, 1, 0)</f>
        <v>0</v>
      </c>
      <c r="AA340">
        <f>IF(first_ana_0923__242678[[#This Row],[gap]]=-4, 1, 0)</f>
        <v>0</v>
      </c>
      <c r="AB340">
        <f>IF(first_ana_0923__242678[[#This Row],[gap]]=-3, 1, 0)</f>
        <v>0</v>
      </c>
      <c r="AC340">
        <f>IF(first_ana_0923__242678[[#This Row],[gap]]=-2, 1, 0)</f>
        <v>0</v>
      </c>
      <c r="AD340">
        <f>IF(first_ana_0923__242678[[#This Row],[gap]]=-1, 1, 0)</f>
        <v>0</v>
      </c>
      <c r="AE340">
        <f>IF(first_ana_0923__242678[[#This Row],[gap]]=0, 1, 0)</f>
        <v>0</v>
      </c>
      <c r="AF340">
        <f>IF(first_ana_0923__242678[[#This Row],[gap]]=1, 1, 0)</f>
        <v>0</v>
      </c>
      <c r="AG340">
        <f>IF(first_ana_0923__242678[[#This Row],[gap]]=2, 1, 0)</f>
        <v>0</v>
      </c>
      <c r="AH340">
        <f>IF(first_ana_0923__242678[[#This Row],[gap]]=3, 1, 0)</f>
        <v>0</v>
      </c>
      <c r="AI340">
        <f>IF(first_ana_0923__242678[[#This Row],[gap]]=4, 1, 0)</f>
        <v>0</v>
      </c>
      <c r="AJ340">
        <f>IF(first_ana_0923__242678[[#This Row],[gap]]=5, 1, 0)</f>
        <v>0</v>
      </c>
      <c r="AK340">
        <f>IF(first_ana_0923__242678[[#This Row],[gap]]=6, 1, 0)</f>
        <v>0</v>
      </c>
      <c r="AL340">
        <f>IF(first_ana_0923__242678[[#This Row],[gap]]=7, 1, 0)</f>
        <v>0</v>
      </c>
      <c r="AM340">
        <f>IF(first_ana_0923__242678[[#This Row],[gap]]=8, 1, 0)</f>
        <v>0</v>
      </c>
      <c r="AN340">
        <f>IF(first_ana_0923__242678[[#This Row],[gap]]=9, 1, 0)</f>
        <v>0</v>
      </c>
    </row>
    <row r="341" spans="1:40">
      <c r="A341">
        <v>2012</v>
      </c>
      <c r="B341">
        <v>11</v>
      </c>
      <c r="C341" t="s">
        <v>24</v>
      </c>
      <c r="D341" t="s">
        <v>25</v>
      </c>
      <c r="E341">
        <v>138.5</v>
      </c>
      <c r="F341">
        <v>721</v>
      </c>
      <c r="G341">
        <v>2.19</v>
      </c>
      <c r="H341">
        <v>2.0499999999999998</v>
      </c>
      <c r="I341">
        <v>0</v>
      </c>
      <c r="J341">
        <v>0</v>
      </c>
      <c r="K341" s="5">
        <v>2806</v>
      </c>
      <c r="L341" s="5">
        <v>10732.3</v>
      </c>
      <c r="M341" s="5">
        <v>0.4</v>
      </c>
      <c r="N341" s="5">
        <v>0.19</v>
      </c>
      <c r="O341" s="5">
        <v>1.48</v>
      </c>
      <c r="P341">
        <v>2.0700000000000003</v>
      </c>
      <c r="Q341" s="9">
        <v>541.20000000000005</v>
      </c>
      <c r="S341">
        <f>first_ana_0923__242678[[#This Row],[year]]-first_ana_0923__242678[[#This Row],[start]]</f>
        <v>2012</v>
      </c>
      <c r="T341">
        <f>IF(first_ana_0923__242678[[#This Row],[gap]]=-11, 1, 0)</f>
        <v>0</v>
      </c>
      <c r="U341">
        <f>IF(first_ana_0923__242678[[#This Row],[gap]]=-10, 1, 0)</f>
        <v>0</v>
      </c>
      <c r="V341">
        <f>IF(first_ana_0923__242678[[#This Row],[gap]]=-9, 1, 0)</f>
        <v>0</v>
      </c>
      <c r="W341">
        <f>IF(first_ana_0923__242678[[#This Row],[gap]]=-8, 1, 0)</f>
        <v>0</v>
      </c>
      <c r="X341">
        <f>IF(first_ana_0923__242678[[#This Row],[gap]]=-7, 1, 0)</f>
        <v>0</v>
      </c>
      <c r="Y341">
        <f>IF(first_ana_0923__242678[[#This Row],[gap]]=-6, 1, 0)</f>
        <v>0</v>
      </c>
      <c r="Z341">
        <f>IF(first_ana_0923__242678[[#This Row],[gap]]=-5, 1, 0)</f>
        <v>0</v>
      </c>
      <c r="AA341">
        <f>IF(first_ana_0923__242678[[#This Row],[gap]]=-4, 1, 0)</f>
        <v>0</v>
      </c>
      <c r="AB341">
        <f>IF(first_ana_0923__242678[[#This Row],[gap]]=-3, 1, 0)</f>
        <v>0</v>
      </c>
      <c r="AC341">
        <f>IF(first_ana_0923__242678[[#This Row],[gap]]=-2, 1, 0)</f>
        <v>0</v>
      </c>
      <c r="AD341">
        <f>IF(first_ana_0923__242678[[#This Row],[gap]]=-1, 1, 0)</f>
        <v>0</v>
      </c>
      <c r="AE341">
        <f>IF(first_ana_0923__242678[[#This Row],[gap]]=0, 1, 0)</f>
        <v>0</v>
      </c>
      <c r="AF341">
        <f>IF(first_ana_0923__242678[[#This Row],[gap]]=1, 1, 0)</f>
        <v>0</v>
      </c>
      <c r="AG341">
        <f>IF(first_ana_0923__242678[[#This Row],[gap]]=2, 1, 0)</f>
        <v>0</v>
      </c>
      <c r="AH341">
        <f>IF(first_ana_0923__242678[[#This Row],[gap]]=3, 1, 0)</f>
        <v>0</v>
      </c>
      <c r="AI341">
        <f>IF(first_ana_0923__242678[[#This Row],[gap]]=4, 1, 0)</f>
        <v>0</v>
      </c>
      <c r="AJ341">
        <f>IF(first_ana_0923__242678[[#This Row],[gap]]=5, 1, 0)</f>
        <v>0</v>
      </c>
      <c r="AK341">
        <f>IF(first_ana_0923__242678[[#This Row],[gap]]=6, 1, 0)</f>
        <v>0</v>
      </c>
      <c r="AL341">
        <f>IF(first_ana_0923__242678[[#This Row],[gap]]=7, 1, 0)</f>
        <v>0</v>
      </c>
      <c r="AM341">
        <f>IF(first_ana_0923__242678[[#This Row],[gap]]=8, 1, 0)</f>
        <v>0</v>
      </c>
      <c r="AN341">
        <f>IF(first_ana_0923__242678[[#This Row],[gap]]=9, 1, 0)</f>
        <v>0</v>
      </c>
    </row>
    <row r="342" spans="1:40">
      <c r="A342">
        <v>2012</v>
      </c>
      <c r="B342">
        <v>12</v>
      </c>
      <c r="C342" t="s">
        <v>26</v>
      </c>
      <c r="D342" t="s">
        <v>27</v>
      </c>
      <c r="E342">
        <v>127.4</v>
      </c>
      <c r="F342">
        <v>620</v>
      </c>
      <c r="G342">
        <v>2.14</v>
      </c>
      <c r="H342">
        <v>2.27</v>
      </c>
      <c r="I342">
        <v>0</v>
      </c>
      <c r="J342">
        <v>0</v>
      </c>
      <c r="K342" s="5">
        <v>2844</v>
      </c>
      <c r="L342" s="5">
        <v>17363.900000000001</v>
      </c>
      <c r="M342" s="5">
        <v>0.47</v>
      </c>
      <c r="N342" s="5">
        <v>0.16</v>
      </c>
      <c r="O342" s="5">
        <v>1.68</v>
      </c>
      <c r="P342">
        <v>2.31</v>
      </c>
      <c r="Q342" s="9">
        <v>595.6</v>
      </c>
      <c r="S342">
        <f>first_ana_0923__242678[[#This Row],[year]]-first_ana_0923__242678[[#This Row],[start]]</f>
        <v>2012</v>
      </c>
      <c r="T342">
        <f>IF(first_ana_0923__242678[[#This Row],[gap]]=-11, 1, 0)</f>
        <v>0</v>
      </c>
      <c r="U342">
        <f>IF(first_ana_0923__242678[[#This Row],[gap]]=-10, 1, 0)</f>
        <v>0</v>
      </c>
      <c r="V342">
        <f>IF(first_ana_0923__242678[[#This Row],[gap]]=-9, 1, 0)</f>
        <v>0</v>
      </c>
      <c r="W342">
        <f>IF(first_ana_0923__242678[[#This Row],[gap]]=-8, 1, 0)</f>
        <v>0</v>
      </c>
      <c r="X342">
        <f>IF(first_ana_0923__242678[[#This Row],[gap]]=-7, 1, 0)</f>
        <v>0</v>
      </c>
      <c r="Y342">
        <f>IF(first_ana_0923__242678[[#This Row],[gap]]=-6, 1, 0)</f>
        <v>0</v>
      </c>
      <c r="Z342">
        <f>IF(first_ana_0923__242678[[#This Row],[gap]]=-5, 1, 0)</f>
        <v>0</v>
      </c>
      <c r="AA342">
        <f>IF(first_ana_0923__242678[[#This Row],[gap]]=-4, 1, 0)</f>
        <v>0</v>
      </c>
      <c r="AB342">
        <f>IF(first_ana_0923__242678[[#This Row],[gap]]=-3, 1, 0)</f>
        <v>0</v>
      </c>
      <c r="AC342">
        <f>IF(first_ana_0923__242678[[#This Row],[gap]]=-2, 1, 0)</f>
        <v>0</v>
      </c>
      <c r="AD342">
        <f>IF(first_ana_0923__242678[[#This Row],[gap]]=-1, 1, 0)</f>
        <v>0</v>
      </c>
      <c r="AE342">
        <f>IF(first_ana_0923__242678[[#This Row],[gap]]=0, 1, 0)</f>
        <v>0</v>
      </c>
      <c r="AF342">
        <f>IF(first_ana_0923__242678[[#This Row],[gap]]=1, 1, 0)</f>
        <v>0</v>
      </c>
      <c r="AG342">
        <f>IF(first_ana_0923__242678[[#This Row],[gap]]=2, 1, 0)</f>
        <v>0</v>
      </c>
      <c r="AH342">
        <f>IF(first_ana_0923__242678[[#This Row],[gap]]=3, 1, 0)</f>
        <v>0</v>
      </c>
      <c r="AI342">
        <f>IF(first_ana_0923__242678[[#This Row],[gap]]=4, 1, 0)</f>
        <v>0</v>
      </c>
      <c r="AJ342">
        <f>IF(first_ana_0923__242678[[#This Row],[gap]]=5, 1, 0)</f>
        <v>0</v>
      </c>
      <c r="AK342">
        <f>IF(first_ana_0923__242678[[#This Row],[gap]]=6, 1, 0)</f>
        <v>0</v>
      </c>
      <c r="AL342">
        <f>IF(first_ana_0923__242678[[#This Row],[gap]]=7, 1, 0)</f>
        <v>0</v>
      </c>
      <c r="AM342">
        <f>IF(first_ana_0923__242678[[#This Row],[gap]]=8, 1, 0)</f>
        <v>0</v>
      </c>
      <c r="AN342">
        <f>IF(first_ana_0923__242678[[#This Row],[gap]]=9, 1, 0)</f>
        <v>0</v>
      </c>
    </row>
    <row r="343" spans="1:40">
      <c r="A343">
        <v>2012</v>
      </c>
      <c r="B343">
        <v>13</v>
      </c>
      <c r="C343" t="s">
        <v>28</v>
      </c>
      <c r="D343" t="s">
        <v>29</v>
      </c>
      <c r="E343">
        <v>49.1</v>
      </c>
      <c r="F343">
        <v>1323</v>
      </c>
      <c r="G343">
        <v>3.03</v>
      </c>
      <c r="H343">
        <v>2.6</v>
      </c>
      <c r="I343">
        <v>0</v>
      </c>
      <c r="J343">
        <v>0</v>
      </c>
      <c r="K343" s="5">
        <v>4423</v>
      </c>
      <c r="L343" s="5">
        <v>5725.6</v>
      </c>
      <c r="M343" s="5">
        <v>1.04</v>
      </c>
      <c r="N343" s="5">
        <v>0.33</v>
      </c>
      <c r="O343" s="5">
        <v>3.17</v>
      </c>
      <c r="P343">
        <v>4.54</v>
      </c>
      <c r="Q343" s="9">
        <v>816</v>
      </c>
      <c r="S343">
        <f>first_ana_0923__242678[[#This Row],[year]]-first_ana_0923__242678[[#This Row],[start]]</f>
        <v>2012</v>
      </c>
      <c r="T343">
        <f>IF(first_ana_0923__242678[[#This Row],[gap]]=-11, 1, 0)</f>
        <v>0</v>
      </c>
      <c r="U343">
        <f>IF(first_ana_0923__242678[[#This Row],[gap]]=-10, 1, 0)</f>
        <v>0</v>
      </c>
      <c r="V343">
        <f>IF(first_ana_0923__242678[[#This Row],[gap]]=-9, 1, 0)</f>
        <v>0</v>
      </c>
      <c r="W343">
        <f>IF(first_ana_0923__242678[[#This Row],[gap]]=-8, 1, 0)</f>
        <v>0</v>
      </c>
      <c r="X343">
        <f>IF(first_ana_0923__242678[[#This Row],[gap]]=-7, 1, 0)</f>
        <v>0</v>
      </c>
      <c r="Y343">
        <f>IF(first_ana_0923__242678[[#This Row],[gap]]=-6, 1, 0)</f>
        <v>0</v>
      </c>
      <c r="Z343">
        <f>IF(first_ana_0923__242678[[#This Row],[gap]]=-5, 1, 0)</f>
        <v>0</v>
      </c>
      <c r="AA343">
        <f>IF(first_ana_0923__242678[[#This Row],[gap]]=-4, 1, 0)</f>
        <v>0</v>
      </c>
      <c r="AB343">
        <f>IF(first_ana_0923__242678[[#This Row],[gap]]=-3, 1, 0)</f>
        <v>0</v>
      </c>
      <c r="AC343">
        <f>IF(first_ana_0923__242678[[#This Row],[gap]]=-2, 1, 0)</f>
        <v>0</v>
      </c>
      <c r="AD343">
        <f>IF(first_ana_0923__242678[[#This Row],[gap]]=-1, 1, 0)</f>
        <v>0</v>
      </c>
      <c r="AE343">
        <f>IF(first_ana_0923__242678[[#This Row],[gap]]=0, 1, 0)</f>
        <v>0</v>
      </c>
      <c r="AF343">
        <f>IF(first_ana_0923__242678[[#This Row],[gap]]=1, 1, 0)</f>
        <v>0</v>
      </c>
      <c r="AG343">
        <f>IF(first_ana_0923__242678[[#This Row],[gap]]=2, 1, 0)</f>
        <v>0</v>
      </c>
      <c r="AH343">
        <f>IF(first_ana_0923__242678[[#This Row],[gap]]=3, 1, 0)</f>
        <v>0</v>
      </c>
      <c r="AI343">
        <f>IF(first_ana_0923__242678[[#This Row],[gap]]=4, 1, 0)</f>
        <v>0</v>
      </c>
      <c r="AJ343">
        <f>IF(first_ana_0923__242678[[#This Row],[gap]]=5, 1, 0)</f>
        <v>0</v>
      </c>
      <c r="AK343">
        <f>IF(first_ana_0923__242678[[#This Row],[gap]]=6, 1, 0)</f>
        <v>0</v>
      </c>
      <c r="AL343">
        <f>IF(first_ana_0923__242678[[#This Row],[gap]]=7, 1, 0)</f>
        <v>0</v>
      </c>
      <c r="AM343">
        <f>IF(first_ana_0923__242678[[#This Row],[gap]]=8, 1, 0)</f>
        <v>0</v>
      </c>
      <c r="AN343">
        <f>IF(first_ana_0923__242678[[#This Row],[gap]]=9, 1, 0)</f>
        <v>0</v>
      </c>
    </row>
    <row r="344" spans="1:40">
      <c r="A344">
        <v>2012</v>
      </c>
      <c r="B344">
        <v>14</v>
      </c>
      <c r="C344" t="s">
        <v>30</v>
      </c>
      <c r="D344" t="s">
        <v>31</v>
      </c>
      <c r="E344">
        <v>54.6</v>
      </c>
      <c r="F344">
        <v>907</v>
      </c>
      <c r="G344">
        <v>2.29</v>
      </c>
      <c r="H344">
        <v>2.2000000000000002</v>
      </c>
      <c r="I344">
        <v>0</v>
      </c>
      <c r="J344">
        <v>0</v>
      </c>
      <c r="K344" s="5">
        <v>2928</v>
      </c>
      <c r="L344" s="5">
        <v>7179.6</v>
      </c>
      <c r="M344" s="5">
        <v>0.32</v>
      </c>
      <c r="N344" s="5">
        <v>0.2</v>
      </c>
      <c r="O344" s="5">
        <v>1.21</v>
      </c>
      <c r="P344">
        <v>1.73</v>
      </c>
      <c r="Q344" s="9">
        <v>563.29999999999995</v>
      </c>
      <c r="S344">
        <f>first_ana_0923__242678[[#This Row],[year]]-first_ana_0923__242678[[#This Row],[start]]</f>
        <v>2012</v>
      </c>
      <c r="T344">
        <f>IF(first_ana_0923__242678[[#This Row],[gap]]=-11, 1, 0)</f>
        <v>0</v>
      </c>
      <c r="U344">
        <f>IF(first_ana_0923__242678[[#This Row],[gap]]=-10, 1, 0)</f>
        <v>0</v>
      </c>
      <c r="V344">
        <f>IF(first_ana_0923__242678[[#This Row],[gap]]=-9, 1, 0)</f>
        <v>0</v>
      </c>
      <c r="W344">
        <f>IF(first_ana_0923__242678[[#This Row],[gap]]=-8, 1, 0)</f>
        <v>0</v>
      </c>
      <c r="X344">
        <f>IF(first_ana_0923__242678[[#This Row],[gap]]=-7, 1, 0)</f>
        <v>0</v>
      </c>
      <c r="Y344">
        <f>IF(first_ana_0923__242678[[#This Row],[gap]]=-6, 1, 0)</f>
        <v>0</v>
      </c>
      <c r="Z344">
        <f>IF(first_ana_0923__242678[[#This Row],[gap]]=-5, 1, 0)</f>
        <v>0</v>
      </c>
      <c r="AA344">
        <f>IF(first_ana_0923__242678[[#This Row],[gap]]=-4, 1, 0)</f>
        <v>0</v>
      </c>
      <c r="AB344">
        <f>IF(first_ana_0923__242678[[#This Row],[gap]]=-3, 1, 0)</f>
        <v>0</v>
      </c>
      <c r="AC344">
        <f>IF(first_ana_0923__242678[[#This Row],[gap]]=-2, 1, 0)</f>
        <v>0</v>
      </c>
      <c r="AD344">
        <f>IF(first_ana_0923__242678[[#This Row],[gap]]=-1, 1, 0)</f>
        <v>0</v>
      </c>
      <c r="AE344">
        <f>IF(first_ana_0923__242678[[#This Row],[gap]]=0, 1, 0)</f>
        <v>0</v>
      </c>
      <c r="AF344">
        <f>IF(first_ana_0923__242678[[#This Row],[gap]]=1, 1, 0)</f>
        <v>0</v>
      </c>
      <c r="AG344">
        <f>IF(first_ana_0923__242678[[#This Row],[gap]]=2, 1, 0)</f>
        <v>0</v>
      </c>
      <c r="AH344">
        <f>IF(first_ana_0923__242678[[#This Row],[gap]]=3, 1, 0)</f>
        <v>0</v>
      </c>
      <c r="AI344">
        <f>IF(first_ana_0923__242678[[#This Row],[gap]]=4, 1, 0)</f>
        <v>0</v>
      </c>
      <c r="AJ344">
        <f>IF(first_ana_0923__242678[[#This Row],[gap]]=5, 1, 0)</f>
        <v>0</v>
      </c>
      <c r="AK344">
        <f>IF(first_ana_0923__242678[[#This Row],[gap]]=6, 1, 0)</f>
        <v>0</v>
      </c>
      <c r="AL344">
        <f>IF(first_ana_0923__242678[[#This Row],[gap]]=7, 1, 0)</f>
        <v>0</v>
      </c>
      <c r="AM344">
        <f>IF(first_ana_0923__242678[[#This Row],[gap]]=8, 1, 0)</f>
        <v>0</v>
      </c>
      <c r="AN344">
        <f>IF(first_ana_0923__242678[[#This Row],[gap]]=9, 1, 0)</f>
        <v>0</v>
      </c>
    </row>
    <row r="345" spans="1:40">
      <c r="A345">
        <v>2012</v>
      </c>
      <c r="B345">
        <v>15</v>
      </c>
      <c r="C345" t="s">
        <v>32</v>
      </c>
      <c r="D345" t="s">
        <v>33</v>
      </c>
      <c r="E345">
        <v>379.5</v>
      </c>
      <c r="F345">
        <v>235</v>
      </c>
      <c r="G345">
        <v>0.98</v>
      </c>
      <c r="H345">
        <v>1.18</v>
      </c>
      <c r="I345">
        <v>0</v>
      </c>
      <c r="J345">
        <v>1</v>
      </c>
      <c r="K345" s="5">
        <v>2708</v>
      </c>
      <c r="L345" s="5">
        <v>18756.7</v>
      </c>
      <c r="M345" s="5">
        <v>0.77</v>
      </c>
      <c r="N345" s="5">
        <v>0.26</v>
      </c>
      <c r="O345" s="5">
        <v>3.37</v>
      </c>
      <c r="P345">
        <v>4.4000000000000004</v>
      </c>
      <c r="Q345" s="9">
        <v>1062.0999999999999</v>
      </c>
      <c r="R345">
        <v>2015</v>
      </c>
      <c r="S345">
        <f>first_ana_0923__242678[[#This Row],[year]]-first_ana_0923__242678[[#This Row],[start]]</f>
        <v>-3</v>
      </c>
      <c r="T345">
        <f>IF(first_ana_0923__242678[[#This Row],[gap]]=-11, 1, 0)</f>
        <v>0</v>
      </c>
      <c r="U345">
        <f>IF(first_ana_0923__242678[[#This Row],[gap]]=-10, 1, 0)</f>
        <v>0</v>
      </c>
      <c r="V345">
        <f>IF(first_ana_0923__242678[[#This Row],[gap]]=-9, 1, 0)</f>
        <v>0</v>
      </c>
      <c r="W345">
        <f>IF(first_ana_0923__242678[[#This Row],[gap]]=-8, 1, 0)</f>
        <v>0</v>
      </c>
      <c r="X345">
        <f>IF(first_ana_0923__242678[[#This Row],[gap]]=-7, 1, 0)</f>
        <v>0</v>
      </c>
      <c r="Y345">
        <f>IF(first_ana_0923__242678[[#This Row],[gap]]=-6, 1, 0)</f>
        <v>0</v>
      </c>
      <c r="Z345">
        <f>IF(first_ana_0923__242678[[#This Row],[gap]]=-5, 1, 0)</f>
        <v>0</v>
      </c>
      <c r="AA345">
        <f>IF(first_ana_0923__242678[[#This Row],[gap]]=-4, 1, 0)</f>
        <v>0</v>
      </c>
      <c r="AB345">
        <f>IF(first_ana_0923__242678[[#This Row],[gap]]=-3, 1, 0)</f>
        <v>1</v>
      </c>
      <c r="AC345">
        <f>IF(first_ana_0923__242678[[#This Row],[gap]]=-2, 1, 0)</f>
        <v>0</v>
      </c>
      <c r="AD345">
        <f>IF(first_ana_0923__242678[[#This Row],[gap]]=-1, 1, 0)</f>
        <v>0</v>
      </c>
      <c r="AE345">
        <f>IF(first_ana_0923__242678[[#This Row],[gap]]=0, 1, 0)</f>
        <v>0</v>
      </c>
      <c r="AF345">
        <f>IF(first_ana_0923__242678[[#This Row],[gap]]=1, 1, 0)</f>
        <v>0</v>
      </c>
      <c r="AG345">
        <f>IF(first_ana_0923__242678[[#This Row],[gap]]=2, 1, 0)</f>
        <v>0</v>
      </c>
      <c r="AH345">
        <f>IF(first_ana_0923__242678[[#This Row],[gap]]=3, 1, 0)</f>
        <v>0</v>
      </c>
      <c r="AI345">
        <f>IF(first_ana_0923__242678[[#This Row],[gap]]=4, 1, 0)</f>
        <v>0</v>
      </c>
      <c r="AJ345">
        <f>IF(first_ana_0923__242678[[#This Row],[gap]]=5, 1, 0)</f>
        <v>0</v>
      </c>
      <c r="AK345">
        <f>IF(first_ana_0923__242678[[#This Row],[gap]]=6, 1, 0)</f>
        <v>0</v>
      </c>
      <c r="AL345">
        <f>IF(first_ana_0923__242678[[#This Row],[gap]]=7, 1, 0)</f>
        <v>0</v>
      </c>
      <c r="AM345">
        <f>IF(first_ana_0923__242678[[#This Row],[gap]]=8, 1, 0)</f>
        <v>0</v>
      </c>
      <c r="AN345">
        <f>IF(first_ana_0923__242678[[#This Row],[gap]]=9, 1, 0)</f>
        <v>0</v>
      </c>
    </row>
    <row r="346" spans="1:40">
      <c r="A346">
        <v>2012</v>
      </c>
      <c r="B346">
        <v>16</v>
      </c>
      <c r="C346" t="s">
        <v>34</v>
      </c>
      <c r="D346" t="s">
        <v>35</v>
      </c>
      <c r="E346">
        <v>133.19999999999999</v>
      </c>
      <c r="F346">
        <v>108</v>
      </c>
      <c r="G346">
        <v>1.17</v>
      </c>
      <c r="H346">
        <v>1.23</v>
      </c>
      <c r="I346">
        <v>0</v>
      </c>
      <c r="J346">
        <v>1</v>
      </c>
      <c r="K346" s="5">
        <v>3077</v>
      </c>
      <c r="L346" s="5">
        <v>19977.099999999999</v>
      </c>
      <c r="M346" s="5">
        <v>0.46</v>
      </c>
      <c r="N346" s="5">
        <v>0.28000000000000003</v>
      </c>
      <c r="O346" s="5">
        <v>2.96</v>
      </c>
      <c r="P346">
        <v>3.7</v>
      </c>
      <c r="Q346" s="9">
        <v>944</v>
      </c>
      <c r="R346">
        <v>2015</v>
      </c>
      <c r="S346">
        <f>first_ana_0923__242678[[#This Row],[year]]-first_ana_0923__242678[[#This Row],[start]]</f>
        <v>-3</v>
      </c>
      <c r="T346">
        <f>IF(first_ana_0923__242678[[#This Row],[gap]]=-11, 1, 0)</f>
        <v>0</v>
      </c>
      <c r="U346">
        <f>IF(first_ana_0923__242678[[#This Row],[gap]]=-10, 1, 0)</f>
        <v>0</v>
      </c>
      <c r="V346">
        <f>IF(first_ana_0923__242678[[#This Row],[gap]]=-9, 1, 0)</f>
        <v>0</v>
      </c>
      <c r="W346">
        <f>IF(first_ana_0923__242678[[#This Row],[gap]]=-8, 1, 0)</f>
        <v>0</v>
      </c>
      <c r="X346">
        <f>IF(first_ana_0923__242678[[#This Row],[gap]]=-7, 1, 0)</f>
        <v>0</v>
      </c>
      <c r="Y346">
        <f>IF(first_ana_0923__242678[[#This Row],[gap]]=-6, 1, 0)</f>
        <v>0</v>
      </c>
      <c r="Z346">
        <f>IF(first_ana_0923__242678[[#This Row],[gap]]=-5, 1, 0)</f>
        <v>0</v>
      </c>
      <c r="AA346">
        <f>IF(first_ana_0923__242678[[#This Row],[gap]]=-4, 1, 0)</f>
        <v>0</v>
      </c>
      <c r="AB346">
        <f>IF(first_ana_0923__242678[[#This Row],[gap]]=-3, 1, 0)</f>
        <v>1</v>
      </c>
      <c r="AC346">
        <f>IF(first_ana_0923__242678[[#This Row],[gap]]=-2, 1, 0)</f>
        <v>0</v>
      </c>
      <c r="AD346">
        <f>IF(first_ana_0923__242678[[#This Row],[gap]]=-1, 1, 0)</f>
        <v>0</v>
      </c>
      <c r="AE346">
        <f>IF(first_ana_0923__242678[[#This Row],[gap]]=0, 1, 0)</f>
        <v>0</v>
      </c>
      <c r="AF346">
        <f>IF(first_ana_0923__242678[[#This Row],[gap]]=1, 1, 0)</f>
        <v>0</v>
      </c>
      <c r="AG346">
        <f>IF(first_ana_0923__242678[[#This Row],[gap]]=2, 1, 0)</f>
        <v>0</v>
      </c>
      <c r="AH346">
        <f>IF(first_ana_0923__242678[[#This Row],[gap]]=3, 1, 0)</f>
        <v>0</v>
      </c>
      <c r="AI346">
        <f>IF(first_ana_0923__242678[[#This Row],[gap]]=4, 1, 0)</f>
        <v>0</v>
      </c>
      <c r="AJ346">
        <f>IF(first_ana_0923__242678[[#This Row],[gap]]=5, 1, 0)</f>
        <v>0</v>
      </c>
      <c r="AK346">
        <f>IF(first_ana_0923__242678[[#This Row],[gap]]=6, 1, 0)</f>
        <v>0</v>
      </c>
      <c r="AL346">
        <f>IF(first_ana_0923__242678[[#This Row],[gap]]=7, 1, 0)</f>
        <v>0</v>
      </c>
      <c r="AM346">
        <f>IF(first_ana_0923__242678[[#This Row],[gap]]=8, 1, 0)</f>
        <v>0</v>
      </c>
      <c r="AN346">
        <f>IF(first_ana_0923__242678[[#This Row],[gap]]=9, 1, 0)</f>
        <v>0</v>
      </c>
    </row>
    <row r="347" spans="1:40">
      <c r="A347">
        <v>2012</v>
      </c>
      <c r="B347">
        <v>17</v>
      </c>
      <c r="C347" t="s">
        <v>36</v>
      </c>
      <c r="D347" t="s">
        <v>37</v>
      </c>
      <c r="E347">
        <v>67</v>
      </c>
      <c r="F347">
        <v>116</v>
      </c>
      <c r="G347">
        <v>1.48</v>
      </c>
      <c r="H347">
        <v>1.52</v>
      </c>
      <c r="I347">
        <v>0</v>
      </c>
      <c r="J347">
        <v>1</v>
      </c>
      <c r="K347" s="5">
        <v>2849</v>
      </c>
      <c r="L347" s="5">
        <v>16243.2</v>
      </c>
      <c r="M347" s="5">
        <v>1.03</v>
      </c>
      <c r="N347" s="5">
        <v>0.43</v>
      </c>
      <c r="O347" s="5">
        <v>3.1</v>
      </c>
      <c r="P347">
        <v>4.5600000000000005</v>
      </c>
      <c r="Q347" s="9">
        <v>934.5</v>
      </c>
      <c r="R347">
        <v>2015</v>
      </c>
      <c r="S347">
        <f>first_ana_0923__242678[[#This Row],[year]]-first_ana_0923__242678[[#This Row],[start]]</f>
        <v>-3</v>
      </c>
      <c r="T347">
        <f>IF(first_ana_0923__242678[[#This Row],[gap]]=-11, 1, 0)</f>
        <v>0</v>
      </c>
      <c r="U347">
        <f>IF(first_ana_0923__242678[[#This Row],[gap]]=-10, 1, 0)</f>
        <v>0</v>
      </c>
      <c r="V347">
        <f>IF(first_ana_0923__242678[[#This Row],[gap]]=-9, 1, 0)</f>
        <v>0</v>
      </c>
      <c r="W347">
        <f>IF(first_ana_0923__242678[[#This Row],[gap]]=-8, 1, 0)</f>
        <v>0</v>
      </c>
      <c r="X347">
        <f>IF(first_ana_0923__242678[[#This Row],[gap]]=-7, 1, 0)</f>
        <v>0</v>
      </c>
      <c r="Y347">
        <f>IF(first_ana_0923__242678[[#This Row],[gap]]=-6, 1, 0)</f>
        <v>0</v>
      </c>
      <c r="Z347">
        <f>IF(first_ana_0923__242678[[#This Row],[gap]]=-5, 1, 0)</f>
        <v>0</v>
      </c>
      <c r="AA347">
        <f>IF(first_ana_0923__242678[[#This Row],[gap]]=-4, 1, 0)</f>
        <v>0</v>
      </c>
      <c r="AB347">
        <f>IF(first_ana_0923__242678[[#This Row],[gap]]=-3, 1, 0)</f>
        <v>1</v>
      </c>
      <c r="AC347">
        <f>IF(first_ana_0923__242678[[#This Row],[gap]]=-2, 1, 0)</f>
        <v>0</v>
      </c>
      <c r="AD347">
        <f>IF(first_ana_0923__242678[[#This Row],[gap]]=-1, 1, 0)</f>
        <v>0</v>
      </c>
      <c r="AE347">
        <f>IF(first_ana_0923__242678[[#This Row],[gap]]=0, 1, 0)</f>
        <v>0</v>
      </c>
      <c r="AF347">
        <f>IF(first_ana_0923__242678[[#This Row],[gap]]=1, 1, 0)</f>
        <v>0</v>
      </c>
      <c r="AG347">
        <f>IF(first_ana_0923__242678[[#This Row],[gap]]=2, 1, 0)</f>
        <v>0</v>
      </c>
      <c r="AH347">
        <f>IF(first_ana_0923__242678[[#This Row],[gap]]=3, 1, 0)</f>
        <v>0</v>
      </c>
      <c r="AI347">
        <f>IF(first_ana_0923__242678[[#This Row],[gap]]=4, 1, 0)</f>
        <v>0</v>
      </c>
      <c r="AJ347">
        <f>IF(first_ana_0923__242678[[#This Row],[gap]]=5, 1, 0)</f>
        <v>0</v>
      </c>
      <c r="AK347">
        <f>IF(first_ana_0923__242678[[#This Row],[gap]]=6, 1, 0)</f>
        <v>0</v>
      </c>
      <c r="AL347">
        <f>IF(first_ana_0923__242678[[#This Row],[gap]]=7, 1, 0)</f>
        <v>0</v>
      </c>
      <c r="AM347">
        <f>IF(first_ana_0923__242678[[#This Row],[gap]]=8, 1, 0)</f>
        <v>0</v>
      </c>
      <c r="AN347">
        <f>IF(first_ana_0923__242678[[#This Row],[gap]]=9, 1, 0)</f>
        <v>0</v>
      </c>
    </row>
    <row r="348" spans="1:40">
      <c r="A348">
        <v>2012</v>
      </c>
      <c r="B348">
        <v>18</v>
      </c>
      <c r="C348" t="s">
        <v>38</v>
      </c>
      <c r="D348" t="s">
        <v>39</v>
      </c>
      <c r="E348">
        <v>119.9</v>
      </c>
      <c r="F348">
        <v>80</v>
      </c>
      <c r="G348">
        <v>1.1000000000000001</v>
      </c>
      <c r="H348">
        <v>1.31</v>
      </c>
      <c r="I348">
        <v>0</v>
      </c>
      <c r="J348">
        <v>0</v>
      </c>
      <c r="K348" s="5">
        <v>2802</v>
      </c>
      <c r="L348" s="5">
        <v>14824</v>
      </c>
      <c r="M348" s="5">
        <v>0.5</v>
      </c>
      <c r="N348" s="5">
        <v>0.38</v>
      </c>
      <c r="O348" s="5">
        <v>2.63</v>
      </c>
      <c r="P348">
        <v>3.51</v>
      </c>
      <c r="Q348" s="9">
        <v>1030.5999999999999</v>
      </c>
      <c r="S348">
        <f>first_ana_0923__242678[[#This Row],[year]]-first_ana_0923__242678[[#This Row],[start]]</f>
        <v>2012</v>
      </c>
      <c r="T348">
        <f>IF(first_ana_0923__242678[[#This Row],[gap]]=-11, 1, 0)</f>
        <v>0</v>
      </c>
      <c r="U348">
        <f>IF(first_ana_0923__242678[[#This Row],[gap]]=-10, 1, 0)</f>
        <v>0</v>
      </c>
      <c r="V348">
        <f>IF(first_ana_0923__242678[[#This Row],[gap]]=-9, 1, 0)</f>
        <v>0</v>
      </c>
      <c r="W348">
        <f>IF(first_ana_0923__242678[[#This Row],[gap]]=-8, 1, 0)</f>
        <v>0</v>
      </c>
      <c r="X348">
        <f>IF(first_ana_0923__242678[[#This Row],[gap]]=-7, 1, 0)</f>
        <v>0</v>
      </c>
      <c r="Y348">
        <f>IF(first_ana_0923__242678[[#This Row],[gap]]=-6, 1, 0)</f>
        <v>0</v>
      </c>
      <c r="Z348">
        <f>IF(first_ana_0923__242678[[#This Row],[gap]]=-5, 1, 0)</f>
        <v>0</v>
      </c>
      <c r="AA348">
        <f>IF(first_ana_0923__242678[[#This Row],[gap]]=-4, 1, 0)</f>
        <v>0</v>
      </c>
      <c r="AB348">
        <f>IF(first_ana_0923__242678[[#This Row],[gap]]=-3, 1, 0)</f>
        <v>0</v>
      </c>
      <c r="AC348">
        <f>IF(first_ana_0923__242678[[#This Row],[gap]]=-2, 1, 0)</f>
        <v>0</v>
      </c>
      <c r="AD348">
        <f>IF(first_ana_0923__242678[[#This Row],[gap]]=-1, 1, 0)</f>
        <v>0</v>
      </c>
      <c r="AE348">
        <f>IF(first_ana_0923__242678[[#This Row],[gap]]=0, 1, 0)</f>
        <v>0</v>
      </c>
      <c r="AF348">
        <f>IF(first_ana_0923__242678[[#This Row],[gap]]=1, 1, 0)</f>
        <v>0</v>
      </c>
      <c r="AG348">
        <f>IF(first_ana_0923__242678[[#This Row],[gap]]=2, 1, 0)</f>
        <v>0</v>
      </c>
      <c r="AH348">
        <f>IF(first_ana_0923__242678[[#This Row],[gap]]=3, 1, 0)</f>
        <v>0</v>
      </c>
      <c r="AI348">
        <f>IF(first_ana_0923__242678[[#This Row],[gap]]=4, 1, 0)</f>
        <v>0</v>
      </c>
      <c r="AJ348">
        <f>IF(first_ana_0923__242678[[#This Row],[gap]]=5, 1, 0)</f>
        <v>0</v>
      </c>
      <c r="AK348">
        <f>IF(first_ana_0923__242678[[#This Row],[gap]]=6, 1, 0)</f>
        <v>0</v>
      </c>
      <c r="AL348">
        <f>IF(first_ana_0923__242678[[#This Row],[gap]]=7, 1, 0)</f>
        <v>0</v>
      </c>
      <c r="AM348">
        <f>IF(first_ana_0923__242678[[#This Row],[gap]]=8, 1, 0)</f>
        <v>0</v>
      </c>
      <c r="AN348">
        <f>IF(first_ana_0923__242678[[#This Row],[gap]]=9, 1, 0)</f>
        <v>0</v>
      </c>
    </row>
    <row r="349" spans="1:40">
      <c r="A349">
        <v>2012</v>
      </c>
      <c r="B349">
        <v>19</v>
      </c>
      <c r="C349" t="s">
        <v>40</v>
      </c>
      <c r="D349" t="s">
        <v>41</v>
      </c>
      <c r="E349">
        <v>139.9</v>
      </c>
      <c r="F349">
        <v>85</v>
      </c>
      <c r="G349">
        <v>1.53</v>
      </c>
      <c r="H349">
        <v>1.68</v>
      </c>
      <c r="I349">
        <v>0</v>
      </c>
      <c r="J349">
        <v>0</v>
      </c>
      <c r="K349" s="5">
        <v>2845</v>
      </c>
      <c r="L349" s="5">
        <v>6683.9</v>
      </c>
      <c r="M349" s="5">
        <v>0.82</v>
      </c>
      <c r="N349" s="5">
        <v>0.35</v>
      </c>
      <c r="O349" s="5">
        <v>2.7</v>
      </c>
      <c r="P349">
        <v>3.87</v>
      </c>
      <c r="Q349" s="9">
        <v>1018.4</v>
      </c>
      <c r="S349">
        <f>first_ana_0923__242678[[#This Row],[year]]-first_ana_0923__242678[[#This Row],[start]]</f>
        <v>2012</v>
      </c>
      <c r="T349">
        <f>IF(first_ana_0923__242678[[#This Row],[gap]]=-11, 1, 0)</f>
        <v>0</v>
      </c>
      <c r="U349">
        <f>IF(first_ana_0923__242678[[#This Row],[gap]]=-10, 1, 0)</f>
        <v>0</v>
      </c>
      <c r="V349">
        <f>IF(first_ana_0923__242678[[#This Row],[gap]]=-9, 1, 0)</f>
        <v>0</v>
      </c>
      <c r="W349">
        <f>IF(first_ana_0923__242678[[#This Row],[gap]]=-8, 1, 0)</f>
        <v>0</v>
      </c>
      <c r="X349">
        <f>IF(first_ana_0923__242678[[#This Row],[gap]]=-7, 1, 0)</f>
        <v>0</v>
      </c>
      <c r="Y349">
        <f>IF(first_ana_0923__242678[[#This Row],[gap]]=-6, 1, 0)</f>
        <v>0</v>
      </c>
      <c r="Z349">
        <f>IF(first_ana_0923__242678[[#This Row],[gap]]=-5, 1, 0)</f>
        <v>0</v>
      </c>
      <c r="AA349">
        <f>IF(first_ana_0923__242678[[#This Row],[gap]]=-4, 1, 0)</f>
        <v>0</v>
      </c>
      <c r="AB349">
        <f>IF(first_ana_0923__242678[[#This Row],[gap]]=-3, 1, 0)</f>
        <v>0</v>
      </c>
      <c r="AC349">
        <f>IF(first_ana_0923__242678[[#This Row],[gap]]=-2, 1, 0)</f>
        <v>0</v>
      </c>
      <c r="AD349">
        <f>IF(first_ana_0923__242678[[#This Row],[gap]]=-1, 1, 0)</f>
        <v>0</v>
      </c>
      <c r="AE349">
        <f>IF(first_ana_0923__242678[[#This Row],[gap]]=0, 1, 0)</f>
        <v>0</v>
      </c>
      <c r="AF349">
        <f>IF(first_ana_0923__242678[[#This Row],[gap]]=1, 1, 0)</f>
        <v>0</v>
      </c>
      <c r="AG349">
        <f>IF(first_ana_0923__242678[[#This Row],[gap]]=2, 1, 0)</f>
        <v>0</v>
      </c>
      <c r="AH349">
        <f>IF(first_ana_0923__242678[[#This Row],[gap]]=3, 1, 0)</f>
        <v>0</v>
      </c>
      <c r="AI349">
        <f>IF(first_ana_0923__242678[[#This Row],[gap]]=4, 1, 0)</f>
        <v>0</v>
      </c>
      <c r="AJ349">
        <f>IF(first_ana_0923__242678[[#This Row],[gap]]=5, 1, 0)</f>
        <v>0</v>
      </c>
      <c r="AK349">
        <f>IF(first_ana_0923__242678[[#This Row],[gap]]=6, 1, 0)</f>
        <v>0</v>
      </c>
      <c r="AL349">
        <f>IF(first_ana_0923__242678[[#This Row],[gap]]=7, 1, 0)</f>
        <v>0</v>
      </c>
      <c r="AM349">
        <f>IF(first_ana_0923__242678[[#This Row],[gap]]=8, 1, 0)</f>
        <v>0</v>
      </c>
      <c r="AN349">
        <f>IF(first_ana_0923__242678[[#This Row],[gap]]=9, 1, 0)</f>
        <v>0</v>
      </c>
    </row>
    <row r="350" spans="1:40">
      <c r="A350">
        <v>2012</v>
      </c>
      <c r="B350">
        <v>20</v>
      </c>
      <c r="C350" t="s">
        <v>42</v>
      </c>
      <c r="D350" t="s">
        <v>43</v>
      </c>
      <c r="E350">
        <v>316.5</v>
      </c>
      <c r="F350">
        <v>213</v>
      </c>
      <c r="G350">
        <v>1.27</v>
      </c>
      <c r="H350">
        <v>1.36</v>
      </c>
      <c r="I350">
        <v>0</v>
      </c>
      <c r="J350">
        <v>1</v>
      </c>
      <c r="K350" s="5">
        <v>2630</v>
      </c>
      <c r="L350" s="5">
        <v>9453.1</v>
      </c>
      <c r="M350" s="5">
        <v>0.38</v>
      </c>
      <c r="N350" s="5">
        <v>0.42</v>
      </c>
      <c r="O350" s="5">
        <v>3.05</v>
      </c>
      <c r="P350">
        <v>3.8499999999999996</v>
      </c>
      <c r="Q350" s="9">
        <v>864</v>
      </c>
      <c r="R350">
        <v>2015</v>
      </c>
      <c r="S350">
        <f>first_ana_0923__242678[[#This Row],[year]]-first_ana_0923__242678[[#This Row],[start]]</f>
        <v>-3</v>
      </c>
      <c r="T350">
        <f>IF(first_ana_0923__242678[[#This Row],[gap]]=-11, 1, 0)</f>
        <v>0</v>
      </c>
      <c r="U350">
        <f>IF(first_ana_0923__242678[[#This Row],[gap]]=-10, 1, 0)</f>
        <v>0</v>
      </c>
      <c r="V350">
        <f>IF(first_ana_0923__242678[[#This Row],[gap]]=-9, 1, 0)</f>
        <v>0</v>
      </c>
      <c r="W350">
        <f>IF(first_ana_0923__242678[[#This Row],[gap]]=-8, 1, 0)</f>
        <v>0</v>
      </c>
      <c r="X350">
        <f>IF(first_ana_0923__242678[[#This Row],[gap]]=-7, 1, 0)</f>
        <v>0</v>
      </c>
      <c r="Y350">
        <f>IF(first_ana_0923__242678[[#This Row],[gap]]=-6, 1, 0)</f>
        <v>0</v>
      </c>
      <c r="Z350">
        <f>IF(first_ana_0923__242678[[#This Row],[gap]]=-5, 1, 0)</f>
        <v>0</v>
      </c>
      <c r="AA350">
        <f>IF(first_ana_0923__242678[[#This Row],[gap]]=-4, 1, 0)</f>
        <v>0</v>
      </c>
      <c r="AB350">
        <f>IF(first_ana_0923__242678[[#This Row],[gap]]=-3, 1, 0)</f>
        <v>1</v>
      </c>
      <c r="AC350">
        <f>IF(first_ana_0923__242678[[#This Row],[gap]]=-2, 1, 0)</f>
        <v>0</v>
      </c>
      <c r="AD350">
        <f>IF(first_ana_0923__242678[[#This Row],[gap]]=-1, 1, 0)</f>
        <v>0</v>
      </c>
      <c r="AE350">
        <f>IF(first_ana_0923__242678[[#This Row],[gap]]=0, 1, 0)</f>
        <v>0</v>
      </c>
      <c r="AF350">
        <f>IF(first_ana_0923__242678[[#This Row],[gap]]=1, 1, 0)</f>
        <v>0</v>
      </c>
      <c r="AG350">
        <f>IF(first_ana_0923__242678[[#This Row],[gap]]=2, 1, 0)</f>
        <v>0</v>
      </c>
      <c r="AH350">
        <f>IF(first_ana_0923__242678[[#This Row],[gap]]=3, 1, 0)</f>
        <v>0</v>
      </c>
      <c r="AI350">
        <f>IF(first_ana_0923__242678[[#This Row],[gap]]=4, 1, 0)</f>
        <v>0</v>
      </c>
      <c r="AJ350">
        <f>IF(first_ana_0923__242678[[#This Row],[gap]]=5, 1, 0)</f>
        <v>0</v>
      </c>
      <c r="AK350">
        <f>IF(first_ana_0923__242678[[#This Row],[gap]]=6, 1, 0)</f>
        <v>0</v>
      </c>
      <c r="AL350">
        <f>IF(first_ana_0923__242678[[#This Row],[gap]]=7, 1, 0)</f>
        <v>0</v>
      </c>
      <c r="AM350">
        <f>IF(first_ana_0923__242678[[#This Row],[gap]]=8, 1, 0)</f>
        <v>0</v>
      </c>
      <c r="AN350">
        <f>IF(first_ana_0923__242678[[#This Row],[gap]]=9, 1, 0)</f>
        <v>0</v>
      </c>
    </row>
    <row r="351" spans="1:40">
      <c r="A351">
        <v>2012</v>
      </c>
      <c r="B351">
        <v>21</v>
      </c>
      <c r="C351" t="s">
        <v>44</v>
      </c>
      <c r="D351" t="s">
        <v>45</v>
      </c>
      <c r="E351">
        <v>234.6</v>
      </c>
      <c r="F351">
        <v>206</v>
      </c>
      <c r="G351">
        <v>1.29</v>
      </c>
      <c r="H351">
        <v>1.48</v>
      </c>
      <c r="I351">
        <v>0</v>
      </c>
      <c r="J351">
        <v>0</v>
      </c>
      <c r="K351" s="5">
        <v>2687</v>
      </c>
      <c r="L351" s="5">
        <v>8139</v>
      </c>
      <c r="M351" s="5">
        <v>0.57999999999999996</v>
      </c>
      <c r="N351" s="5">
        <v>0.53</v>
      </c>
      <c r="O351" s="5">
        <v>1.8</v>
      </c>
      <c r="P351">
        <v>2.91</v>
      </c>
      <c r="Q351" s="9">
        <v>759.3</v>
      </c>
      <c r="S351">
        <f>first_ana_0923__242678[[#This Row],[year]]-first_ana_0923__242678[[#This Row],[start]]</f>
        <v>2012</v>
      </c>
      <c r="T351">
        <f>IF(first_ana_0923__242678[[#This Row],[gap]]=-11, 1, 0)</f>
        <v>0</v>
      </c>
      <c r="U351">
        <f>IF(first_ana_0923__242678[[#This Row],[gap]]=-10, 1, 0)</f>
        <v>0</v>
      </c>
      <c r="V351">
        <f>IF(first_ana_0923__242678[[#This Row],[gap]]=-9, 1, 0)</f>
        <v>0</v>
      </c>
      <c r="W351">
        <f>IF(first_ana_0923__242678[[#This Row],[gap]]=-8, 1, 0)</f>
        <v>0</v>
      </c>
      <c r="X351">
        <f>IF(first_ana_0923__242678[[#This Row],[gap]]=-7, 1, 0)</f>
        <v>0</v>
      </c>
      <c r="Y351">
        <f>IF(first_ana_0923__242678[[#This Row],[gap]]=-6, 1, 0)</f>
        <v>0</v>
      </c>
      <c r="Z351">
        <f>IF(first_ana_0923__242678[[#This Row],[gap]]=-5, 1, 0)</f>
        <v>0</v>
      </c>
      <c r="AA351">
        <f>IF(first_ana_0923__242678[[#This Row],[gap]]=-4, 1, 0)</f>
        <v>0</v>
      </c>
      <c r="AB351">
        <f>IF(first_ana_0923__242678[[#This Row],[gap]]=-3, 1, 0)</f>
        <v>0</v>
      </c>
      <c r="AC351">
        <f>IF(first_ana_0923__242678[[#This Row],[gap]]=-2, 1, 0)</f>
        <v>0</v>
      </c>
      <c r="AD351">
        <f>IF(first_ana_0923__242678[[#This Row],[gap]]=-1, 1, 0)</f>
        <v>0</v>
      </c>
      <c r="AE351">
        <f>IF(first_ana_0923__242678[[#This Row],[gap]]=0, 1, 0)</f>
        <v>0</v>
      </c>
      <c r="AF351">
        <f>IF(first_ana_0923__242678[[#This Row],[gap]]=1, 1, 0)</f>
        <v>0</v>
      </c>
      <c r="AG351">
        <f>IF(first_ana_0923__242678[[#This Row],[gap]]=2, 1, 0)</f>
        <v>0</v>
      </c>
      <c r="AH351">
        <f>IF(first_ana_0923__242678[[#This Row],[gap]]=3, 1, 0)</f>
        <v>0</v>
      </c>
      <c r="AI351">
        <f>IF(first_ana_0923__242678[[#This Row],[gap]]=4, 1, 0)</f>
        <v>0</v>
      </c>
      <c r="AJ351">
        <f>IF(first_ana_0923__242678[[#This Row],[gap]]=5, 1, 0)</f>
        <v>0</v>
      </c>
      <c r="AK351">
        <f>IF(first_ana_0923__242678[[#This Row],[gap]]=6, 1, 0)</f>
        <v>0</v>
      </c>
      <c r="AL351">
        <f>IF(first_ana_0923__242678[[#This Row],[gap]]=7, 1, 0)</f>
        <v>0</v>
      </c>
      <c r="AM351">
        <f>IF(first_ana_0923__242678[[#This Row],[gap]]=8, 1, 0)</f>
        <v>0</v>
      </c>
      <c r="AN351">
        <f>IF(first_ana_0923__242678[[#This Row],[gap]]=9, 1, 0)</f>
        <v>0</v>
      </c>
    </row>
    <row r="352" spans="1:40">
      <c r="A352">
        <v>2012</v>
      </c>
      <c r="B352">
        <v>22</v>
      </c>
      <c r="C352" t="s">
        <v>46</v>
      </c>
      <c r="D352" t="s">
        <v>47</v>
      </c>
      <c r="E352">
        <v>210.5</v>
      </c>
      <c r="F352">
        <v>374</v>
      </c>
      <c r="G352">
        <v>1.39</v>
      </c>
      <c r="H352">
        <v>1.5</v>
      </c>
      <c r="I352">
        <v>0</v>
      </c>
      <c r="J352">
        <v>0</v>
      </c>
      <c r="K352" s="5">
        <v>3195</v>
      </c>
      <c r="L352" s="5">
        <v>9917</v>
      </c>
      <c r="M352" s="5">
        <v>0.37</v>
      </c>
      <c r="N352" s="5">
        <v>0.13</v>
      </c>
      <c r="O352" s="5">
        <v>2.6</v>
      </c>
      <c r="P352">
        <v>3.1</v>
      </c>
      <c r="Q352" s="9">
        <v>665.9</v>
      </c>
      <c r="S352">
        <f>first_ana_0923__242678[[#This Row],[year]]-first_ana_0923__242678[[#This Row],[start]]</f>
        <v>2012</v>
      </c>
      <c r="T352">
        <f>IF(first_ana_0923__242678[[#This Row],[gap]]=-11, 1, 0)</f>
        <v>0</v>
      </c>
      <c r="U352">
        <f>IF(first_ana_0923__242678[[#This Row],[gap]]=-10, 1, 0)</f>
        <v>0</v>
      </c>
      <c r="V352">
        <f>IF(first_ana_0923__242678[[#This Row],[gap]]=-9, 1, 0)</f>
        <v>0</v>
      </c>
      <c r="W352">
        <f>IF(first_ana_0923__242678[[#This Row],[gap]]=-8, 1, 0)</f>
        <v>0</v>
      </c>
      <c r="X352">
        <f>IF(first_ana_0923__242678[[#This Row],[gap]]=-7, 1, 0)</f>
        <v>0</v>
      </c>
      <c r="Y352">
        <f>IF(first_ana_0923__242678[[#This Row],[gap]]=-6, 1, 0)</f>
        <v>0</v>
      </c>
      <c r="Z352">
        <f>IF(first_ana_0923__242678[[#This Row],[gap]]=-5, 1, 0)</f>
        <v>0</v>
      </c>
      <c r="AA352">
        <f>IF(first_ana_0923__242678[[#This Row],[gap]]=-4, 1, 0)</f>
        <v>0</v>
      </c>
      <c r="AB352">
        <f>IF(first_ana_0923__242678[[#This Row],[gap]]=-3, 1, 0)</f>
        <v>0</v>
      </c>
      <c r="AC352">
        <f>IF(first_ana_0923__242678[[#This Row],[gap]]=-2, 1, 0)</f>
        <v>0</v>
      </c>
      <c r="AD352">
        <f>IF(first_ana_0923__242678[[#This Row],[gap]]=-1, 1, 0)</f>
        <v>0</v>
      </c>
      <c r="AE352">
        <f>IF(first_ana_0923__242678[[#This Row],[gap]]=0, 1, 0)</f>
        <v>0</v>
      </c>
      <c r="AF352">
        <f>IF(first_ana_0923__242678[[#This Row],[gap]]=1, 1, 0)</f>
        <v>0</v>
      </c>
      <c r="AG352">
        <f>IF(first_ana_0923__242678[[#This Row],[gap]]=2, 1, 0)</f>
        <v>0</v>
      </c>
      <c r="AH352">
        <f>IF(first_ana_0923__242678[[#This Row],[gap]]=3, 1, 0)</f>
        <v>0</v>
      </c>
      <c r="AI352">
        <f>IF(first_ana_0923__242678[[#This Row],[gap]]=4, 1, 0)</f>
        <v>0</v>
      </c>
      <c r="AJ352">
        <f>IF(first_ana_0923__242678[[#This Row],[gap]]=5, 1, 0)</f>
        <v>0</v>
      </c>
      <c r="AK352">
        <f>IF(first_ana_0923__242678[[#This Row],[gap]]=6, 1, 0)</f>
        <v>0</v>
      </c>
      <c r="AL352">
        <f>IF(first_ana_0923__242678[[#This Row],[gap]]=7, 1, 0)</f>
        <v>0</v>
      </c>
      <c r="AM352">
        <f>IF(first_ana_0923__242678[[#This Row],[gap]]=8, 1, 0)</f>
        <v>0</v>
      </c>
      <c r="AN352">
        <f>IF(first_ana_0923__242678[[#This Row],[gap]]=9, 1, 0)</f>
        <v>0</v>
      </c>
    </row>
    <row r="353" spans="1:40">
      <c r="A353">
        <v>2012</v>
      </c>
      <c r="B353">
        <v>23</v>
      </c>
      <c r="C353" t="s">
        <v>48</v>
      </c>
      <c r="D353" t="s">
        <v>49</v>
      </c>
      <c r="E353">
        <v>178.1</v>
      </c>
      <c r="F353">
        <v>743</v>
      </c>
      <c r="G353">
        <v>1.49</v>
      </c>
      <c r="H353">
        <v>1.39</v>
      </c>
      <c r="I353">
        <v>0</v>
      </c>
      <c r="J353">
        <v>0</v>
      </c>
      <c r="K353" s="5">
        <v>3437</v>
      </c>
      <c r="L353" s="5">
        <v>9318.2999999999993</v>
      </c>
      <c r="M353" s="5">
        <v>0.69</v>
      </c>
      <c r="N353" s="5">
        <v>0.31</v>
      </c>
      <c r="O353" s="5">
        <v>2.37</v>
      </c>
      <c r="P353">
        <v>3.37</v>
      </c>
      <c r="Q353" s="9">
        <v>652.5</v>
      </c>
      <c r="S353">
        <f>first_ana_0923__242678[[#This Row],[year]]-first_ana_0923__242678[[#This Row],[start]]</f>
        <v>2012</v>
      </c>
      <c r="T353">
        <f>IF(first_ana_0923__242678[[#This Row],[gap]]=-11, 1, 0)</f>
        <v>0</v>
      </c>
      <c r="U353">
        <f>IF(first_ana_0923__242678[[#This Row],[gap]]=-10, 1, 0)</f>
        <v>0</v>
      </c>
      <c r="V353">
        <f>IF(first_ana_0923__242678[[#This Row],[gap]]=-9, 1, 0)</f>
        <v>0</v>
      </c>
      <c r="W353">
        <f>IF(first_ana_0923__242678[[#This Row],[gap]]=-8, 1, 0)</f>
        <v>0</v>
      </c>
      <c r="X353">
        <f>IF(first_ana_0923__242678[[#This Row],[gap]]=-7, 1, 0)</f>
        <v>0</v>
      </c>
      <c r="Y353">
        <f>IF(first_ana_0923__242678[[#This Row],[gap]]=-6, 1, 0)</f>
        <v>0</v>
      </c>
      <c r="Z353">
        <f>IF(first_ana_0923__242678[[#This Row],[gap]]=-5, 1, 0)</f>
        <v>0</v>
      </c>
      <c r="AA353">
        <f>IF(first_ana_0923__242678[[#This Row],[gap]]=-4, 1, 0)</f>
        <v>0</v>
      </c>
      <c r="AB353">
        <f>IF(first_ana_0923__242678[[#This Row],[gap]]=-3, 1, 0)</f>
        <v>0</v>
      </c>
      <c r="AC353">
        <f>IF(first_ana_0923__242678[[#This Row],[gap]]=-2, 1, 0)</f>
        <v>0</v>
      </c>
      <c r="AD353">
        <f>IF(first_ana_0923__242678[[#This Row],[gap]]=-1, 1, 0)</f>
        <v>0</v>
      </c>
      <c r="AE353">
        <f>IF(first_ana_0923__242678[[#This Row],[gap]]=0, 1, 0)</f>
        <v>0</v>
      </c>
      <c r="AF353">
        <f>IF(first_ana_0923__242678[[#This Row],[gap]]=1, 1, 0)</f>
        <v>0</v>
      </c>
      <c r="AG353">
        <f>IF(first_ana_0923__242678[[#This Row],[gap]]=2, 1, 0)</f>
        <v>0</v>
      </c>
      <c r="AH353">
        <f>IF(first_ana_0923__242678[[#This Row],[gap]]=3, 1, 0)</f>
        <v>0</v>
      </c>
      <c r="AI353">
        <f>IF(first_ana_0923__242678[[#This Row],[gap]]=4, 1, 0)</f>
        <v>0</v>
      </c>
      <c r="AJ353">
        <f>IF(first_ana_0923__242678[[#This Row],[gap]]=5, 1, 0)</f>
        <v>0</v>
      </c>
      <c r="AK353">
        <f>IF(first_ana_0923__242678[[#This Row],[gap]]=6, 1, 0)</f>
        <v>0</v>
      </c>
      <c r="AL353">
        <f>IF(first_ana_0923__242678[[#This Row],[gap]]=7, 1, 0)</f>
        <v>0</v>
      </c>
      <c r="AM353">
        <f>IF(first_ana_0923__242678[[#This Row],[gap]]=8, 1, 0)</f>
        <v>0</v>
      </c>
      <c r="AN353">
        <f>IF(first_ana_0923__242678[[#This Row],[gap]]=9, 1, 0)</f>
        <v>0</v>
      </c>
    </row>
    <row r="354" spans="1:40">
      <c r="A354">
        <v>2012</v>
      </c>
      <c r="B354">
        <v>24</v>
      </c>
      <c r="C354" t="s">
        <v>50</v>
      </c>
      <c r="D354" t="s">
        <v>51</v>
      </c>
      <c r="E354">
        <v>175.2</v>
      </c>
      <c r="F354">
        <v>184</v>
      </c>
      <c r="G354">
        <v>1.51</v>
      </c>
      <c r="H354">
        <v>1.62</v>
      </c>
      <c r="I354">
        <v>0</v>
      </c>
      <c r="J354">
        <v>0</v>
      </c>
      <c r="K354" s="5">
        <v>2932</v>
      </c>
      <c r="L354" s="5">
        <v>11670.3</v>
      </c>
      <c r="M354" s="5">
        <v>0.43</v>
      </c>
      <c r="N354" s="5">
        <v>0.16</v>
      </c>
      <c r="O354" s="5">
        <v>2.23</v>
      </c>
      <c r="P354">
        <v>2.82</v>
      </c>
      <c r="Q354" s="9">
        <v>756.5</v>
      </c>
      <c r="S354">
        <f>first_ana_0923__242678[[#This Row],[year]]-first_ana_0923__242678[[#This Row],[start]]</f>
        <v>2012</v>
      </c>
      <c r="T354">
        <f>IF(first_ana_0923__242678[[#This Row],[gap]]=-11, 1, 0)</f>
        <v>0</v>
      </c>
      <c r="U354">
        <f>IF(first_ana_0923__242678[[#This Row],[gap]]=-10, 1, 0)</f>
        <v>0</v>
      </c>
      <c r="V354">
        <f>IF(first_ana_0923__242678[[#This Row],[gap]]=-9, 1, 0)</f>
        <v>0</v>
      </c>
      <c r="W354">
        <f>IF(first_ana_0923__242678[[#This Row],[gap]]=-8, 1, 0)</f>
        <v>0</v>
      </c>
      <c r="X354">
        <f>IF(first_ana_0923__242678[[#This Row],[gap]]=-7, 1, 0)</f>
        <v>0</v>
      </c>
      <c r="Y354">
        <f>IF(first_ana_0923__242678[[#This Row],[gap]]=-6, 1, 0)</f>
        <v>0</v>
      </c>
      <c r="Z354">
        <f>IF(first_ana_0923__242678[[#This Row],[gap]]=-5, 1, 0)</f>
        <v>0</v>
      </c>
      <c r="AA354">
        <f>IF(first_ana_0923__242678[[#This Row],[gap]]=-4, 1, 0)</f>
        <v>0</v>
      </c>
      <c r="AB354">
        <f>IF(first_ana_0923__242678[[#This Row],[gap]]=-3, 1, 0)</f>
        <v>0</v>
      </c>
      <c r="AC354">
        <f>IF(first_ana_0923__242678[[#This Row],[gap]]=-2, 1, 0)</f>
        <v>0</v>
      </c>
      <c r="AD354">
        <f>IF(first_ana_0923__242678[[#This Row],[gap]]=-1, 1, 0)</f>
        <v>0</v>
      </c>
      <c r="AE354">
        <f>IF(first_ana_0923__242678[[#This Row],[gap]]=0, 1, 0)</f>
        <v>0</v>
      </c>
      <c r="AF354">
        <f>IF(first_ana_0923__242678[[#This Row],[gap]]=1, 1, 0)</f>
        <v>0</v>
      </c>
      <c r="AG354">
        <f>IF(first_ana_0923__242678[[#This Row],[gap]]=2, 1, 0)</f>
        <v>0</v>
      </c>
      <c r="AH354">
        <f>IF(first_ana_0923__242678[[#This Row],[gap]]=3, 1, 0)</f>
        <v>0</v>
      </c>
      <c r="AI354">
        <f>IF(first_ana_0923__242678[[#This Row],[gap]]=4, 1, 0)</f>
        <v>0</v>
      </c>
      <c r="AJ354">
        <f>IF(first_ana_0923__242678[[#This Row],[gap]]=5, 1, 0)</f>
        <v>0</v>
      </c>
      <c r="AK354">
        <f>IF(first_ana_0923__242678[[#This Row],[gap]]=6, 1, 0)</f>
        <v>0</v>
      </c>
      <c r="AL354">
        <f>IF(first_ana_0923__242678[[#This Row],[gap]]=7, 1, 0)</f>
        <v>0</v>
      </c>
      <c r="AM354">
        <f>IF(first_ana_0923__242678[[#This Row],[gap]]=8, 1, 0)</f>
        <v>0</v>
      </c>
      <c r="AN354">
        <f>IF(first_ana_0923__242678[[#This Row],[gap]]=9, 1, 0)</f>
        <v>0</v>
      </c>
    </row>
    <row r="355" spans="1:40">
      <c r="A355">
        <v>2012</v>
      </c>
      <c r="B355">
        <v>25</v>
      </c>
      <c r="C355" t="s">
        <v>52</v>
      </c>
      <c r="D355" t="s">
        <v>53</v>
      </c>
      <c r="E355">
        <v>161.4</v>
      </c>
      <c r="F355">
        <v>142</v>
      </c>
      <c r="G355">
        <v>1.87</v>
      </c>
      <c r="H355">
        <v>1.78</v>
      </c>
      <c r="I355">
        <v>0</v>
      </c>
      <c r="J355">
        <v>0</v>
      </c>
      <c r="K355" s="5">
        <v>3116</v>
      </c>
      <c r="L355" s="5">
        <v>14770.8</v>
      </c>
      <c r="M355" s="5">
        <v>0.56999999999999995</v>
      </c>
      <c r="N355" s="5">
        <v>0.28000000000000003</v>
      </c>
      <c r="O355" s="5">
        <v>1.91</v>
      </c>
      <c r="P355">
        <v>2.76</v>
      </c>
      <c r="Q355" s="9">
        <v>714.9</v>
      </c>
      <c r="S355">
        <f>first_ana_0923__242678[[#This Row],[year]]-first_ana_0923__242678[[#This Row],[start]]</f>
        <v>2012</v>
      </c>
      <c r="T355">
        <f>IF(first_ana_0923__242678[[#This Row],[gap]]=-11, 1, 0)</f>
        <v>0</v>
      </c>
      <c r="U355">
        <f>IF(first_ana_0923__242678[[#This Row],[gap]]=-10, 1, 0)</f>
        <v>0</v>
      </c>
      <c r="V355">
        <f>IF(first_ana_0923__242678[[#This Row],[gap]]=-9, 1, 0)</f>
        <v>0</v>
      </c>
      <c r="W355">
        <f>IF(first_ana_0923__242678[[#This Row],[gap]]=-8, 1, 0)</f>
        <v>0</v>
      </c>
      <c r="X355">
        <f>IF(first_ana_0923__242678[[#This Row],[gap]]=-7, 1, 0)</f>
        <v>0</v>
      </c>
      <c r="Y355">
        <f>IF(first_ana_0923__242678[[#This Row],[gap]]=-6, 1, 0)</f>
        <v>0</v>
      </c>
      <c r="Z355">
        <f>IF(first_ana_0923__242678[[#This Row],[gap]]=-5, 1, 0)</f>
        <v>0</v>
      </c>
      <c r="AA355">
        <f>IF(first_ana_0923__242678[[#This Row],[gap]]=-4, 1, 0)</f>
        <v>0</v>
      </c>
      <c r="AB355">
        <f>IF(first_ana_0923__242678[[#This Row],[gap]]=-3, 1, 0)</f>
        <v>0</v>
      </c>
      <c r="AC355">
        <f>IF(first_ana_0923__242678[[#This Row],[gap]]=-2, 1, 0)</f>
        <v>0</v>
      </c>
      <c r="AD355">
        <f>IF(first_ana_0923__242678[[#This Row],[gap]]=-1, 1, 0)</f>
        <v>0</v>
      </c>
      <c r="AE355">
        <f>IF(first_ana_0923__242678[[#This Row],[gap]]=0, 1, 0)</f>
        <v>0</v>
      </c>
      <c r="AF355">
        <f>IF(first_ana_0923__242678[[#This Row],[gap]]=1, 1, 0)</f>
        <v>0</v>
      </c>
      <c r="AG355">
        <f>IF(first_ana_0923__242678[[#This Row],[gap]]=2, 1, 0)</f>
        <v>0</v>
      </c>
      <c r="AH355">
        <f>IF(first_ana_0923__242678[[#This Row],[gap]]=3, 1, 0)</f>
        <v>0</v>
      </c>
      <c r="AI355">
        <f>IF(first_ana_0923__242678[[#This Row],[gap]]=4, 1, 0)</f>
        <v>0</v>
      </c>
      <c r="AJ355">
        <f>IF(first_ana_0923__242678[[#This Row],[gap]]=5, 1, 0)</f>
        <v>0</v>
      </c>
      <c r="AK355">
        <f>IF(first_ana_0923__242678[[#This Row],[gap]]=6, 1, 0)</f>
        <v>0</v>
      </c>
      <c r="AL355">
        <f>IF(first_ana_0923__242678[[#This Row],[gap]]=7, 1, 0)</f>
        <v>0</v>
      </c>
      <c r="AM355">
        <f>IF(first_ana_0923__242678[[#This Row],[gap]]=8, 1, 0)</f>
        <v>0</v>
      </c>
      <c r="AN355">
        <f>IF(first_ana_0923__242678[[#This Row],[gap]]=9, 1, 0)</f>
        <v>0</v>
      </c>
    </row>
    <row r="356" spans="1:40">
      <c r="A356">
        <v>2012</v>
      </c>
      <c r="B356">
        <v>26</v>
      </c>
      <c r="C356" t="s">
        <v>54</v>
      </c>
      <c r="D356" t="s">
        <v>55</v>
      </c>
      <c r="E356">
        <v>55.1</v>
      </c>
      <c r="F356">
        <v>263</v>
      </c>
      <c r="G356">
        <v>2.0499999999999998</v>
      </c>
      <c r="H356">
        <v>2.0699999999999998</v>
      </c>
      <c r="I356">
        <v>0</v>
      </c>
      <c r="J356">
        <v>0</v>
      </c>
      <c r="K356" s="5">
        <v>2949</v>
      </c>
      <c r="L356" s="5">
        <v>8927.1</v>
      </c>
      <c r="M356" s="5">
        <v>1.26</v>
      </c>
      <c r="N356" s="5">
        <v>0.56999999999999995</v>
      </c>
      <c r="O356" s="5">
        <v>2.44</v>
      </c>
      <c r="P356">
        <v>4.2699999999999996</v>
      </c>
      <c r="Q356" s="9">
        <v>814.2</v>
      </c>
      <c r="S356">
        <f>first_ana_0923__242678[[#This Row],[year]]-first_ana_0923__242678[[#This Row],[start]]</f>
        <v>2012</v>
      </c>
      <c r="T356">
        <f>IF(first_ana_0923__242678[[#This Row],[gap]]=-11, 1, 0)</f>
        <v>0</v>
      </c>
      <c r="U356">
        <f>IF(first_ana_0923__242678[[#This Row],[gap]]=-10, 1, 0)</f>
        <v>0</v>
      </c>
      <c r="V356">
        <f>IF(first_ana_0923__242678[[#This Row],[gap]]=-9, 1, 0)</f>
        <v>0</v>
      </c>
      <c r="W356">
        <f>IF(first_ana_0923__242678[[#This Row],[gap]]=-8, 1, 0)</f>
        <v>0</v>
      </c>
      <c r="X356">
        <f>IF(first_ana_0923__242678[[#This Row],[gap]]=-7, 1, 0)</f>
        <v>0</v>
      </c>
      <c r="Y356">
        <f>IF(first_ana_0923__242678[[#This Row],[gap]]=-6, 1, 0)</f>
        <v>0</v>
      </c>
      <c r="Z356">
        <f>IF(first_ana_0923__242678[[#This Row],[gap]]=-5, 1, 0)</f>
        <v>0</v>
      </c>
      <c r="AA356">
        <f>IF(first_ana_0923__242678[[#This Row],[gap]]=-4, 1, 0)</f>
        <v>0</v>
      </c>
      <c r="AB356">
        <f>IF(first_ana_0923__242678[[#This Row],[gap]]=-3, 1, 0)</f>
        <v>0</v>
      </c>
      <c r="AC356">
        <f>IF(first_ana_0923__242678[[#This Row],[gap]]=-2, 1, 0)</f>
        <v>0</v>
      </c>
      <c r="AD356">
        <f>IF(first_ana_0923__242678[[#This Row],[gap]]=-1, 1, 0)</f>
        <v>0</v>
      </c>
      <c r="AE356">
        <f>IF(first_ana_0923__242678[[#This Row],[gap]]=0, 1, 0)</f>
        <v>0</v>
      </c>
      <c r="AF356">
        <f>IF(first_ana_0923__242678[[#This Row],[gap]]=1, 1, 0)</f>
        <v>0</v>
      </c>
      <c r="AG356">
        <f>IF(first_ana_0923__242678[[#This Row],[gap]]=2, 1, 0)</f>
        <v>0</v>
      </c>
      <c r="AH356">
        <f>IF(first_ana_0923__242678[[#This Row],[gap]]=3, 1, 0)</f>
        <v>0</v>
      </c>
      <c r="AI356">
        <f>IF(first_ana_0923__242678[[#This Row],[gap]]=4, 1, 0)</f>
        <v>0</v>
      </c>
      <c r="AJ356">
        <f>IF(first_ana_0923__242678[[#This Row],[gap]]=5, 1, 0)</f>
        <v>0</v>
      </c>
      <c r="AK356">
        <f>IF(first_ana_0923__242678[[#This Row],[gap]]=6, 1, 0)</f>
        <v>0</v>
      </c>
      <c r="AL356">
        <f>IF(first_ana_0923__242678[[#This Row],[gap]]=7, 1, 0)</f>
        <v>0</v>
      </c>
      <c r="AM356">
        <f>IF(first_ana_0923__242678[[#This Row],[gap]]=8, 1, 0)</f>
        <v>0</v>
      </c>
      <c r="AN356">
        <f>IF(first_ana_0923__242678[[#This Row],[gap]]=9, 1, 0)</f>
        <v>0</v>
      </c>
    </row>
    <row r="357" spans="1:40">
      <c r="A357">
        <v>2012</v>
      </c>
      <c r="B357">
        <v>27</v>
      </c>
      <c r="C357" t="s">
        <v>56</v>
      </c>
      <c r="D357" t="s">
        <v>57</v>
      </c>
      <c r="E357">
        <v>114.8</v>
      </c>
      <c r="F357">
        <v>886</v>
      </c>
      <c r="G357">
        <v>1.75</v>
      </c>
      <c r="H357">
        <v>1.69</v>
      </c>
      <c r="I357">
        <v>0</v>
      </c>
      <c r="J357">
        <v>0</v>
      </c>
      <c r="K357" s="5">
        <v>2939</v>
      </c>
      <c r="L357" s="5">
        <v>5197.3</v>
      </c>
      <c r="M357" s="5">
        <v>0.63</v>
      </c>
      <c r="N357" s="5">
        <v>0.34</v>
      </c>
      <c r="O357" s="5">
        <v>2.66</v>
      </c>
      <c r="P357">
        <v>3.63</v>
      </c>
      <c r="Q357" s="9">
        <v>747.5</v>
      </c>
      <c r="S357">
        <f>first_ana_0923__242678[[#This Row],[year]]-first_ana_0923__242678[[#This Row],[start]]</f>
        <v>2012</v>
      </c>
      <c r="T357">
        <f>IF(first_ana_0923__242678[[#This Row],[gap]]=-11, 1, 0)</f>
        <v>0</v>
      </c>
      <c r="U357">
        <f>IF(first_ana_0923__242678[[#This Row],[gap]]=-10, 1, 0)</f>
        <v>0</v>
      </c>
      <c r="V357">
        <f>IF(first_ana_0923__242678[[#This Row],[gap]]=-9, 1, 0)</f>
        <v>0</v>
      </c>
      <c r="W357">
        <f>IF(first_ana_0923__242678[[#This Row],[gap]]=-8, 1, 0)</f>
        <v>0</v>
      </c>
      <c r="X357">
        <f>IF(first_ana_0923__242678[[#This Row],[gap]]=-7, 1, 0)</f>
        <v>0</v>
      </c>
      <c r="Y357">
        <f>IF(first_ana_0923__242678[[#This Row],[gap]]=-6, 1, 0)</f>
        <v>0</v>
      </c>
      <c r="Z357">
        <f>IF(first_ana_0923__242678[[#This Row],[gap]]=-5, 1, 0)</f>
        <v>0</v>
      </c>
      <c r="AA357">
        <f>IF(first_ana_0923__242678[[#This Row],[gap]]=-4, 1, 0)</f>
        <v>0</v>
      </c>
      <c r="AB357">
        <f>IF(first_ana_0923__242678[[#This Row],[gap]]=-3, 1, 0)</f>
        <v>0</v>
      </c>
      <c r="AC357">
        <f>IF(first_ana_0923__242678[[#This Row],[gap]]=-2, 1, 0)</f>
        <v>0</v>
      </c>
      <c r="AD357">
        <f>IF(first_ana_0923__242678[[#This Row],[gap]]=-1, 1, 0)</f>
        <v>0</v>
      </c>
      <c r="AE357">
        <f>IF(first_ana_0923__242678[[#This Row],[gap]]=0, 1, 0)</f>
        <v>0</v>
      </c>
      <c r="AF357">
        <f>IF(first_ana_0923__242678[[#This Row],[gap]]=1, 1, 0)</f>
        <v>0</v>
      </c>
      <c r="AG357">
        <f>IF(first_ana_0923__242678[[#This Row],[gap]]=2, 1, 0)</f>
        <v>0</v>
      </c>
      <c r="AH357">
        <f>IF(first_ana_0923__242678[[#This Row],[gap]]=3, 1, 0)</f>
        <v>0</v>
      </c>
      <c r="AI357">
        <f>IF(first_ana_0923__242678[[#This Row],[gap]]=4, 1, 0)</f>
        <v>0</v>
      </c>
      <c r="AJ357">
        <f>IF(first_ana_0923__242678[[#This Row],[gap]]=5, 1, 0)</f>
        <v>0</v>
      </c>
      <c r="AK357">
        <f>IF(first_ana_0923__242678[[#This Row],[gap]]=6, 1, 0)</f>
        <v>0</v>
      </c>
      <c r="AL357">
        <f>IF(first_ana_0923__242678[[#This Row],[gap]]=7, 1, 0)</f>
        <v>0</v>
      </c>
      <c r="AM357">
        <f>IF(first_ana_0923__242678[[#This Row],[gap]]=8, 1, 0)</f>
        <v>0</v>
      </c>
      <c r="AN357">
        <f>IF(first_ana_0923__242678[[#This Row],[gap]]=9, 1, 0)</f>
        <v>0</v>
      </c>
    </row>
    <row r="358" spans="1:40">
      <c r="A358">
        <v>2012</v>
      </c>
      <c r="B358">
        <v>28</v>
      </c>
      <c r="C358" t="s">
        <v>58</v>
      </c>
      <c r="D358" t="s">
        <v>59</v>
      </c>
      <c r="E358">
        <v>267.5</v>
      </c>
      <c r="F358">
        <v>557</v>
      </c>
      <c r="G358">
        <v>1.63</v>
      </c>
      <c r="H358">
        <v>1.65</v>
      </c>
      <c r="I358">
        <v>0</v>
      </c>
      <c r="J358">
        <v>0</v>
      </c>
      <c r="K358" s="5">
        <v>2637</v>
      </c>
      <c r="L358" s="5">
        <v>7968.7</v>
      </c>
      <c r="M358" s="5">
        <v>0.75</v>
      </c>
      <c r="N358" s="5">
        <v>0.31</v>
      </c>
      <c r="O358" s="5">
        <v>1.69</v>
      </c>
      <c r="P358">
        <v>2.75</v>
      </c>
      <c r="Q358" s="9">
        <v>786.9</v>
      </c>
      <c r="S358">
        <f>first_ana_0923__242678[[#This Row],[year]]-first_ana_0923__242678[[#This Row],[start]]</f>
        <v>2012</v>
      </c>
      <c r="T358">
        <f>IF(first_ana_0923__242678[[#This Row],[gap]]=-11, 1, 0)</f>
        <v>0</v>
      </c>
      <c r="U358">
        <f>IF(first_ana_0923__242678[[#This Row],[gap]]=-10, 1, 0)</f>
        <v>0</v>
      </c>
      <c r="V358">
        <f>IF(first_ana_0923__242678[[#This Row],[gap]]=-9, 1, 0)</f>
        <v>0</v>
      </c>
      <c r="W358">
        <f>IF(first_ana_0923__242678[[#This Row],[gap]]=-8, 1, 0)</f>
        <v>0</v>
      </c>
      <c r="X358">
        <f>IF(first_ana_0923__242678[[#This Row],[gap]]=-7, 1, 0)</f>
        <v>0</v>
      </c>
      <c r="Y358">
        <f>IF(first_ana_0923__242678[[#This Row],[gap]]=-6, 1, 0)</f>
        <v>0</v>
      </c>
      <c r="Z358">
        <f>IF(first_ana_0923__242678[[#This Row],[gap]]=-5, 1, 0)</f>
        <v>0</v>
      </c>
      <c r="AA358">
        <f>IF(first_ana_0923__242678[[#This Row],[gap]]=-4, 1, 0)</f>
        <v>0</v>
      </c>
      <c r="AB358">
        <f>IF(first_ana_0923__242678[[#This Row],[gap]]=-3, 1, 0)</f>
        <v>0</v>
      </c>
      <c r="AC358">
        <f>IF(first_ana_0923__242678[[#This Row],[gap]]=-2, 1, 0)</f>
        <v>0</v>
      </c>
      <c r="AD358">
        <f>IF(first_ana_0923__242678[[#This Row],[gap]]=-1, 1, 0)</f>
        <v>0</v>
      </c>
      <c r="AE358">
        <f>IF(first_ana_0923__242678[[#This Row],[gap]]=0, 1, 0)</f>
        <v>0</v>
      </c>
      <c r="AF358">
        <f>IF(first_ana_0923__242678[[#This Row],[gap]]=1, 1, 0)</f>
        <v>0</v>
      </c>
      <c r="AG358">
        <f>IF(first_ana_0923__242678[[#This Row],[gap]]=2, 1, 0)</f>
        <v>0</v>
      </c>
      <c r="AH358">
        <f>IF(first_ana_0923__242678[[#This Row],[gap]]=3, 1, 0)</f>
        <v>0</v>
      </c>
      <c r="AI358">
        <f>IF(first_ana_0923__242678[[#This Row],[gap]]=4, 1, 0)</f>
        <v>0</v>
      </c>
      <c r="AJ358">
        <f>IF(first_ana_0923__242678[[#This Row],[gap]]=5, 1, 0)</f>
        <v>0</v>
      </c>
      <c r="AK358">
        <f>IF(first_ana_0923__242678[[#This Row],[gap]]=6, 1, 0)</f>
        <v>0</v>
      </c>
      <c r="AL358">
        <f>IF(first_ana_0923__242678[[#This Row],[gap]]=7, 1, 0)</f>
        <v>0</v>
      </c>
      <c r="AM358">
        <f>IF(first_ana_0923__242678[[#This Row],[gap]]=8, 1, 0)</f>
        <v>0</v>
      </c>
      <c r="AN358">
        <f>IF(first_ana_0923__242678[[#This Row],[gap]]=9, 1, 0)</f>
        <v>0</v>
      </c>
    </row>
    <row r="359" spans="1:40">
      <c r="A359">
        <v>2012</v>
      </c>
      <c r="B359">
        <v>29</v>
      </c>
      <c r="C359" t="s">
        <v>60</v>
      </c>
      <c r="D359" t="s">
        <v>61</v>
      </c>
      <c r="E359">
        <v>18.2</v>
      </c>
      <c r="F359">
        <v>139</v>
      </c>
      <c r="G359">
        <v>1.77</v>
      </c>
      <c r="H359">
        <v>1.97</v>
      </c>
      <c r="I359">
        <v>0</v>
      </c>
      <c r="J359">
        <v>0</v>
      </c>
      <c r="K359" s="5">
        <v>2393</v>
      </c>
      <c r="L359" s="5">
        <v>7842.3</v>
      </c>
      <c r="M359" s="5">
        <v>0.79</v>
      </c>
      <c r="N359" s="5">
        <v>0.36</v>
      </c>
      <c r="O359" s="5">
        <v>2.95</v>
      </c>
      <c r="P359">
        <v>4.0999999999999996</v>
      </c>
      <c r="Q359" s="9">
        <v>729.1</v>
      </c>
      <c r="S359">
        <f>first_ana_0923__242678[[#This Row],[year]]-first_ana_0923__242678[[#This Row],[start]]</f>
        <v>2012</v>
      </c>
      <c r="T359">
        <f>IF(first_ana_0923__242678[[#This Row],[gap]]=-11, 1, 0)</f>
        <v>0</v>
      </c>
      <c r="U359">
        <f>IF(first_ana_0923__242678[[#This Row],[gap]]=-10, 1, 0)</f>
        <v>0</v>
      </c>
      <c r="V359">
        <f>IF(first_ana_0923__242678[[#This Row],[gap]]=-9, 1, 0)</f>
        <v>0</v>
      </c>
      <c r="W359">
        <f>IF(first_ana_0923__242678[[#This Row],[gap]]=-8, 1, 0)</f>
        <v>0</v>
      </c>
      <c r="X359">
        <f>IF(first_ana_0923__242678[[#This Row],[gap]]=-7, 1, 0)</f>
        <v>0</v>
      </c>
      <c r="Y359">
        <f>IF(first_ana_0923__242678[[#This Row],[gap]]=-6, 1, 0)</f>
        <v>0</v>
      </c>
      <c r="Z359">
        <f>IF(first_ana_0923__242678[[#This Row],[gap]]=-5, 1, 0)</f>
        <v>0</v>
      </c>
      <c r="AA359">
        <f>IF(first_ana_0923__242678[[#This Row],[gap]]=-4, 1, 0)</f>
        <v>0</v>
      </c>
      <c r="AB359">
        <f>IF(first_ana_0923__242678[[#This Row],[gap]]=-3, 1, 0)</f>
        <v>0</v>
      </c>
      <c r="AC359">
        <f>IF(first_ana_0923__242678[[#This Row],[gap]]=-2, 1, 0)</f>
        <v>0</v>
      </c>
      <c r="AD359">
        <f>IF(first_ana_0923__242678[[#This Row],[gap]]=-1, 1, 0)</f>
        <v>0</v>
      </c>
      <c r="AE359">
        <f>IF(first_ana_0923__242678[[#This Row],[gap]]=0, 1, 0)</f>
        <v>0</v>
      </c>
      <c r="AF359">
        <f>IF(first_ana_0923__242678[[#This Row],[gap]]=1, 1, 0)</f>
        <v>0</v>
      </c>
      <c r="AG359">
        <f>IF(first_ana_0923__242678[[#This Row],[gap]]=2, 1, 0)</f>
        <v>0</v>
      </c>
      <c r="AH359">
        <f>IF(first_ana_0923__242678[[#This Row],[gap]]=3, 1, 0)</f>
        <v>0</v>
      </c>
      <c r="AI359">
        <f>IF(first_ana_0923__242678[[#This Row],[gap]]=4, 1, 0)</f>
        <v>0</v>
      </c>
      <c r="AJ359">
        <f>IF(first_ana_0923__242678[[#This Row],[gap]]=5, 1, 0)</f>
        <v>0</v>
      </c>
      <c r="AK359">
        <f>IF(first_ana_0923__242678[[#This Row],[gap]]=6, 1, 0)</f>
        <v>0</v>
      </c>
      <c r="AL359">
        <f>IF(first_ana_0923__242678[[#This Row],[gap]]=7, 1, 0)</f>
        <v>0</v>
      </c>
      <c r="AM359">
        <f>IF(first_ana_0923__242678[[#This Row],[gap]]=8, 1, 0)</f>
        <v>0</v>
      </c>
      <c r="AN359">
        <f>IF(first_ana_0923__242678[[#This Row],[gap]]=9, 1, 0)</f>
        <v>0</v>
      </c>
    </row>
    <row r="360" spans="1:40">
      <c r="A360">
        <v>2012</v>
      </c>
      <c r="B360">
        <v>30</v>
      </c>
      <c r="C360" t="s">
        <v>62</v>
      </c>
      <c r="D360" t="s">
        <v>63</v>
      </c>
      <c r="E360">
        <v>59.6</v>
      </c>
      <c r="F360">
        <v>99</v>
      </c>
      <c r="G360">
        <v>1.19</v>
      </c>
      <c r="H360">
        <v>1.43</v>
      </c>
      <c r="I360">
        <v>0</v>
      </c>
      <c r="J360">
        <v>0</v>
      </c>
      <c r="K360" s="5">
        <v>2738</v>
      </c>
      <c r="L360" s="5">
        <v>10266.6</v>
      </c>
      <c r="M360" s="5">
        <v>0.3</v>
      </c>
      <c r="N360" s="5">
        <v>0.1</v>
      </c>
      <c r="O360" s="5">
        <v>2.23</v>
      </c>
      <c r="P360">
        <v>2.63</v>
      </c>
      <c r="Q360" s="9">
        <v>1068.2</v>
      </c>
      <c r="S360">
        <f>first_ana_0923__242678[[#This Row],[year]]-first_ana_0923__242678[[#This Row],[start]]</f>
        <v>2012</v>
      </c>
      <c r="T360">
        <f>IF(first_ana_0923__242678[[#This Row],[gap]]=-11, 1, 0)</f>
        <v>0</v>
      </c>
      <c r="U360">
        <f>IF(first_ana_0923__242678[[#This Row],[gap]]=-10, 1, 0)</f>
        <v>0</v>
      </c>
      <c r="V360">
        <f>IF(first_ana_0923__242678[[#This Row],[gap]]=-9, 1, 0)</f>
        <v>0</v>
      </c>
      <c r="W360">
        <f>IF(first_ana_0923__242678[[#This Row],[gap]]=-8, 1, 0)</f>
        <v>0</v>
      </c>
      <c r="X360">
        <f>IF(first_ana_0923__242678[[#This Row],[gap]]=-7, 1, 0)</f>
        <v>0</v>
      </c>
      <c r="Y360">
        <f>IF(first_ana_0923__242678[[#This Row],[gap]]=-6, 1, 0)</f>
        <v>0</v>
      </c>
      <c r="Z360">
        <f>IF(first_ana_0923__242678[[#This Row],[gap]]=-5, 1, 0)</f>
        <v>0</v>
      </c>
      <c r="AA360">
        <f>IF(first_ana_0923__242678[[#This Row],[gap]]=-4, 1, 0)</f>
        <v>0</v>
      </c>
      <c r="AB360">
        <f>IF(first_ana_0923__242678[[#This Row],[gap]]=-3, 1, 0)</f>
        <v>0</v>
      </c>
      <c r="AC360">
        <f>IF(first_ana_0923__242678[[#This Row],[gap]]=-2, 1, 0)</f>
        <v>0</v>
      </c>
      <c r="AD360">
        <f>IF(first_ana_0923__242678[[#This Row],[gap]]=-1, 1, 0)</f>
        <v>0</v>
      </c>
      <c r="AE360">
        <f>IF(first_ana_0923__242678[[#This Row],[gap]]=0, 1, 0)</f>
        <v>0</v>
      </c>
      <c r="AF360">
        <f>IF(first_ana_0923__242678[[#This Row],[gap]]=1, 1, 0)</f>
        <v>0</v>
      </c>
      <c r="AG360">
        <f>IF(first_ana_0923__242678[[#This Row],[gap]]=2, 1, 0)</f>
        <v>0</v>
      </c>
      <c r="AH360">
        <f>IF(first_ana_0923__242678[[#This Row],[gap]]=3, 1, 0)</f>
        <v>0</v>
      </c>
      <c r="AI360">
        <f>IF(first_ana_0923__242678[[#This Row],[gap]]=4, 1, 0)</f>
        <v>0</v>
      </c>
      <c r="AJ360">
        <f>IF(first_ana_0923__242678[[#This Row],[gap]]=5, 1, 0)</f>
        <v>0</v>
      </c>
      <c r="AK360">
        <f>IF(first_ana_0923__242678[[#This Row],[gap]]=6, 1, 0)</f>
        <v>0</v>
      </c>
      <c r="AL360">
        <f>IF(first_ana_0923__242678[[#This Row],[gap]]=7, 1, 0)</f>
        <v>0</v>
      </c>
      <c r="AM360">
        <f>IF(first_ana_0923__242678[[#This Row],[gap]]=8, 1, 0)</f>
        <v>0</v>
      </c>
      <c r="AN360">
        <f>IF(first_ana_0923__242678[[#This Row],[gap]]=9, 1, 0)</f>
        <v>0</v>
      </c>
    </row>
    <row r="361" spans="1:40">
      <c r="A361">
        <v>2012</v>
      </c>
      <c r="B361">
        <v>31</v>
      </c>
      <c r="C361" t="s">
        <v>64</v>
      </c>
      <c r="D361" t="s">
        <v>65</v>
      </c>
      <c r="E361">
        <v>51.8</v>
      </c>
      <c r="F361">
        <v>58</v>
      </c>
      <c r="G361">
        <v>1.57</v>
      </c>
      <c r="H361">
        <v>1.82</v>
      </c>
      <c r="I361">
        <v>0</v>
      </c>
      <c r="J361">
        <v>0</v>
      </c>
      <c r="K361" s="5">
        <v>2249</v>
      </c>
      <c r="L361" s="5">
        <v>10953.6</v>
      </c>
      <c r="M361" s="5">
        <v>0.34</v>
      </c>
      <c r="N361" s="5">
        <v>0.17</v>
      </c>
      <c r="O361" s="5">
        <v>3.95</v>
      </c>
      <c r="P361">
        <v>4.46</v>
      </c>
      <c r="Q361" s="9">
        <v>1103.8</v>
      </c>
      <c r="S361">
        <f>first_ana_0923__242678[[#This Row],[year]]-first_ana_0923__242678[[#This Row],[start]]</f>
        <v>2012</v>
      </c>
      <c r="T361">
        <f>IF(first_ana_0923__242678[[#This Row],[gap]]=-11, 1, 0)</f>
        <v>0</v>
      </c>
      <c r="U361">
        <f>IF(first_ana_0923__242678[[#This Row],[gap]]=-10, 1, 0)</f>
        <v>0</v>
      </c>
      <c r="V361">
        <f>IF(first_ana_0923__242678[[#This Row],[gap]]=-9, 1, 0)</f>
        <v>0</v>
      </c>
      <c r="W361">
        <f>IF(first_ana_0923__242678[[#This Row],[gap]]=-8, 1, 0)</f>
        <v>0</v>
      </c>
      <c r="X361">
        <f>IF(first_ana_0923__242678[[#This Row],[gap]]=-7, 1, 0)</f>
        <v>0</v>
      </c>
      <c r="Y361">
        <f>IF(first_ana_0923__242678[[#This Row],[gap]]=-6, 1, 0)</f>
        <v>0</v>
      </c>
      <c r="Z361">
        <f>IF(first_ana_0923__242678[[#This Row],[gap]]=-5, 1, 0)</f>
        <v>0</v>
      </c>
      <c r="AA361">
        <f>IF(first_ana_0923__242678[[#This Row],[gap]]=-4, 1, 0)</f>
        <v>0</v>
      </c>
      <c r="AB361">
        <f>IF(first_ana_0923__242678[[#This Row],[gap]]=-3, 1, 0)</f>
        <v>0</v>
      </c>
      <c r="AC361">
        <f>IF(first_ana_0923__242678[[#This Row],[gap]]=-2, 1, 0)</f>
        <v>0</v>
      </c>
      <c r="AD361">
        <f>IF(first_ana_0923__242678[[#This Row],[gap]]=-1, 1, 0)</f>
        <v>0</v>
      </c>
      <c r="AE361">
        <f>IF(first_ana_0923__242678[[#This Row],[gap]]=0, 1, 0)</f>
        <v>0</v>
      </c>
      <c r="AF361">
        <f>IF(first_ana_0923__242678[[#This Row],[gap]]=1, 1, 0)</f>
        <v>0</v>
      </c>
      <c r="AG361">
        <f>IF(first_ana_0923__242678[[#This Row],[gap]]=2, 1, 0)</f>
        <v>0</v>
      </c>
      <c r="AH361">
        <f>IF(first_ana_0923__242678[[#This Row],[gap]]=3, 1, 0)</f>
        <v>0</v>
      </c>
      <c r="AI361">
        <f>IF(first_ana_0923__242678[[#This Row],[gap]]=4, 1, 0)</f>
        <v>0</v>
      </c>
      <c r="AJ361">
        <f>IF(first_ana_0923__242678[[#This Row],[gap]]=5, 1, 0)</f>
        <v>0</v>
      </c>
      <c r="AK361">
        <f>IF(first_ana_0923__242678[[#This Row],[gap]]=6, 1, 0)</f>
        <v>0</v>
      </c>
      <c r="AL361">
        <f>IF(first_ana_0923__242678[[#This Row],[gap]]=7, 1, 0)</f>
        <v>0</v>
      </c>
      <c r="AM361">
        <f>IF(first_ana_0923__242678[[#This Row],[gap]]=8, 1, 0)</f>
        <v>0</v>
      </c>
      <c r="AN361">
        <f>IF(first_ana_0923__242678[[#This Row],[gap]]=9, 1, 0)</f>
        <v>0</v>
      </c>
    </row>
    <row r="362" spans="1:40">
      <c r="A362">
        <v>2012</v>
      </c>
      <c r="B362">
        <v>32</v>
      </c>
      <c r="C362" t="s">
        <v>66</v>
      </c>
      <c r="D362" t="s">
        <v>67</v>
      </c>
      <c r="E362">
        <v>128</v>
      </c>
      <c r="F362">
        <v>71</v>
      </c>
      <c r="G362">
        <v>1.51</v>
      </c>
      <c r="H362">
        <v>1.68</v>
      </c>
      <c r="I362">
        <v>0</v>
      </c>
      <c r="J362">
        <v>0</v>
      </c>
      <c r="K362" s="5">
        <v>2363</v>
      </c>
      <c r="L362" s="5">
        <v>9628.2999999999993</v>
      </c>
      <c r="M362" s="5">
        <v>0.28000000000000003</v>
      </c>
      <c r="N362" s="5">
        <v>0.14000000000000001</v>
      </c>
      <c r="O362" s="5">
        <v>2.83</v>
      </c>
      <c r="P362">
        <v>3.25</v>
      </c>
      <c r="Q362" s="9">
        <v>1363.8</v>
      </c>
      <c r="S362">
        <f>first_ana_0923__242678[[#This Row],[year]]-first_ana_0923__242678[[#This Row],[start]]</f>
        <v>2012</v>
      </c>
      <c r="T362">
        <f>IF(first_ana_0923__242678[[#This Row],[gap]]=-11, 1, 0)</f>
        <v>0</v>
      </c>
      <c r="U362">
        <f>IF(first_ana_0923__242678[[#This Row],[gap]]=-10, 1, 0)</f>
        <v>0</v>
      </c>
      <c r="V362">
        <f>IF(first_ana_0923__242678[[#This Row],[gap]]=-9, 1, 0)</f>
        <v>0</v>
      </c>
      <c r="W362">
        <f>IF(first_ana_0923__242678[[#This Row],[gap]]=-8, 1, 0)</f>
        <v>0</v>
      </c>
      <c r="X362">
        <f>IF(first_ana_0923__242678[[#This Row],[gap]]=-7, 1, 0)</f>
        <v>0</v>
      </c>
      <c r="Y362">
        <f>IF(first_ana_0923__242678[[#This Row],[gap]]=-6, 1, 0)</f>
        <v>0</v>
      </c>
      <c r="Z362">
        <f>IF(first_ana_0923__242678[[#This Row],[gap]]=-5, 1, 0)</f>
        <v>0</v>
      </c>
      <c r="AA362">
        <f>IF(first_ana_0923__242678[[#This Row],[gap]]=-4, 1, 0)</f>
        <v>0</v>
      </c>
      <c r="AB362">
        <f>IF(first_ana_0923__242678[[#This Row],[gap]]=-3, 1, 0)</f>
        <v>0</v>
      </c>
      <c r="AC362">
        <f>IF(first_ana_0923__242678[[#This Row],[gap]]=-2, 1, 0)</f>
        <v>0</v>
      </c>
      <c r="AD362">
        <f>IF(first_ana_0923__242678[[#This Row],[gap]]=-1, 1, 0)</f>
        <v>0</v>
      </c>
      <c r="AE362">
        <f>IF(first_ana_0923__242678[[#This Row],[gap]]=0, 1, 0)</f>
        <v>0</v>
      </c>
      <c r="AF362">
        <f>IF(first_ana_0923__242678[[#This Row],[gap]]=1, 1, 0)</f>
        <v>0</v>
      </c>
      <c r="AG362">
        <f>IF(first_ana_0923__242678[[#This Row],[gap]]=2, 1, 0)</f>
        <v>0</v>
      </c>
      <c r="AH362">
        <f>IF(first_ana_0923__242678[[#This Row],[gap]]=3, 1, 0)</f>
        <v>0</v>
      </c>
      <c r="AI362">
        <f>IF(first_ana_0923__242678[[#This Row],[gap]]=4, 1, 0)</f>
        <v>0</v>
      </c>
      <c r="AJ362">
        <f>IF(first_ana_0923__242678[[#This Row],[gap]]=5, 1, 0)</f>
        <v>0</v>
      </c>
      <c r="AK362">
        <f>IF(first_ana_0923__242678[[#This Row],[gap]]=6, 1, 0)</f>
        <v>0</v>
      </c>
      <c r="AL362">
        <f>IF(first_ana_0923__242678[[#This Row],[gap]]=7, 1, 0)</f>
        <v>0</v>
      </c>
      <c r="AM362">
        <f>IF(first_ana_0923__242678[[#This Row],[gap]]=8, 1, 0)</f>
        <v>0</v>
      </c>
      <c r="AN362">
        <f>IF(first_ana_0923__242678[[#This Row],[gap]]=9, 1, 0)</f>
        <v>0</v>
      </c>
    </row>
    <row r="363" spans="1:40">
      <c r="A363">
        <v>2012</v>
      </c>
      <c r="B363">
        <v>33</v>
      </c>
      <c r="C363" t="s">
        <v>68</v>
      </c>
      <c r="D363" t="s">
        <v>69</v>
      </c>
      <c r="E363">
        <v>276.8</v>
      </c>
      <c r="F363">
        <v>194</v>
      </c>
      <c r="G363">
        <v>1.56</v>
      </c>
      <c r="H363">
        <v>1.54</v>
      </c>
      <c r="I363">
        <v>0</v>
      </c>
      <c r="J363">
        <v>0</v>
      </c>
      <c r="K363" s="5">
        <v>2705</v>
      </c>
      <c r="L363" s="5">
        <v>9238.2999999999993</v>
      </c>
      <c r="M363" s="5">
        <v>0.88</v>
      </c>
      <c r="N363" s="5">
        <v>0.52</v>
      </c>
      <c r="O363" s="5">
        <v>2.84</v>
      </c>
      <c r="P363">
        <v>4.24</v>
      </c>
      <c r="Q363" s="9">
        <v>779.3</v>
      </c>
      <c r="S363">
        <f>first_ana_0923__242678[[#This Row],[year]]-first_ana_0923__242678[[#This Row],[start]]</f>
        <v>2012</v>
      </c>
      <c r="T363">
        <f>IF(first_ana_0923__242678[[#This Row],[gap]]=-11, 1, 0)</f>
        <v>0</v>
      </c>
      <c r="U363">
        <f>IF(first_ana_0923__242678[[#This Row],[gap]]=-10, 1, 0)</f>
        <v>0</v>
      </c>
      <c r="V363">
        <f>IF(first_ana_0923__242678[[#This Row],[gap]]=-9, 1, 0)</f>
        <v>0</v>
      </c>
      <c r="W363">
        <f>IF(first_ana_0923__242678[[#This Row],[gap]]=-8, 1, 0)</f>
        <v>0</v>
      </c>
      <c r="X363">
        <f>IF(first_ana_0923__242678[[#This Row],[gap]]=-7, 1, 0)</f>
        <v>0</v>
      </c>
      <c r="Y363">
        <f>IF(first_ana_0923__242678[[#This Row],[gap]]=-6, 1, 0)</f>
        <v>0</v>
      </c>
      <c r="Z363">
        <f>IF(first_ana_0923__242678[[#This Row],[gap]]=-5, 1, 0)</f>
        <v>0</v>
      </c>
      <c r="AA363">
        <f>IF(first_ana_0923__242678[[#This Row],[gap]]=-4, 1, 0)</f>
        <v>0</v>
      </c>
      <c r="AB363">
        <f>IF(first_ana_0923__242678[[#This Row],[gap]]=-3, 1, 0)</f>
        <v>0</v>
      </c>
      <c r="AC363">
        <f>IF(first_ana_0923__242678[[#This Row],[gap]]=-2, 1, 0)</f>
        <v>0</v>
      </c>
      <c r="AD363">
        <f>IF(first_ana_0923__242678[[#This Row],[gap]]=-1, 1, 0)</f>
        <v>0</v>
      </c>
      <c r="AE363">
        <f>IF(first_ana_0923__242678[[#This Row],[gap]]=0, 1, 0)</f>
        <v>0</v>
      </c>
      <c r="AF363">
        <f>IF(first_ana_0923__242678[[#This Row],[gap]]=1, 1, 0)</f>
        <v>0</v>
      </c>
      <c r="AG363">
        <f>IF(first_ana_0923__242678[[#This Row],[gap]]=2, 1, 0)</f>
        <v>0</v>
      </c>
      <c r="AH363">
        <f>IF(first_ana_0923__242678[[#This Row],[gap]]=3, 1, 0)</f>
        <v>0</v>
      </c>
      <c r="AI363">
        <f>IF(first_ana_0923__242678[[#This Row],[gap]]=4, 1, 0)</f>
        <v>0</v>
      </c>
      <c r="AJ363">
        <f>IF(first_ana_0923__242678[[#This Row],[gap]]=5, 1, 0)</f>
        <v>0</v>
      </c>
      <c r="AK363">
        <f>IF(first_ana_0923__242678[[#This Row],[gap]]=6, 1, 0)</f>
        <v>0</v>
      </c>
      <c r="AL363">
        <f>IF(first_ana_0923__242678[[#This Row],[gap]]=7, 1, 0)</f>
        <v>0</v>
      </c>
      <c r="AM363">
        <f>IF(first_ana_0923__242678[[#This Row],[gap]]=8, 1, 0)</f>
        <v>0</v>
      </c>
      <c r="AN363">
        <f>IF(first_ana_0923__242678[[#This Row],[gap]]=9, 1, 0)</f>
        <v>0</v>
      </c>
    </row>
    <row r="364" spans="1:40">
      <c r="A364">
        <v>2012</v>
      </c>
      <c r="B364">
        <v>34</v>
      </c>
      <c r="C364" t="s">
        <v>70</v>
      </c>
      <c r="D364" t="s">
        <v>71</v>
      </c>
      <c r="E364">
        <v>298.89999999999998</v>
      </c>
      <c r="F364">
        <v>285</v>
      </c>
      <c r="G364">
        <v>1.64</v>
      </c>
      <c r="H364">
        <v>1.74</v>
      </c>
      <c r="I364">
        <v>0</v>
      </c>
      <c r="J364">
        <v>0</v>
      </c>
      <c r="K364" s="5">
        <v>3004</v>
      </c>
      <c r="L364" s="5">
        <v>8639.7999999999993</v>
      </c>
      <c r="M364" s="5">
        <v>0.81</v>
      </c>
      <c r="N364" s="5">
        <v>0.25</v>
      </c>
      <c r="O364" s="5">
        <v>2.81</v>
      </c>
      <c r="P364">
        <v>3.87</v>
      </c>
      <c r="Q364" s="9">
        <v>775.6</v>
      </c>
      <c r="S364">
        <f>first_ana_0923__242678[[#This Row],[year]]-first_ana_0923__242678[[#This Row],[start]]</f>
        <v>2012</v>
      </c>
      <c r="T364">
        <f>IF(first_ana_0923__242678[[#This Row],[gap]]=-11, 1, 0)</f>
        <v>0</v>
      </c>
      <c r="U364">
        <f>IF(first_ana_0923__242678[[#This Row],[gap]]=-10, 1, 0)</f>
        <v>0</v>
      </c>
      <c r="V364">
        <f>IF(first_ana_0923__242678[[#This Row],[gap]]=-9, 1, 0)</f>
        <v>0</v>
      </c>
      <c r="W364">
        <f>IF(first_ana_0923__242678[[#This Row],[gap]]=-8, 1, 0)</f>
        <v>0</v>
      </c>
      <c r="X364">
        <f>IF(first_ana_0923__242678[[#This Row],[gap]]=-7, 1, 0)</f>
        <v>0</v>
      </c>
      <c r="Y364">
        <f>IF(first_ana_0923__242678[[#This Row],[gap]]=-6, 1, 0)</f>
        <v>0</v>
      </c>
      <c r="Z364">
        <f>IF(first_ana_0923__242678[[#This Row],[gap]]=-5, 1, 0)</f>
        <v>0</v>
      </c>
      <c r="AA364">
        <f>IF(first_ana_0923__242678[[#This Row],[gap]]=-4, 1, 0)</f>
        <v>0</v>
      </c>
      <c r="AB364">
        <f>IF(first_ana_0923__242678[[#This Row],[gap]]=-3, 1, 0)</f>
        <v>0</v>
      </c>
      <c r="AC364">
        <f>IF(first_ana_0923__242678[[#This Row],[gap]]=-2, 1, 0)</f>
        <v>0</v>
      </c>
      <c r="AD364">
        <f>IF(first_ana_0923__242678[[#This Row],[gap]]=-1, 1, 0)</f>
        <v>0</v>
      </c>
      <c r="AE364">
        <f>IF(first_ana_0923__242678[[#This Row],[gap]]=0, 1, 0)</f>
        <v>0</v>
      </c>
      <c r="AF364">
        <f>IF(first_ana_0923__242678[[#This Row],[gap]]=1, 1, 0)</f>
        <v>0</v>
      </c>
      <c r="AG364">
        <f>IF(first_ana_0923__242678[[#This Row],[gap]]=2, 1, 0)</f>
        <v>0</v>
      </c>
      <c r="AH364">
        <f>IF(first_ana_0923__242678[[#This Row],[gap]]=3, 1, 0)</f>
        <v>0</v>
      </c>
      <c r="AI364">
        <f>IF(first_ana_0923__242678[[#This Row],[gap]]=4, 1, 0)</f>
        <v>0</v>
      </c>
      <c r="AJ364">
        <f>IF(first_ana_0923__242678[[#This Row],[gap]]=5, 1, 0)</f>
        <v>0</v>
      </c>
      <c r="AK364">
        <f>IF(first_ana_0923__242678[[#This Row],[gap]]=6, 1, 0)</f>
        <v>0</v>
      </c>
      <c r="AL364">
        <f>IF(first_ana_0923__242678[[#This Row],[gap]]=7, 1, 0)</f>
        <v>0</v>
      </c>
      <c r="AM364">
        <f>IF(first_ana_0923__242678[[#This Row],[gap]]=8, 1, 0)</f>
        <v>0</v>
      </c>
      <c r="AN364">
        <f>IF(first_ana_0923__242678[[#This Row],[gap]]=9, 1, 0)</f>
        <v>0</v>
      </c>
    </row>
    <row r="365" spans="1:40">
      <c r="A365">
        <v>2012</v>
      </c>
      <c r="B365">
        <v>35</v>
      </c>
      <c r="C365" t="s">
        <v>72</v>
      </c>
      <c r="D365" t="s">
        <v>73</v>
      </c>
      <c r="E365">
        <v>257</v>
      </c>
      <c r="F365">
        <v>143</v>
      </c>
      <c r="G365">
        <v>1.57</v>
      </c>
      <c r="H365">
        <v>1.83</v>
      </c>
      <c r="I365">
        <v>0</v>
      </c>
      <c r="J365">
        <v>0</v>
      </c>
      <c r="K365" s="5">
        <v>2935</v>
      </c>
      <c r="L365" s="5">
        <v>11466</v>
      </c>
      <c r="M365" s="5">
        <v>0.7</v>
      </c>
      <c r="N365" s="5">
        <v>0.35</v>
      </c>
      <c r="O365" s="5">
        <v>2.87</v>
      </c>
      <c r="P365">
        <v>3.92</v>
      </c>
      <c r="Q365" s="9">
        <v>894.7</v>
      </c>
      <c r="S365">
        <f>first_ana_0923__242678[[#This Row],[year]]-first_ana_0923__242678[[#This Row],[start]]</f>
        <v>2012</v>
      </c>
      <c r="T365">
        <f>IF(first_ana_0923__242678[[#This Row],[gap]]=-11, 1, 0)</f>
        <v>0</v>
      </c>
      <c r="U365">
        <f>IF(first_ana_0923__242678[[#This Row],[gap]]=-10, 1, 0)</f>
        <v>0</v>
      </c>
      <c r="V365">
        <f>IF(first_ana_0923__242678[[#This Row],[gap]]=-9, 1, 0)</f>
        <v>0</v>
      </c>
      <c r="W365">
        <f>IF(first_ana_0923__242678[[#This Row],[gap]]=-8, 1, 0)</f>
        <v>0</v>
      </c>
      <c r="X365">
        <f>IF(first_ana_0923__242678[[#This Row],[gap]]=-7, 1, 0)</f>
        <v>0</v>
      </c>
      <c r="Y365">
        <f>IF(first_ana_0923__242678[[#This Row],[gap]]=-6, 1, 0)</f>
        <v>0</v>
      </c>
      <c r="Z365">
        <f>IF(first_ana_0923__242678[[#This Row],[gap]]=-5, 1, 0)</f>
        <v>0</v>
      </c>
      <c r="AA365">
        <f>IF(first_ana_0923__242678[[#This Row],[gap]]=-4, 1, 0)</f>
        <v>0</v>
      </c>
      <c r="AB365">
        <f>IF(first_ana_0923__242678[[#This Row],[gap]]=-3, 1, 0)</f>
        <v>0</v>
      </c>
      <c r="AC365">
        <f>IF(first_ana_0923__242678[[#This Row],[gap]]=-2, 1, 0)</f>
        <v>0</v>
      </c>
      <c r="AD365">
        <f>IF(first_ana_0923__242678[[#This Row],[gap]]=-1, 1, 0)</f>
        <v>0</v>
      </c>
      <c r="AE365">
        <f>IF(first_ana_0923__242678[[#This Row],[gap]]=0, 1, 0)</f>
        <v>0</v>
      </c>
      <c r="AF365">
        <f>IF(first_ana_0923__242678[[#This Row],[gap]]=1, 1, 0)</f>
        <v>0</v>
      </c>
      <c r="AG365">
        <f>IF(first_ana_0923__242678[[#This Row],[gap]]=2, 1, 0)</f>
        <v>0</v>
      </c>
      <c r="AH365">
        <f>IF(first_ana_0923__242678[[#This Row],[gap]]=3, 1, 0)</f>
        <v>0</v>
      </c>
      <c r="AI365">
        <f>IF(first_ana_0923__242678[[#This Row],[gap]]=4, 1, 0)</f>
        <v>0</v>
      </c>
      <c r="AJ365">
        <f>IF(first_ana_0923__242678[[#This Row],[gap]]=5, 1, 0)</f>
        <v>0</v>
      </c>
      <c r="AK365">
        <f>IF(first_ana_0923__242678[[#This Row],[gap]]=6, 1, 0)</f>
        <v>0</v>
      </c>
      <c r="AL365">
        <f>IF(first_ana_0923__242678[[#This Row],[gap]]=7, 1, 0)</f>
        <v>0</v>
      </c>
      <c r="AM365">
        <f>IF(first_ana_0923__242678[[#This Row],[gap]]=8, 1, 0)</f>
        <v>0</v>
      </c>
      <c r="AN365">
        <f>IF(first_ana_0923__242678[[#This Row],[gap]]=9, 1, 0)</f>
        <v>0</v>
      </c>
    </row>
    <row r="366" spans="1:40">
      <c r="A366">
        <v>2012</v>
      </c>
      <c r="B366">
        <v>36</v>
      </c>
      <c r="C366" t="s">
        <v>74</v>
      </c>
      <c r="D366" t="s">
        <v>75</v>
      </c>
      <c r="E366">
        <v>105.2</v>
      </c>
      <c r="F366">
        <v>78</v>
      </c>
      <c r="G366">
        <v>1.36</v>
      </c>
      <c r="H366">
        <v>1.46</v>
      </c>
      <c r="I366">
        <v>0</v>
      </c>
      <c r="J366">
        <v>0</v>
      </c>
      <c r="K366" s="5">
        <v>2727</v>
      </c>
      <c r="L366" s="5">
        <v>8604.1</v>
      </c>
      <c r="M366" s="5">
        <v>0.52</v>
      </c>
      <c r="N366" s="5">
        <v>0.39</v>
      </c>
      <c r="O366" s="5">
        <v>2.58</v>
      </c>
      <c r="P366">
        <v>3.49</v>
      </c>
      <c r="Q366" s="9">
        <v>1061.8</v>
      </c>
      <c r="S366">
        <f>first_ana_0923__242678[[#This Row],[year]]-first_ana_0923__242678[[#This Row],[start]]</f>
        <v>2012</v>
      </c>
      <c r="T366">
        <f>IF(first_ana_0923__242678[[#This Row],[gap]]=-11, 1, 0)</f>
        <v>0</v>
      </c>
      <c r="U366">
        <f>IF(first_ana_0923__242678[[#This Row],[gap]]=-10, 1, 0)</f>
        <v>0</v>
      </c>
      <c r="V366">
        <f>IF(first_ana_0923__242678[[#This Row],[gap]]=-9, 1, 0)</f>
        <v>0</v>
      </c>
      <c r="W366">
        <f>IF(first_ana_0923__242678[[#This Row],[gap]]=-8, 1, 0)</f>
        <v>0</v>
      </c>
      <c r="X366">
        <f>IF(first_ana_0923__242678[[#This Row],[gap]]=-7, 1, 0)</f>
        <v>0</v>
      </c>
      <c r="Y366">
        <f>IF(first_ana_0923__242678[[#This Row],[gap]]=-6, 1, 0)</f>
        <v>0</v>
      </c>
      <c r="Z366">
        <f>IF(first_ana_0923__242678[[#This Row],[gap]]=-5, 1, 0)</f>
        <v>0</v>
      </c>
      <c r="AA366">
        <f>IF(first_ana_0923__242678[[#This Row],[gap]]=-4, 1, 0)</f>
        <v>0</v>
      </c>
      <c r="AB366">
        <f>IF(first_ana_0923__242678[[#This Row],[gap]]=-3, 1, 0)</f>
        <v>0</v>
      </c>
      <c r="AC366">
        <f>IF(first_ana_0923__242678[[#This Row],[gap]]=-2, 1, 0)</f>
        <v>0</v>
      </c>
      <c r="AD366">
        <f>IF(first_ana_0923__242678[[#This Row],[gap]]=-1, 1, 0)</f>
        <v>0</v>
      </c>
      <c r="AE366">
        <f>IF(first_ana_0923__242678[[#This Row],[gap]]=0, 1, 0)</f>
        <v>0</v>
      </c>
      <c r="AF366">
        <f>IF(first_ana_0923__242678[[#This Row],[gap]]=1, 1, 0)</f>
        <v>0</v>
      </c>
      <c r="AG366">
        <f>IF(first_ana_0923__242678[[#This Row],[gap]]=2, 1, 0)</f>
        <v>0</v>
      </c>
      <c r="AH366">
        <f>IF(first_ana_0923__242678[[#This Row],[gap]]=3, 1, 0)</f>
        <v>0</v>
      </c>
      <c r="AI366">
        <f>IF(first_ana_0923__242678[[#This Row],[gap]]=4, 1, 0)</f>
        <v>0</v>
      </c>
      <c r="AJ366">
        <f>IF(first_ana_0923__242678[[#This Row],[gap]]=5, 1, 0)</f>
        <v>0</v>
      </c>
      <c r="AK366">
        <f>IF(first_ana_0923__242678[[#This Row],[gap]]=6, 1, 0)</f>
        <v>0</v>
      </c>
      <c r="AL366">
        <f>IF(first_ana_0923__242678[[#This Row],[gap]]=7, 1, 0)</f>
        <v>0</v>
      </c>
      <c r="AM366">
        <f>IF(first_ana_0923__242678[[#This Row],[gap]]=8, 1, 0)</f>
        <v>0</v>
      </c>
      <c r="AN366">
        <f>IF(first_ana_0923__242678[[#This Row],[gap]]=9, 1, 0)</f>
        <v>0</v>
      </c>
    </row>
    <row r="367" spans="1:40">
      <c r="A367">
        <v>2012</v>
      </c>
      <c r="B367">
        <v>37</v>
      </c>
      <c r="C367" t="s">
        <v>76</v>
      </c>
      <c r="D367" t="s">
        <v>77</v>
      </c>
      <c r="E367">
        <v>88</v>
      </c>
      <c r="F367">
        <v>99</v>
      </c>
      <c r="G367">
        <v>1.92</v>
      </c>
      <c r="H367">
        <v>1.9</v>
      </c>
      <c r="I367">
        <v>0</v>
      </c>
      <c r="J367">
        <v>0</v>
      </c>
      <c r="K367" s="5">
        <v>2863</v>
      </c>
      <c r="L367" s="5">
        <v>7966.8</v>
      </c>
      <c r="M367" s="5">
        <v>0.4</v>
      </c>
      <c r="N367" s="5">
        <v>0.2</v>
      </c>
      <c r="O367" s="5">
        <v>2.5299999999999998</v>
      </c>
      <c r="P367">
        <v>3.13</v>
      </c>
      <c r="Q367" s="9">
        <v>831.5</v>
      </c>
      <c r="S367">
        <f>first_ana_0923__242678[[#This Row],[year]]-first_ana_0923__242678[[#This Row],[start]]</f>
        <v>2012</v>
      </c>
      <c r="T367">
        <f>IF(first_ana_0923__242678[[#This Row],[gap]]=-11, 1, 0)</f>
        <v>0</v>
      </c>
      <c r="U367">
        <f>IF(first_ana_0923__242678[[#This Row],[gap]]=-10, 1, 0)</f>
        <v>0</v>
      </c>
      <c r="V367">
        <f>IF(first_ana_0923__242678[[#This Row],[gap]]=-9, 1, 0)</f>
        <v>0</v>
      </c>
      <c r="W367">
        <f>IF(first_ana_0923__242678[[#This Row],[gap]]=-8, 1, 0)</f>
        <v>0</v>
      </c>
      <c r="X367">
        <f>IF(first_ana_0923__242678[[#This Row],[gap]]=-7, 1, 0)</f>
        <v>0</v>
      </c>
      <c r="Y367">
        <f>IF(first_ana_0923__242678[[#This Row],[gap]]=-6, 1, 0)</f>
        <v>0</v>
      </c>
      <c r="Z367">
        <f>IF(first_ana_0923__242678[[#This Row],[gap]]=-5, 1, 0)</f>
        <v>0</v>
      </c>
      <c r="AA367">
        <f>IF(first_ana_0923__242678[[#This Row],[gap]]=-4, 1, 0)</f>
        <v>0</v>
      </c>
      <c r="AB367">
        <f>IF(first_ana_0923__242678[[#This Row],[gap]]=-3, 1, 0)</f>
        <v>0</v>
      </c>
      <c r="AC367">
        <f>IF(first_ana_0923__242678[[#This Row],[gap]]=-2, 1, 0)</f>
        <v>0</v>
      </c>
      <c r="AD367">
        <f>IF(first_ana_0923__242678[[#This Row],[gap]]=-1, 1, 0)</f>
        <v>0</v>
      </c>
      <c r="AE367">
        <f>IF(first_ana_0923__242678[[#This Row],[gap]]=0, 1, 0)</f>
        <v>0</v>
      </c>
      <c r="AF367">
        <f>IF(first_ana_0923__242678[[#This Row],[gap]]=1, 1, 0)</f>
        <v>0</v>
      </c>
      <c r="AG367">
        <f>IF(first_ana_0923__242678[[#This Row],[gap]]=2, 1, 0)</f>
        <v>0</v>
      </c>
      <c r="AH367">
        <f>IF(first_ana_0923__242678[[#This Row],[gap]]=3, 1, 0)</f>
        <v>0</v>
      </c>
      <c r="AI367">
        <f>IF(first_ana_0923__242678[[#This Row],[gap]]=4, 1, 0)</f>
        <v>0</v>
      </c>
      <c r="AJ367">
        <f>IF(first_ana_0923__242678[[#This Row],[gap]]=5, 1, 0)</f>
        <v>0</v>
      </c>
      <c r="AK367">
        <f>IF(first_ana_0923__242678[[#This Row],[gap]]=6, 1, 0)</f>
        <v>0</v>
      </c>
      <c r="AL367">
        <f>IF(first_ana_0923__242678[[#This Row],[gap]]=7, 1, 0)</f>
        <v>0</v>
      </c>
      <c r="AM367">
        <f>IF(first_ana_0923__242678[[#This Row],[gap]]=8, 1, 0)</f>
        <v>0</v>
      </c>
      <c r="AN367">
        <f>IF(first_ana_0923__242678[[#This Row],[gap]]=9, 1, 0)</f>
        <v>0</v>
      </c>
    </row>
    <row r="368" spans="1:40">
      <c r="A368">
        <v>2012</v>
      </c>
      <c r="B368">
        <v>38</v>
      </c>
      <c r="C368" t="s">
        <v>78</v>
      </c>
      <c r="D368" t="s">
        <v>79</v>
      </c>
      <c r="E368">
        <v>185.6</v>
      </c>
      <c r="F368">
        <v>142</v>
      </c>
      <c r="G368">
        <v>1.32</v>
      </c>
      <c r="H368">
        <v>1.49</v>
      </c>
      <c r="I368">
        <v>0</v>
      </c>
      <c r="J368">
        <v>0</v>
      </c>
      <c r="K368" s="5">
        <v>2470</v>
      </c>
      <c r="L368" s="5">
        <v>10471</v>
      </c>
      <c r="M368" s="5">
        <v>0.35</v>
      </c>
      <c r="N368" s="5">
        <v>0.35</v>
      </c>
      <c r="O368" s="5">
        <v>2.97</v>
      </c>
      <c r="P368">
        <v>3.67</v>
      </c>
      <c r="Q368" s="9">
        <v>866</v>
      </c>
      <c r="S368">
        <f>first_ana_0923__242678[[#This Row],[year]]-first_ana_0923__242678[[#This Row],[start]]</f>
        <v>2012</v>
      </c>
      <c r="T368">
        <f>IF(first_ana_0923__242678[[#This Row],[gap]]=-11, 1, 0)</f>
        <v>0</v>
      </c>
      <c r="U368">
        <f>IF(first_ana_0923__242678[[#This Row],[gap]]=-10, 1, 0)</f>
        <v>0</v>
      </c>
      <c r="V368">
        <f>IF(first_ana_0923__242678[[#This Row],[gap]]=-9, 1, 0)</f>
        <v>0</v>
      </c>
      <c r="W368">
        <f>IF(first_ana_0923__242678[[#This Row],[gap]]=-8, 1, 0)</f>
        <v>0</v>
      </c>
      <c r="X368">
        <f>IF(first_ana_0923__242678[[#This Row],[gap]]=-7, 1, 0)</f>
        <v>0</v>
      </c>
      <c r="Y368">
        <f>IF(first_ana_0923__242678[[#This Row],[gap]]=-6, 1, 0)</f>
        <v>0</v>
      </c>
      <c r="Z368">
        <f>IF(first_ana_0923__242678[[#This Row],[gap]]=-5, 1, 0)</f>
        <v>0</v>
      </c>
      <c r="AA368">
        <f>IF(first_ana_0923__242678[[#This Row],[gap]]=-4, 1, 0)</f>
        <v>0</v>
      </c>
      <c r="AB368">
        <f>IF(first_ana_0923__242678[[#This Row],[gap]]=-3, 1, 0)</f>
        <v>0</v>
      </c>
      <c r="AC368">
        <f>IF(first_ana_0923__242678[[#This Row],[gap]]=-2, 1, 0)</f>
        <v>0</v>
      </c>
      <c r="AD368">
        <f>IF(first_ana_0923__242678[[#This Row],[gap]]=-1, 1, 0)</f>
        <v>0</v>
      </c>
      <c r="AE368">
        <f>IF(first_ana_0923__242678[[#This Row],[gap]]=0, 1, 0)</f>
        <v>0</v>
      </c>
      <c r="AF368">
        <f>IF(first_ana_0923__242678[[#This Row],[gap]]=1, 1, 0)</f>
        <v>0</v>
      </c>
      <c r="AG368">
        <f>IF(first_ana_0923__242678[[#This Row],[gap]]=2, 1, 0)</f>
        <v>0</v>
      </c>
      <c r="AH368">
        <f>IF(first_ana_0923__242678[[#This Row],[gap]]=3, 1, 0)</f>
        <v>0</v>
      </c>
      <c r="AI368">
        <f>IF(first_ana_0923__242678[[#This Row],[gap]]=4, 1, 0)</f>
        <v>0</v>
      </c>
      <c r="AJ368">
        <f>IF(first_ana_0923__242678[[#This Row],[gap]]=5, 1, 0)</f>
        <v>0</v>
      </c>
      <c r="AK368">
        <f>IF(first_ana_0923__242678[[#This Row],[gap]]=6, 1, 0)</f>
        <v>0</v>
      </c>
      <c r="AL368">
        <f>IF(first_ana_0923__242678[[#This Row],[gap]]=7, 1, 0)</f>
        <v>0</v>
      </c>
      <c r="AM368">
        <f>IF(first_ana_0923__242678[[#This Row],[gap]]=8, 1, 0)</f>
        <v>0</v>
      </c>
      <c r="AN368">
        <f>IF(first_ana_0923__242678[[#This Row],[gap]]=9, 1, 0)</f>
        <v>0</v>
      </c>
    </row>
    <row r="369" spans="1:40">
      <c r="A369">
        <v>2012</v>
      </c>
      <c r="B369">
        <v>39</v>
      </c>
      <c r="C369" t="s">
        <v>80</v>
      </c>
      <c r="D369" t="s">
        <v>81</v>
      </c>
      <c r="E369">
        <v>97.6</v>
      </c>
      <c r="F369">
        <v>75</v>
      </c>
      <c r="G369">
        <v>1.27</v>
      </c>
      <c r="H369">
        <v>1.53</v>
      </c>
      <c r="I369">
        <v>0</v>
      </c>
      <c r="J369">
        <v>0</v>
      </c>
      <c r="K369" s="5">
        <v>2252</v>
      </c>
      <c r="L369" s="5">
        <v>9622.2000000000007</v>
      </c>
      <c r="M369" s="5">
        <v>0.4</v>
      </c>
      <c r="N369" s="5">
        <v>0.27</v>
      </c>
      <c r="O369" s="5">
        <v>3.32</v>
      </c>
      <c r="P369">
        <v>3.9899999999999998</v>
      </c>
      <c r="Q369" s="9">
        <v>1125.7</v>
      </c>
      <c r="S369">
        <f>first_ana_0923__242678[[#This Row],[year]]-first_ana_0923__242678[[#This Row],[start]]</f>
        <v>2012</v>
      </c>
      <c r="T369">
        <f>IF(first_ana_0923__242678[[#This Row],[gap]]=-11, 1, 0)</f>
        <v>0</v>
      </c>
      <c r="U369">
        <f>IF(first_ana_0923__242678[[#This Row],[gap]]=-10, 1, 0)</f>
        <v>0</v>
      </c>
      <c r="V369">
        <f>IF(first_ana_0923__242678[[#This Row],[gap]]=-9, 1, 0)</f>
        <v>0</v>
      </c>
      <c r="W369">
        <f>IF(first_ana_0923__242678[[#This Row],[gap]]=-8, 1, 0)</f>
        <v>0</v>
      </c>
      <c r="X369">
        <f>IF(first_ana_0923__242678[[#This Row],[gap]]=-7, 1, 0)</f>
        <v>0</v>
      </c>
      <c r="Y369">
        <f>IF(first_ana_0923__242678[[#This Row],[gap]]=-6, 1, 0)</f>
        <v>0</v>
      </c>
      <c r="Z369">
        <f>IF(first_ana_0923__242678[[#This Row],[gap]]=-5, 1, 0)</f>
        <v>0</v>
      </c>
      <c r="AA369">
        <f>IF(first_ana_0923__242678[[#This Row],[gap]]=-4, 1, 0)</f>
        <v>0</v>
      </c>
      <c r="AB369">
        <f>IF(first_ana_0923__242678[[#This Row],[gap]]=-3, 1, 0)</f>
        <v>0</v>
      </c>
      <c r="AC369">
        <f>IF(first_ana_0923__242678[[#This Row],[gap]]=-2, 1, 0)</f>
        <v>0</v>
      </c>
      <c r="AD369">
        <f>IF(first_ana_0923__242678[[#This Row],[gap]]=-1, 1, 0)</f>
        <v>0</v>
      </c>
      <c r="AE369">
        <f>IF(first_ana_0923__242678[[#This Row],[gap]]=0, 1, 0)</f>
        <v>0</v>
      </c>
      <c r="AF369">
        <f>IF(first_ana_0923__242678[[#This Row],[gap]]=1, 1, 0)</f>
        <v>0</v>
      </c>
      <c r="AG369">
        <f>IF(first_ana_0923__242678[[#This Row],[gap]]=2, 1, 0)</f>
        <v>0</v>
      </c>
      <c r="AH369">
        <f>IF(first_ana_0923__242678[[#This Row],[gap]]=3, 1, 0)</f>
        <v>0</v>
      </c>
      <c r="AI369">
        <f>IF(first_ana_0923__242678[[#This Row],[gap]]=4, 1, 0)</f>
        <v>0</v>
      </c>
      <c r="AJ369">
        <f>IF(first_ana_0923__242678[[#This Row],[gap]]=5, 1, 0)</f>
        <v>0</v>
      </c>
      <c r="AK369">
        <f>IF(first_ana_0923__242678[[#This Row],[gap]]=6, 1, 0)</f>
        <v>0</v>
      </c>
      <c r="AL369">
        <f>IF(first_ana_0923__242678[[#This Row],[gap]]=7, 1, 0)</f>
        <v>0</v>
      </c>
      <c r="AM369">
        <f>IF(first_ana_0923__242678[[#This Row],[gap]]=8, 1, 0)</f>
        <v>0</v>
      </c>
      <c r="AN369">
        <f>IF(first_ana_0923__242678[[#This Row],[gap]]=9, 1, 0)</f>
        <v>0</v>
      </c>
    </row>
    <row r="370" spans="1:40">
      <c r="A370">
        <v>2012</v>
      </c>
      <c r="B370">
        <v>40</v>
      </c>
      <c r="C370" t="s">
        <v>82</v>
      </c>
      <c r="D370" t="s">
        <v>83</v>
      </c>
      <c r="E370">
        <v>121.7</v>
      </c>
      <c r="F370">
        <v>509</v>
      </c>
      <c r="G370">
        <v>2.02</v>
      </c>
      <c r="H370">
        <v>1.85</v>
      </c>
      <c r="I370">
        <v>1</v>
      </c>
      <c r="J370">
        <v>1</v>
      </c>
      <c r="K370" s="5">
        <v>2795</v>
      </c>
      <c r="L370" s="5">
        <v>13778.4</v>
      </c>
      <c r="M370" s="5">
        <v>0.67</v>
      </c>
      <c r="N370" s="5">
        <v>0.39</v>
      </c>
      <c r="O370" s="5">
        <v>3.34</v>
      </c>
      <c r="P370">
        <v>4.4000000000000004</v>
      </c>
      <c r="Q370" s="9">
        <v>780.8</v>
      </c>
      <c r="R370">
        <v>2011</v>
      </c>
      <c r="S370">
        <f>first_ana_0923__242678[[#This Row],[year]]-first_ana_0923__242678[[#This Row],[start]]</f>
        <v>1</v>
      </c>
      <c r="T370">
        <f>IF(first_ana_0923__242678[[#This Row],[gap]]=-11, 1, 0)</f>
        <v>0</v>
      </c>
      <c r="U370">
        <f>IF(first_ana_0923__242678[[#This Row],[gap]]=-10, 1, 0)</f>
        <v>0</v>
      </c>
      <c r="V370">
        <f>IF(first_ana_0923__242678[[#This Row],[gap]]=-9, 1, 0)</f>
        <v>0</v>
      </c>
      <c r="W370">
        <f>IF(first_ana_0923__242678[[#This Row],[gap]]=-8, 1, 0)</f>
        <v>0</v>
      </c>
      <c r="X370">
        <f>IF(first_ana_0923__242678[[#This Row],[gap]]=-7, 1, 0)</f>
        <v>0</v>
      </c>
      <c r="Y370">
        <f>IF(first_ana_0923__242678[[#This Row],[gap]]=-6, 1, 0)</f>
        <v>0</v>
      </c>
      <c r="Z370">
        <f>IF(first_ana_0923__242678[[#This Row],[gap]]=-5, 1, 0)</f>
        <v>0</v>
      </c>
      <c r="AA370">
        <f>IF(first_ana_0923__242678[[#This Row],[gap]]=-4, 1, 0)</f>
        <v>0</v>
      </c>
      <c r="AB370">
        <f>IF(first_ana_0923__242678[[#This Row],[gap]]=-3, 1, 0)</f>
        <v>0</v>
      </c>
      <c r="AC370">
        <f>IF(first_ana_0923__242678[[#This Row],[gap]]=-2, 1, 0)</f>
        <v>0</v>
      </c>
      <c r="AD370">
        <f>IF(first_ana_0923__242678[[#This Row],[gap]]=-1, 1, 0)</f>
        <v>0</v>
      </c>
      <c r="AE370">
        <f>IF(first_ana_0923__242678[[#This Row],[gap]]=0, 1, 0)</f>
        <v>0</v>
      </c>
      <c r="AF370">
        <f>IF(first_ana_0923__242678[[#This Row],[gap]]=1, 1, 0)</f>
        <v>1</v>
      </c>
      <c r="AG370">
        <f>IF(first_ana_0923__242678[[#This Row],[gap]]=2, 1, 0)</f>
        <v>0</v>
      </c>
      <c r="AH370">
        <f>IF(first_ana_0923__242678[[#This Row],[gap]]=3, 1, 0)</f>
        <v>0</v>
      </c>
      <c r="AI370">
        <f>IF(first_ana_0923__242678[[#This Row],[gap]]=4, 1, 0)</f>
        <v>0</v>
      </c>
      <c r="AJ370">
        <f>IF(first_ana_0923__242678[[#This Row],[gap]]=5, 1, 0)</f>
        <v>0</v>
      </c>
      <c r="AK370">
        <f>IF(first_ana_0923__242678[[#This Row],[gap]]=6, 1, 0)</f>
        <v>0</v>
      </c>
      <c r="AL370">
        <f>IF(first_ana_0923__242678[[#This Row],[gap]]=7, 1, 0)</f>
        <v>0</v>
      </c>
      <c r="AM370">
        <f>IF(first_ana_0923__242678[[#This Row],[gap]]=8, 1, 0)</f>
        <v>0</v>
      </c>
      <c r="AN370">
        <f>IF(first_ana_0923__242678[[#This Row],[gap]]=9, 1, 0)</f>
        <v>0</v>
      </c>
    </row>
    <row r="371" spans="1:40">
      <c r="A371">
        <v>2012</v>
      </c>
      <c r="B371">
        <v>41</v>
      </c>
      <c r="C371" t="s">
        <v>84</v>
      </c>
      <c r="D371" t="s">
        <v>85</v>
      </c>
      <c r="E371">
        <v>81.900000000000006</v>
      </c>
      <c r="F371">
        <v>84</v>
      </c>
      <c r="G371">
        <v>1.88</v>
      </c>
      <c r="H371">
        <v>2.04</v>
      </c>
      <c r="I371">
        <v>1</v>
      </c>
      <c r="J371">
        <v>1</v>
      </c>
      <c r="K371" s="5">
        <v>2419</v>
      </c>
      <c r="L371" s="5">
        <v>21507.1</v>
      </c>
      <c r="M371" s="5">
        <v>0.24</v>
      </c>
      <c r="N371" s="5">
        <v>0.36</v>
      </c>
      <c r="O371" s="5">
        <v>3.56</v>
      </c>
      <c r="P371">
        <v>4.16</v>
      </c>
      <c r="Q371" s="9">
        <v>965.5</v>
      </c>
      <c r="R371">
        <v>2011</v>
      </c>
      <c r="S371">
        <f>first_ana_0923__242678[[#This Row],[year]]-first_ana_0923__242678[[#This Row],[start]]</f>
        <v>1</v>
      </c>
      <c r="T371">
        <f>IF(first_ana_0923__242678[[#This Row],[gap]]=-11, 1, 0)</f>
        <v>0</v>
      </c>
      <c r="U371">
        <f>IF(first_ana_0923__242678[[#This Row],[gap]]=-10, 1, 0)</f>
        <v>0</v>
      </c>
      <c r="V371">
        <f>IF(first_ana_0923__242678[[#This Row],[gap]]=-9, 1, 0)</f>
        <v>0</v>
      </c>
      <c r="W371">
        <f>IF(first_ana_0923__242678[[#This Row],[gap]]=-8, 1, 0)</f>
        <v>0</v>
      </c>
      <c r="X371">
        <f>IF(first_ana_0923__242678[[#This Row],[gap]]=-7, 1, 0)</f>
        <v>0</v>
      </c>
      <c r="Y371">
        <f>IF(first_ana_0923__242678[[#This Row],[gap]]=-6, 1, 0)</f>
        <v>0</v>
      </c>
      <c r="Z371">
        <f>IF(first_ana_0923__242678[[#This Row],[gap]]=-5, 1, 0)</f>
        <v>0</v>
      </c>
      <c r="AA371">
        <f>IF(first_ana_0923__242678[[#This Row],[gap]]=-4, 1, 0)</f>
        <v>0</v>
      </c>
      <c r="AB371">
        <f>IF(first_ana_0923__242678[[#This Row],[gap]]=-3, 1, 0)</f>
        <v>0</v>
      </c>
      <c r="AC371">
        <f>IF(first_ana_0923__242678[[#This Row],[gap]]=-2, 1, 0)</f>
        <v>0</v>
      </c>
      <c r="AD371">
        <f>IF(first_ana_0923__242678[[#This Row],[gap]]=-1, 1, 0)</f>
        <v>0</v>
      </c>
      <c r="AE371">
        <f>IF(first_ana_0923__242678[[#This Row],[gap]]=0, 1, 0)</f>
        <v>0</v>
      </c>
      <c r="AF371">
        <f>IF(first_ana_0923__242678[[#This Row],[gap]]=1, 1, 0)</f>
        <v>1</v>
      </c>
      <c r="AG371">
        <f>IF(first_ana_0923__242678[[#This Row],[gap]]=2, 1, 0)</f>
        <v>0</v>
      </c>
      <c r="AH371">
        <f>IF(first_ana_0923__242678[[#This Row],[gap]]=3, 1, 0)</f>
        <v>0</v>
      </c>
      <c r="AI371">
        <f>IF(first_ana_0923__242678[[#This Row],[gap]]=4, 1, 0)</f>
        <v>0</v>
      </c>
      <c r="AJ371">
        <f>IF(first_ana_0923__242678[[#This Row],[gap]]=5, 1, 0)</f>
        <v>0</v>
      </c>
      <c r="AK371">
        <f>IF(first_ana_0923__242678[[#This Row],[gap]]=6, 1, 0)</f>
        <v>0</v>
      </c>
      <c r="AL371">
        <f>IF(first_ana_0923__242678[[#This Row],[gap]]=7, 1, 0)</f>
        <v>0</v>
      </c>
      <c r="AM371">
        <f>IF(first_ana_0923__242678[[#This Row],[gap]]=8, 1, 0)</f>
        <v>0</v>
      </c>
      <c r="AN371">
        <f>IF(first_ana_0923__242678[[#This Row],[gap]]=9, 1, 0)</f>
        <v>0</v>
      </c>
    </row>
    <row r="372" spans="1:40">
      <c r="A372">
        <v>2012</v>
      </c>
      <c r="B372">
        <v>42</v>
      </c>
      <c r="C372" t="s">
        <v>86</v>
      </c>
      <c r="D372" t="s">
        <v>87</v>
      </c>
      <c r="E372">
        <v>46.2</v>
      </c>
      <c r="F372">
        <v>141</v>
      </c>
      <c r="G372">
        <v>1.69</v>
      </c>
      <c r="H372">
        <v>2.04</v>
      </c>
      <c r="I372">
        <v>0</v>
      </c>
      <c r="J372">
        <v>0</v>
      </c>
      <c r="K372" s="5">
        <v>2400</v>
      </c>
      <c r="L372" s="5">
        <v>13033.9</v>
      </c>
      <c r="M372" s="5">
        <v>0.71</v>
      </c>
      <c r="N372" s="5">
        <v>0.21</v>
      </c>
      <c r="O372" s="5">
        <v>2.91</v>
      </c>
      <c r="P372">
        <v>3.83</v>
      </c>
      <c r="Q372" s="9">
        <v>1010.7</v>
      </c>
      <c r="S372">
        <f>first_ana_0923__242678[[#This Row],[year]]-first_ana_0923__242678[[#This Row],[start]]</f>
        <v>2012</v>
      </c>
      <c r="T372">
        <f>IF(first_ana_0923__242678[[#This Row],[gap]]=-11, 1, 0)</f>
        <v>0</v>
      </c>
      <c r="U372">
        <f>IF(first_ana_0923__242678[[#This Row],[gap]]=-10, 1, 0)</f>
        <v>0</v>
      </c>
      <c r="V372">
        <f>IF(first_ana_0923__242678[[#This Row],[gap]]=-9, 1, 0)</f>
        <v>0</v>
      </c>
      <c r="W372">
        <f>IF(first_ana_0923__242678[[#This Row],[gap]]=-8, 1, 0)</f>
        <v>0</v>
      </c>
      <c r="X372">
        <f>IF(first_ana_0923__242678[[#This Row],[gap]]=-7, 1, 0)</f>
        <v>0</v>
      </c>
      <c r="Y372">
        <f>IF(first_ana_0923__242678[[#This Row],[gap]]=-6, 1, 0)</f>
        <v>0</v>
      </c>
      <c r="Z372">
        <f>IF(first_ana_0923__242678[[#This Row],[gap]]=-5, 1, 0)</f>
        <v>0</v>
      </c>
      <c r="AA372">
        <f>IF(first_ana_0923__242678[[#This Row],[gap]]=-4, 1, 0)</f>
        <v>0</v>
      </c>
      <c r="AB372">
        <f>IF(first_ana_0923__242678[[#This Row],[gap]]=-3, 1, 0)</f>
        <v>0</v>
      </c>
      <c r="AC372">
        <f>IF(first_ana_0923__242678[[#This Row],[gap]]=-2, 1, 0)</f>
        <v>0</v>
      </c>
      <c r="AD372">
        <f>IF(first_ana_0923__242678[[#This Row],[gap]]=-1, 1, 0)</f>
        <v>0</v>
      </c>
      <c r="AE372">
        <f>IF(first_ana_0923__242678[[#This Row],[gap]]=0, 1, 0)</f>
        <v>0</v>
      </c>
      <c r="AF372">
        <f>IF(first_ana_0923__242678[[#This Row],[gap]]=1, 1, 0)</f>
        <v>0</v>
      </c>
      <c r="AG372">
        <f>IF(first_ana_0923__242678[[#This Row],[gap]]=2, 1, 0)</f>
        <v>0</v>
      </c>
      <c r="AH372">
        <f>IF(first_ana_0923__242678[[#This Row],[gap]]=3, 1, 0)</f>
        <v>0</v>
      </c>
      <c r="AI372">
        <f>IF(first_ana_0923__242678[[#This Row],[gap]]=4, 1, 0)</f>
        <v>0</v>
      </c>
      <c r="AJ372">
        <f>IF(first_ana_0923__242678[[#This Row],[gap]]=5, 1, 0)</f>
        <v>0</v>
      </c>
      <c r="AK372">
        <f>IF(first_ana_0923__242678[[#This Row],[gap]]=6, 1, 0)</f>
        <v>0</v>
      </c>
      <c r="AL372">
        <f>IF(first_ana_0923__242678[[#This Row],[gap]]=7, 1, 0)</f>
        <v>0</v>
      </c>
      <c r="AM372">
        <f>IF(first_ana_0923__242678[[#This Row],[gap]]=8, 1, 0)</f>
        <v>0</v>
      </c>
      <c r="AN372">
        <f>IF(first_ana_0923__242678[[#This Row],[gap]]=9, 1, 0)</f>
        <v>0</v>
      </c>
    </row>
    <row r="373" spans="1:40">
      <c r="A373">
        <v>2012</v>
      </c>
      <c r="B373">
        <v>43</v>
      </c>
      <c r="C373" t="s">
        <v>88</v>
      </c>
      <c r="D373" t="s">
        <v>89</v>
      </c>
      <c r="E373">
        <v>111.1</v>
      </c>
      <c r="F373">
        <v>181</v>
      </c>
      <c r="G373">
        <v>1.65</v>
      </c>
      <c r="H373">
        <v>1.71</v>
      </c>
      <c r="I373">
        <v>1</v>
      </c>
      <c r="J373">
        <v>1</v>
      </c>
      <c r="K373" s="5">
        <v>2442</v>
      </c>
      <c r="L373" s="5">
        <v>17362.3</v>
      </c>
      <c r="M373" s="5">
        <v>0.5</v>
      </c>
      <c r="N373" s="5">
        <v>0.11</v>
      </c>
      <c r="O373" s="5">
        <v>2.88</v>
      </c>
      <c r="P373">
        <v>3.4899999999999998</v>
      </c>
      <c r="Q373" s="9">
        <v>875.3</v>
      </c>
      <c r="R373">
        <v>2011</v>
      </c>
      <c r="S373">
        <f>first_ana_0923__242678[[#This Row],[year]]-first_ana_0923__242678[[#This Row],[start]]</f>
        <v>1</v>
      </c>
      <c r="T373">
        <f>IF(first_ana_0923__242678[[#This Row],[gap]]=-11, 1, 0)</f>
        <v>0</v>
      </c>
      <c r="U373">
        <f>IF(first_ana_0923__242678[[#This Row],[gap]]=-10, 1, 0)</f>
        <v>0</v>
      </c>
      <c r="V373">
        <f>IF(first_ana_0923__242678[[#This Row],[gap]]=-9, 1, 0)</f>
        <v>0</v>
      </c>
      <c r="W373">
        <f>IF(first_ana_0923__242678[[#This Row],[gap]]=-8, 1, 0)</f>
        <v>0</v>
      </c>
      <c r="X373">
        <f>IF(first_ana_0923__242678[[#This Row],[gap]]=-7, 1, 0)</f>
        <v>0</v>
      </c>
      <c r="Y373">
        <f>IF(first_ana_0923__242678[[#This Row],[gap]]=-6, 1, 0)</f>
        <v>0</v>
      </c>
      <c r="Z373">
        <f>IF(first_ana_0923__242678[[#This Row],[gap]]=-5, 1, 0)</f>
        <v>0</v>
      </c>
      <c r="AA373">
        <f>IF(first_ana_0923__242678[[#This Row],[gap]]=-4, 1, 0)</f>
        <v>0</v>
      </c>
      <c r="AB373">
        <f>IF(first_ana_0923__242678[[#This Row],[gap]]=-3, 1, 0)</f>
        <v>0</v>
      </c>
      <c r="AC373">
        <f>IF(first_ana_0923__242678[[#This Row],[gap]]=-2, 1, 0)</f>
        <v>0</v>
      </c>
      <c r="AD373">
        <f>IF(first_ana_0923__242678[[#This Row],[gap]]=-1, 1, 0)</f>
        <v>0</v>
      </c>
      <c r="AE373">
        <f>IF(first_ana_0923__242678[[#This Row],[gap]]=0, 1, 0)</f>
        <v>0</v>
      </c>
      <c r="AF373">
        <f>IF(first_ana_0923__242678[[#This Row],[gap]]=1, 1, 0)</f>
        <v>1</v>
      </c>
      <c r="AG373">
        <f>IF(first_ana_0923__242678[[#This Row],[gap]]=2, 1, 0)</f>
        <v>0</v>
      </c>
      <c r="AH373">
        <f>IF(first_ana_0923__242678[[#This Row],[gap]]=3, 1, 0)</f>
        <v>0</v>
      </c>
      <c r="AI373">
        <f>IF(first_ana_0923__242678[[#This Row],[gap]]=4, 1, 0)</f>
        <v>0</v>
      </c>
      <c r="AJ373">
        <f>IF(first_ana_0923__242678[[#This Row],[gap]]=5, 1, 0)</f>
        <v>0</v>
      </c>
      <c r="AK373">
        <f>IF(first_ana_0923__242678[[#This Row],[gap]]=6, 1, 0)</f>
        <v>0</v>
      </c>
      <c r="AL373">
        <f>IF(first_ana_0923__242678[[#This Row],[gap]]=7, 1, 0)</f>
        <v>0</v>
      </c>
      <c r="AM373">
        <f>IF(first_ana_0923__242678[[#This Row],[gap]]=8, 1, 0)</f>
        <v>0</v>
      </c>
      <c r="AN373">
        <f>IF(first_ana_0923__242678[[#This Row],[gap]]=9, 1, 0)</f>
        <v>0</v>
      </c>
    </row>
    <row r="374" spans="1:40">
      <c r="A374">
        <v>2012</v>
      </c>
      <c r="B374">
        <v>44</v>
      </c>
      <c r="C374" t="s">
        <v>90</v>
      </c>
      <c r="D374" t="s">
        <v>141</v>
      </c>
      <c r="E374">
        <v>155.9</v>
      </c>
      <c r="F374">
        <v>119</v>
      </c>
      <c r="G374">
        <v>1.65</v>
      </c>
      <c r="H374">
        <v>1.79</v>
      </c>
      <c r="I374">
        <v>0</v>
      </c>
      <c r="J374">
        <v>0</v>
      </c>
      <c r="K374" s="5">
        <v>2489</v>
      </c>
      <c r="L374" s="5">
        <v>12268.6</v>
      </c>
      <c r="M374" s="5">
        <v>0.42</v>
      </c>
      <c r="N374" s="5">
        <v>0.42</v>
      </c>
      <c r="O374" s="5">
        <v>3.71</v>
      </c>
      <c r="P374">
        <v>4.55</v>
      </c>
      <c r="Q374" s="9">
        <v>930.1</v>
      </c>
      <c r="S374">
        <f>first_ana_0923__242678[[#This Row],[year]]-first_ana_0923__242678[[#This Row],[start]]</f>
        <v>2012</v>
      </c>
      <c r="T374">
        <f>IF(first_ana_0923__242678[[#This Row],[gap]]=-11, 1, 0)</f>
        <v>0</v>
      </c>
      <c r="U374">
        <f>IF(first_ana_0923__242678[[#This Row],[gap]]=-10, 1, 0)</f>
        <v>0</v>
      </c>
      <c r="V374">
        <f>IF(first_ana_0923__242678[[#This Row],[gap]]=-9, 1, 0)</f>
        <v>0</v>
      </c>
      <c r="W374">
        <f>IF(first_ana_0923__242678[[#This Row],[gap]]=-8, 1, 0)</f>
        <v>0</v>
      </c>
      <c r="X374">
        <f>IF(first_ana_0923__242678[[#This Row],[gap]]=-7, 1, 0)</f>
        <v>0</v>
      </c>
      <c r="Y374">
        <f>IF(first_ana_0923__242678[[#This Row],[gap]]=-6, 1, 0)</f>
        <v>0</v>
      </c>
      <c r="Z374">
        <f>IF(first_ana_0923__242678[[#This Row],[gap]]=-5, 1, 0)</f>
        <v>0</v>
      </c>
      <c r="AA374">
        <f>IF(first_ana_0923__242678[[#This Row],[gap]]=-4, 1, 0)</f>
        <v>0</v>
      </c>
      <c r="AB374">
        <f>IF(first_ana_0923__242678[[#This Row],[gap]]=-3, 1, 0)</f>
        <v>0</v>
      </c>
      <c r="AC374">
        <f>IF(first_ana_0923__242678[[#This Row],[gap]]=-2, 1, 0)</f>
        <v>0</v>
      </c>
      <c r="AD374">
        <f>IF(first_ana_0923__242678[[#This Row],[gap]]=-1, 1, 0)</f>
        <v>0</v>
      </c>
      <c r="AE374">
        <f>IF(first_ana_0923__242678[[#This Row],[gap]]=0, 1, 0)</f>
        <v>0</v>
      </c>
      <c r="AF374">
        <f>IF(first_ana_0923__242678[[#This Row],[gap]]=1, 1, 0)</f>
        <v>0</v>
      </c>
      <c r="AG374">
        <f>IF(first_ana_0923__242678[[#This Row],[gap]]=2, 1, 0)</f>
        <v>0</v>
      </c>
      <c r="AH374">
        <f>IF(first_ana_0923__242678[[#This Row],[gap]]=3, 1, 0)</f>
        <v>0</v>
      </c>
      <c r="AI374">
        <f>IF(first_ana_0923__242678[[#This Row],[gap]]=4, 1, 0)</f>
        <v>0</v>
      </c>
      <c r="AJ374">
        <f>IF(first_ana_0923__242678[[#This Row],[gap]]=5, 1, 0)</f>
        <v>0</v>
      </c>
      <c r="AK374">
        <f>IF(first_ana_0923__242678[[#This Row],[gap]]=6, 1, 0)</f>
        <v>0</v>
      </c>
      <c r="AL374">
        <f>IF(first_ana_0923__242678[[#This Row],[gap]]=7, 1, 0)</f>
        <v>0</v>
      </c>
      <c r="AM374">
        <f>IF(first_ana_0923__242678[[#This Row],[gap]]=8, 1, 0)</f>
        <v>0</v>
      </c>
      <c r="AN374">
        <f>IF(first_ana_0923__242678[[#This Row],[gap]]=9, 1, 0)</f>
        <v>0</v>
      </c>
    </row>
    <row r="375" spans="1:40">
      <c r="A375">
        <v>2012</v>
      </c>
      <c r="B375">
        <v>45</v>
      </c>
      <c r="C375" t="s">
        <v>91</v>
      </c>
      <c r="D375" t="s">
        <v>92</v>
      </c>
      <c r="E375">
        <v>167.3</v>
      </c>
      <c r="F375">
        <v>113</v>
      </c>
      <c r="G375">
        <v>1.74</v>
      </c>
      <c r="H375">
        <v>1.93</v>
      </c>
      <c r="I375">
        <v>0</v>
      </c>
      <c r="J375">
        <v>0</v>
      </c>
      <c r="K375" s="5">
        <v>2281</v>
      </c>
      <c r="L375" s="5">
        <v>14998.7</v>
      </c>
      <c r="M375" s="5">
        <v>0.62</v>
      </c>
      <c r="N375" s="5">
        <v>0.18</v>
      </c>
      <c r="O375" s="5">
        <v>3.02</v>
      </c>
      <c r="P375">
        <v>3.8200000000000003</v>
      </c>
      <c r="Q375" s="9">
        <v>937.5</v>
      </c>
      <c r="S375">
        <f>first_ana_0923__242678[[#This Row],[year]]-first_ana_0923__242678[[#This Row],[start]]</f>
        <v>2012</v>
      </c>
      <c r="T375">
        <f>IF(first_ana_0923__242678[[#This Row],[gap]]=-11, 1, 0)</f>
        <v>0</v>
      </c>
      <c r="U375">
        <f>IF(first_ana_0923__242678[[#This Row],[gap]]=-10, 1, 0)</f>
        <v>0</v>
      </c>
      <c r="V375">
        <f>IF(first_ana_0923__242678[[#This Row],[gap]]=-9, 1, 0)</f>
        <v>0</v>
      </c>
      <c r="W375">
        <f>IF(first_ana_0923__242678[[#This Row],[gap]]=-8, 1, 0)</f>
        <v>0</v>
      </c>
      <c r="X375">
        <f>IF(first_ana_0923__242678[[#This Row],[gap]]=-7, 1, 0)</f>
        <v>0</v>
      </c>
      <c r="Y375">
        <f>IF(first_ana_0923__242678[[#This Row],[gap]]=-6, 1, 0)</f>
        <v>0</v>
      </c>
      <c r="Z375">
        <f>IF(first_ana_0923__242678[[#This Row],[gap]]=-5, 1, 0)</f>
        <v>0</v>
      </c>
      <c r="AA375">
        <f>IF(first_ana_0923__242678[[#This Row],[gap]]=-4, 1, 0)</f>
        <v>0</v>
      </c>
      <c r="AB375">
        <f>IF(first_ana_0923__242678[[#This Row],[gap]]=-3, 1, 0)</f>
        <v>0</v>
      </c>
      <c r="AC375">
        <f>IF(first_ana_0923__242678[[#This Row],[gap]]=-2, 1, 0)</f>
        <v>0</v>
      </c>
      <c r="AD375">
        <f>IF(first_ana_0923__242678[[#This Row],[gap]]=-1, 1, 0)</f>
        <v>0</v>
      </c>
      <c r="AE375">
        <f>IF(first_ana_0923__242678[[#This Row],[gap]]=0, 1, 0)</f>
        <v>0</v>
      </c>
      <c r="AF375">
        <f>IF(first_ana_0923__242678[[#This Row],[gap]]=1, 1, 0)</f>
        <v>0</v>
      </c>
      <c r="AG375">
        <f>IF(first_ana_0923__242678[[#This Row],[gap]]=2, 1, 0)</f>
        <v>0</v>
      </c>
      <c r="AH375">
        <f>IF(first_ana_0923__242678[[#This Row],[gap]]=3, 1, 0)</f>
        <v>0</v>
      </c>
      <c r="AI375">
        <f>IF(first_ana_0923__242678[[#This Row],[gap]]=4, 1, 0)</f>
        <v>0</v>
      </c>
      <c r="AJ375">
        <f>IF(first_ana_0923__242678[[#This Row],[gap]]=5, 1, 0)</f>
        <v>0</v>
      </c>
      <c r="AK375">
        <f>IF(first_ana_0923__242678[[#This Row],[gap]]=6, 1, 0)</f>
        <v>0</v>
      </c>
      <c r="AL375">
        <f>IF(first_ana_0923__242678[[#This Row],[gap]]=7, 1, 0)</f>
        <v>0</v>
      </c>
      <c r="AM375">
        <f>IF(first_ana_0923__242678[[#This Row],[gap]]=8, 1, 0)</f>
        <v>0</v>
      </c>
      <c r="AN375">
        <f>IF(first_ana_0923__242678[[#This Row],[gap]]=9, 1, 0)</f>
        <v>0</v>
      </c>
    </row>
    <row r="376" spans="1:40">
      <c r="A376">
        <v>2012</v>
      </c>
      <c r="B376">
        <v>46</v>
      </c>
      <c r="C376" t="s">
        <v>93</v>
      </c>
      <c r="D376" t="s">
        <v>94</v>
      </c>
      <c r="E376">
        <v>105.1</v>
      </c>
      <c r="F376">
        <v>169</v>
      </c>
      <c r="G376">
        <v>1.67</v>
      </c>
      <c r="H376">
        <v>1.88</v>
      </c>
      <c r="I376">
        <v>0</v>
      </c>
      <c r="J376">
        <v>0</v>
      </c>
      <c r="K376" s="5">
        <v>2387</v>
      </c>
      <c r="L376" s="5">
        <v>15671.8</v>
      </c>
      <c r="M376" s="5">
        <v>0.36</v>
      </c>
      <c r="N376" s="5">
        <v>0.3</v>
      </c>
      <c r="O376" s="5">
        <v>2.9</v>
      </c>
      <c r="P376">
        <v>3.5599999999999996</v>
      </c>
      <c r="Q376" s="9">
        <v>958.1</v>
      </c>
      <c r="S376">
        <f>first_ana_0923__242678[[#This Row],[year]]-first_ana_0923__242678[[#This Row],[start]]</f>
        <v>2012</v>
      </c>
      <c r="T376">
        <f>IF(first_ana_0923__242678[[#This Row],[gap]]=-11, 1, 0)</f>
        <v>0</v>
      </c>
      <c r="U376">
        <f>IF(first_ana_0923__242678[[#This Row],[gap]]=-10, 1, 0)</f>
        <v>0</v>
      </c>
      <c r="V376">
        <f>IF(first_ana_0923__242678[[#This Row],[gap]]=-9, 1, 0)</f>
        <v>0</v>
      </c>
      <c r="W376">
        <f>IF(first_ana_0923__242678[[#This Row],[gap]]=-8, 1, 0)</f>
        <v>0</v>
      </c>
      <c r="X376">
        <f>IF(first_ana_0923__242678[[#This Row],[gap]]=-7, 1, 0)</f>
        <v>0</v>
      </c>
      <c r="Y376">
        <f>IF(first_ana_0923__242678[[#This Row],[gap]]=-6, 1, 0)</f>
        <v>0</v>
      </c>
      <c r="Z376">
        <f>IF(first_ana_0923__242678[[#This Row],[gap]]=-5, 1, 0)</f>
        <v>0</v>
      </c>
      <c r="AA376">
        <f>IF(first_ana_0923__242678[[#This Row],[gap]]=-4, 1, 0)</f>
        <v>0</v>
      </c>
      <c r="AB376">
        <f>IF(first_ana_0923__242678[[#This Row],[gap]]=-3, 1, 0)</f>
        <v>0</v>
      </c>
      <c r="AC376">
        <f>IF(first_ana_0923__242678[[#This Row],[gap]]=-2, 1, 0)</f>
        <v>0</v>
      </c>
      <c r="AD376">
        <f>IF(first_ana_0923__242678[[#This Row],[gap]]=-1, 1, 0)</f>
        <v>0</v>
      </c>
      <c r="AE376">
        <f>IF(first_ana_0923__242678[[#This Row],[gap]]=0, 1, 0)</f>
        <v>0</v>
      </c>
      <c r="AF376">
        <f>IF(first_ana_0923__242678[[#This Row],[gap]]=1, 1, 0)</f>
        <v>0</v>
      </c>
      <c r="AG376">
        <f>IF(first_ana_0923__242678[[#This Row],[gap]]=2, 1, 0)</f>
        <v>0</v>
      </c>
      <c r="AH376">
        <f>IF(first_ana_0923__242678[[#This Row],[gap]]=3, 1, 0)</f>
        <v>0</v>
      </c>
      <c r="AI376">
        <f>IF(first_ana_0923__242678[[#This Row],[gap]]=4, 1, 0)</f>
        <v>0</v>
      </c>
      <c r="AJ376">
        <f>IF(first_ana_0923__242678[[#This Row],[gap]]=5, 1, 0)</f>
        <v>0</v>
      </c>
      <c r="AK376">
        <f>IF(first_ana_0923__242678[[#This Row],[gap]]=6, 1, 0)</f>
        <v>0</v>
      </c>
      <c r="AL376">
        <f>IF(first_ana_0923__242678[[#This Row],[gap]]=7, 1, 0)</f>
        <v>0</v>
      </c>
      <c r="AM376">
        <f>IF(first_ana_0923__242678[[#This Row],[gap]]=8, 1, 0)</f>
        <v>0</v>
      </c>
      <c r="AN376">
        <f>IF(first_ana_0923__242678[[#This Row],[gap]]=9, 1, 0)</f>
        <v>0</v>
      </c>
    </row>
    <row r="377" spans="1:40">
      <c r="A377">
        <v>2012</v>
      </c>
      <c r="B377">
        <v>47</v>
      </c>
      <c r="C377" t="s">
        <v>95</v>
      </c>
      <c r="D377" t="s">
        <v>96</v>
      </c>
      <c r="E377">
        <v>57.3</v>
      </c>
      <c r="F377">
        <v>141</v>
      </c>
      <c r="G377">
        <v>1.79</v>
      </c>
      <c r="H377">
        <v>1.71</v>
      </c>
      <c r="I377">
        <v>0</v>
      </c>
      <c r="J377">
        <v>0</v>
      </c>
      <c r="K377" s="5">
        <v>2035</v>
      </c>
      <c r="L377" s="5">
        <v>18053.599999999999</v>
      </c>
      <c r="M377" s="5">
        <v>0.56999999999999995</v>
      </c>
      <c r="N377" s="5">
        <v>0.14000000000000001</v>
      </c>
      <c r="O377" s="5">
        <v>3.76</v>
      </c>
      <c r="P377">
        <v>4.47</v>
      </c>
      <c r="Q377" s="9">
        <v>940.6</v>
      </c>
      <c r="S377">
        <f>first_ana_0923__242678[[#This Row],[year]]-first_ana_0923__242678[[#This Row],[start]]</f>
        <v>2012</v>
      </c>
      <c r="T377">
        <f>IF(first_ana_0923__242678[[#This Row],[gap]]=-11, 1, 0)</f>
        <v>0</v>
      </c>
      <c r="U377">
        <f>IF(first_ana_0923__242678[[#This Row],[gap]]=-10, 1, 0)</f>
        <v>0</v>
      </c>
      <c r="V377">
        <f>IF(first_ana_0923__242678[[#This Row],[gap]]=-9, 1, 0)</f>
        <v>0</v>
      </c>
      <c r="W377">
        <f>IF(first_ana_0923__242678[[#This Row],[gap]]=-8, 1, 0)</f>
        <v>0</v>
      </c>
      <c r="X377">
        <f>IF(first_ana_0923__242678[[#This Row],[gap]]=-7, 1, 0)</f>
        <v>0</v>
      </c>
      <c r="Y377">
        <f>IF(first_ana_0923__242678[[#This Row],[gap]]=-6, 1, 0)</f>
        <v>0</v>
      </c>
      <c r="Z377">
        <f>IF(first_ana_0923__242678[[#This Row],[gap]]=-5, 1, 0)</f>
        <v>0</v>
      </c>
      <c r="AA377">
        <f>IF(first_ana_0923__242678[[#This Row],[gap]]=-4, 1, 0)</f>
        <v>0</v>
      </c>
      <c r="AB377">
        <f>IF(first_ana_0923__242678[[#This Row],[gap]]=-3, 1, 0)</f>
        <v>0</v>
      </c>
      <c r="AC377">
        <f>IF(first_ana_0923__242678[[#This Row],[gap]]=-2, 1, 0)</f>
        <v>0</v>
      </c>
      <c r="AD377">
        <f>IF(first_ana_0923__242678[[#This Row],[gap]]=-1, 1, 0)</f>
        <v>0</v>
      </c>
      <c r="AE377">
        <f>IF(first_ana_0923__242678[[#This Row],[gap]]=0, 1, 0)</f>
        <v>0</v>
      </c>
      <c r="AF377">
        <f>IF(first_ana_0923__242678[[#This Row],[gap]]=1, 1, 0)</f>
        <v>0</v>
      </c>
      <c r="AG377">
        <f>IF(first_ana_0923__242678[[#This Row],[gap]]=2, 1, 0)</f>
        <v>0</v>
      </c>
      <c r="AH377">
        <f>IF(first_ana_0923__242678[[#This Row],[gap]]=3, 1, 0)</f>
        <v>0</v>
      </c>
      <c r="AI377">
        <f>IF(first_ana_0923__242678[[#This Row],[gap]]=4, 1, 0)</f>
        <v>0</v>
      </c>
      <c r="AJ377">
        <f>IF(first_ana_0923__242678[[#This Row],[gap]]=5, 1, 0)</f>
        <v>0</v>
      </c>
      <c r="AK377">
        <f>IF(first_ana_0923__242678[[#This Row],[gap]]=6, 1, 0)</f>
        <v>0</v>
      </c>
      <c r="AL377">
        <f>IF(first_ana_0923__242678[[#This Row],[gap]]=7, 1, 0)</f>
        <v>0</v>
      </c>
      <c r="AM377">
        <f>IF(first_ana_0923__242678[[#This Row],[gap]]=8, 1, 0)</f>
        <v>0</v>
      </c>
      <c r="AN377">
        <f>IF(first_ana_0923__242678[[#This Row],[gap]]=9, 1, 0)</f>
        <v>0</v>
      </c>
    </row>
    <row r="378" spans="1:40">
      <c r="A378">
        <v>2013</v>
      </c>
      <c r="B378">
        <v>1</v>
      </c>
      <c r="C378" t="s">
        <v>4</v>
      </c>
      <c r="D378" t="s">
        <v>5</v>
      </c>
      <c r="E378">
        <v>657.9</v>
      </c>
      <c r="F378">
        <v>543</v>
      </c>
      <c r="G378">
        <v>0.88</v>
      </c>
      <c r="H378">
        <v>1.03</v>
      </c>
      <c r="I378">
        <v>0</v>
      </c>
      <c r="J378">
        <v>1</v>
      </c>
      <c r="K378" s="5">
        <v>2545</v>
      </c>
      <c r="L378" s="5">
        <v>224791.5</v>
      </c>
      <c r="M378" s="5">
        <v>0.66</v>
      </c>
      <c r="N378" s="5">
        <v>0.31</v>
      </c>
      <c r="O378" s="5">
        <v>3.3</v>
      </c>
      <c r="P378">
        <v>4.2699999999999996</v>
      </c>
      <c r="Q378" s="9">
        <v>1032.7</v>
      </c>
      <c r="R378">
        <v>2016</v>
      </c>
      <c r="S378">
        <f>first_ana_0923__242678[[#This Row],[year]]-first_ana_0923__242678[[#This Row],[start]]</f>
        <v>-3</v>
      </c>
      <c r="T378">
        <f>IF(first_ana_0923__242678[[#This Row],[gap]]=-11, 1, 0)</f>
        <v>0</v>
      </c>
      <c r="U378">
        <f>IF(first_ana_0923__242678[[#This Row],[gap]]=-10, 1, 0)</f>
        <v>0</v>
      </c>
      <c r="V378">
        <f>IF(first_ana_0923__242678[[#This Row],[gap]]=-9, 1, 0)</f>
        <v>0</v>
      </c>
      <c r="W378">
        <f>IF(first_ana_0923__242678[[#This Row],[gap]]=-8, 1, 0)</f>
        <v>0</v>
      </c>
      <c r="X378">
        <f>IF(first_ana_0923__242678[[#This Row],[gap]]=-7, 1, 0)</f>
        <v>0</v>
      </c>
      <c r="Y378">
        <f>IF(first_ana_0923__242678[[#This Row],[gap]]=-6, 1, 0)</f>
        <v>0</v>
      </c>
      <c r="Z378">
        <f>IF(first_ana_0923__242678[[#This Row],[gap]]=-5, 1, 0)</f>
        <v>0</v>
      </c>
      <c r="AA378">
        <f>IF(first_ana_0923__242678[[#This Row],[gap]]=-4, 1, 0)</f>
        <v>0</v>
      </c>
      <c r="AB378">
        <f>IF(first_ana_0923__242678[[#This Row],[gap]]=-3, 1, 0)</f>
        <v>1</v>
      </c>
      <c r="AC378">
        <f>IF(first_ana_0923__242678[[#This Row],[gap]]=-2, 1, 0)</f>
        <v>0</v>
      </c>
      <c r="AD378">
        <f>IF(first_ana_0923__242678[[#This Row],[gap]]=-1, 1, 0)</f>
        <v>0</v>
      </c>
      <c r="AE378">
        <f>IF(first_ana_0923__242678[[#This Row],[gap]]=0, 1, 0)</f>
        <v>0</v>
      </c>
      <c r="AF378">
        <f>IF(first_ana_0923__242678[[#This Row],[gap]]=1, 1, 0)</f>
        <v>0</v>
      </c>
      <c r="AG378">
        <f>IF(first_ana_0923__242678[[#This Row],[gap]]=2, 1, 0)</f>
        <v>0</v>
      </c>
      <c r="AH378">
        <f>IF(first_ana_0923__242678[[#This Row],[gap]]=3, 1, 0)</f>
        <v>0</v>
      </c>
      <c r="AI378">
        <f>IF(first_ana_0923__242678[[#This Row],[gap]]=4, 1, 0)</f>
        <v>0</v>
      </c>
      <c r="AJ378">
        <f>IF(first_ana_0923__242678[[#This Row],[gap]]=5, 1, 0)</f>
        <v>0</v>
      </c>
      <c r="AK378">
        <f>IF(first_ana_0923__242678[[#This Row],[gap]]=6, 1, 0)</f>
        <v>0</v>
      </c>
      <c r="AL378">
        <f>IF(first_ana_0923__242678[[#This Row],[gap]]=7, 1, 0)</f>
        <v>0</v>
      </c>
      <c r="AM378">
        <f>IF(first_ana_0923__242678[[#This Row],[gap]]=8, 1, 0)</f>
        <v>0</v>
      </c>
      <c r="AN378">
        <f>IF(first_ana_0923__242678[[#This Row],[gap]]=9, 1, 0)</f>
        <v>0</v>
      </c>
    </row>
    <row r="379" spans="1:40">
      <c r="A379">
        <v>2013</v>
      </c>
      <c r="B379">
        <v>2</v>
      </c>
      <c r="C379" t="s">
        <v>6</v>
      </c>
      <c r="D379" t="s">
        <v>7</v>
      </c>
      <c r="E379">
        <v>100</v>
      </c>
      <c r="F379">
        <v>134</v>
      </c>
      <c r="G379">
        <v>1.38</v>
      </c>
      <c r="H379">
        <v>1.84</v>
      </c>
      <c r="I379">
        <v>1</v>
      </c>
      <c r="J379">
        <v>1</v>
      </c>
      <c r="K379" s="5">
        <v>2426</v>
      </c>
      <c r="L379" s="5">
        <v>28758.5</v>
      </c>
      <c r="M379" s="5">
        <v>0.75</v>
      </c>
      <c r="N379" s="5">
        <v>0.45</v>
      </c>
      <c r="O379" s="5">
        <v>2.3199999999999998</v>
      </c>
      <c r="P379">
        <v>3.5199999999999996</v>
      </c>
      <c r="Q379" s="9">
        <v>1101.0999999999999</v>
      </c>
      <c r="R379">
        <v>2010</v>
      </c>
      <c r="S379">
        <f>first_ana_0923__242678[[#This Row],[year]]-first_ana_0923__242678[[#This Row],[start]]</f>
        <v>3</v>
      </c>
      <c r="T379">
        <f>IF(first_ana_0923__242678[[#This Row],[gap]]=-11, 1, 0)</f>
        <v>0</v>
      </c>
      <c r="U379">
        <f>IF(first_ana_0923__242678[[#This Row],[gap]]=-10, 1, 0)</f>
        <v>0</v>
      </c>
      <c r="V379">
        <f>IF(first_ana_0923__242678[[#This Row],[gap]]=-9, 1, 0)</f>
        <v>0</v>
      </c>
      <c r="W379">
        <f>IF(first_ana_0923__242678[[#This Row],[gap]]=-8, 1, 0)</f>
        <v>0</v>
      </c>
      <c r="X379">
        <f>IF(first_ana_0923__242678[[#This Row],[gap]]=-7, 1, 0)</f>
        <v>0</v>
      </c>
      <c r="Y379">
        <f>IF(first_ana_0923__242678[[#This Row],[gap]]=-6, 1, 0)</f>
        <v>0</v>
      </c>
      <c r="Z379">
        <f>IF(first_ana_0923__242678[[#This Row],[gap]]=-5, 1, 0)</f>
        <v>0</v>
      </c>
      <c r="AA379">
        <f>IF(first_ana_0923__242678[[#This Row],[gap]]=-4, 1, 0)</f>
        <v>0</v>
      </c>
      <c r="AB379">
        <f>IF(first_ana_0923__242678[[#This Row],[gap]]=-3, 1, 0)</f>
        <v>0</v>
      </c>
      <c r="AC379">
        <f>IF(first_ana_0923__242678[[#This Row],[gap]]=-2, 1, 0)</f>
        <v>0</v>
      </c>
      <c r="AD379">
        <f>IF(first_ana_0923__242678[[#This Row],[gap]]=-1, 1, 0)</f>
        <v>0</v>
      </c>
      <c r="AE379">
        <f>IF(first_ana_0923__242678[[#This Row],[gap]]=0, 1, 0)</f>
        <v>0</v>
      </c>
      <c r="AF379">
        <f>IF(first_ana_0923__242678[[#This Row],[gap]]=1, 1, 0)</f>
        <v>0</v>
      </c>
      <c r="AG379">
        <f>IF(first_ana_0923__242678[[#This Row],[gap]]=2, 1, 0)</f>
        <v>0</v>
      </c>
      <c r="AH379">
        <f>IF(first_ana_0923__242678[[#This Row],[gap]]=3, 1, 0)</f>
        <v>1</v>
      </c>
      <c r="AI379">
        <f>IF(first_ana_0923__242678[[#This Row],[gap]]=4, 1, 0)</f>
        <v>0</v>
      </c>
      <c r="AJ379">
        <f>IF(first_ana_0923__242678[[#This Row],[gap]]=5, 1, 0)</f>
        <v>0</v>
      </c>
      <c r="AK379">
        <f>IF(first_ana_0923__242678[[#This Row],[gap]]=6, 1, 0)</f>
        <v>0</v>
      </c>
      <c r="AL379">
        <f>IF(first_ana_0923__242678[[#This Row],[gap]]=7, 1, 0)</f>
        <v>0</v>
      </c>
      <c r="AM379">
        <f>IF(first_ana_0923__242678[[#This Row],[gap]]=8, 1, 0)</f>
        <v>0</v>
      </c>
      <c r="AN379">
        <f>IF(first_ana_0923__242678[[#This Row],[gap]]=9, 1, 0)</f>
        <v>0</v>
      </c>
    </row>
    <row r="380" spans="1:40">
      <c r="A380">
        <v>2013</v>
      </c>
      <c r="B380">
        <v>3</v>
      </c>
      <c r="C380" t="s">
        <v>8</v>
      </c>
      <c r="D380" t="s">
        <v>9</v>
      </c>
      <c r="E380">
        <v>289.39999999999998</v>
      </c>
      <c r="F380">
        <v>130</v>
      </c>
      <c r="G380">
        <v>1.43</v>
      </c>
      <c r="H380">
        <v>1.62</v>
      </c>
      <c r="I380">
        <v>0</v>
      </c>
      <c r="J380">
        <v>0</v>
      </c>
      <c r="K380" s="5">
        <v>2698</v>
      </c>
      <c r="L380" s="5">
        <v>19901.3</v>
      </c>
      <c r="M380" s="5">
        <v>0.39</v>
      </c>
      <c r="N380" s="5">
        <v>0.39</v>
      </c>
      <c r="O380" s="5">
        <v>2.5499999999999998</v>
      </c>
      <c r="P380">
        <v>3.33</v>
      </c>
      <c r="Q380" s="9">
        <v>1652.2</v>
      </c>
      <c r="S380">
        <f>first_ana_0923__242678[[#This Row],[year]]-first_ana_0923__242678[[#This Row],[start]]</f>
        <v>2013</v>
      </c>
      <c r="T380">
        <f>IF(first_ana_0923__242678[[#This Row],[gap]]=-11, 1, 0)</f>
        <v>0</v>
      </c>
      <c r="U380">
        <f>IF(first_ana_0923__242678[[#This Row],[gap]]=-10, 1, 0)</f>
        <v>0</v>
      </c>
      <c r="V380">
        <f>IF(first_ana_0923__242678[[#This Row],[gap]]=-9, 1, 0)</f>
        <v>0</v>
      </c>
      <c r="W380">
        <f>IF(first_ana_0923__242678[[#This Row],[gap]]=-8, 1, 0)</f>
        <v>0</v>
      </c>
      <c r="X380">
        <f>IF(first_ana_0923__242678[[#This Row],[gap]]=-7, 1, 0)</f>
        <v>0</v>
      </c>
      <c r="Y380">
        <f>IF(first_ana_0923__242678[[#This Row],[gap]]=-6, 1, 0)</f>
        <v>0</v>
      </c>
      <c r="Z380">
        <f>IF(first_ana_0923__242678[[#This Row],[gap]]=-5, 1, 0)</f>
        <v>0</v>
      </c>
      <c r="AA380">
        <f>IF(first_ana_0923__242678[[#This Row],[gap]]=-4, 1, 0)</f>
        <v>0</v>
      </c>
      <c r="AB380">
        <f>IF(first_ana_0923__242678[[#This Row],[gap]]=-3, 1, 0)</f>
        <v>0</v>
      </c>
      <c r="AC380">
        <f>IF(first_ana_0923__242678[[#This Row],[gap]]=-2, 1, 0)</f>
        <v>0</v>
      </c>
      <c r="AD380">
        <f>IF(first_ana_0923__242678[[#This Row],[gap]]=-1, 1, 0)</f>
        <v>0</v>
      </c>
      <c r="AE380">
        <f>IF(first_ana_0923__242678[[#This Row],[gap]]=0, 1, 0)</f>
        <v>0</v>
      </c>
      <c r="AF380">
        <f>IF(first_ana_0923__242678[[#This Row],[gap]]=1, 1, 0)</f>
        <v>0</v>
      </c>
      <c r="AG380">
        <f>IF(first_ana_0923__242678[[#This Row],[gap]]=2, 1, 0)</f>
        <v>0</v>
      </c>
      <c r="AH380">
        <f>IF(first_ana_0923__242678[[#This Row],[gap]]=3, 1, 0)</f>
        <v>0</v>
      </c>
      <c r="AI380">
        <f>IF(first_ana_0923__242678[[#This Row],[gap]]=4, 1, 0)</f>
        <v>0</v>
      </c>
      <c r="AJ380">
        <f>IF(first_ana_0923__242678[[#This Row],[gap]]=5, 1, 0)</f>
        <v>0</v>
      </c>
      <c r="AK380">
        <f>IF(first_ana_0923__242678[[#This Row],[gap]]=6, 1, 0)</f>
        <v>0</v>
      </c>
      <c r="AL380">
        <f>IF(first_ana_0923__242678[[#This Row],[gap]]=7, 1, 0)</f>
        <v>0</v>
      </c>
      <c r="AM380">
        <f>IF(first_ana_0923__242678[[#This Row],[gap]]=8, 1, 0)</f>
        <v>0</v>
      </c>
      <c r="AN380">
        <f>IF(first_ana_0923__242678[[#This Row],[gap]]=9, 1, 0)</f>
        <v>0</v>
      </c>
    </row>
    <row r="381" spans="1:40">
      <c r="A381">
        <v>2013</v>
      </c>
      <c r="B381">
        <v>4</v>
      </c>
      <c r="C381" t="s">
        <v>10</v>
      </c>
      <c r="D381" t="s">
        <v>11</v>
      </c>
      <c r="E381">
        <v>144.9</v>
      </c>
      <c r="F381">
        <v>233</v>
      </c>
      <c r="G381">
        <v>2.2000000000000002</v>
      </c>
      <c r="H381">
        <v>2</v>
      </c>
      <c r="I381">
        <v>0</v>
      </c>
      <c r="J381">
        <v>0</v>
      </c>
      <c r="K381" s="5">
        <v>2857</v>
      </c>
      <c r="L381" s="5">
        <v>19746.2</v>
      </c>
      <c r="M381" s="5">
        <v>0.6</v>
      </c>
      <c r="N381" s="5">
        <v>0.17</v>
      </c>
      <c r="O381" s="5">
        <v>2.79</v>
      </c>
      <c r="P381">
        <v>3.56</v>
      </c>
      <c r="Q381" s="9">
        <v>1471.4</v>
      </c>
      <c r="S381">
        <f>first_ana_0923__242678[[#This Row],[year]]-first_ana_0923__242678[[#This Row],[start]]</f>
        <v>2013</v>
      </c>
      <c r="T381">
        <f>IF(first_ana_0923__242678[[#This Row],[gap]]=-11, 1, 0)</f>
        <v>0</v>
      </c>
      <c r="U381">
        <f>IF(first_ana_0923__242678[[#This Row],[gap]]=-10, 1, 0)</f>
        <v>0</v>
      </c>
      <c r="V381">
        <f>IF(first_ana_0923__242678[[#This Row],[gap]]=-9, 1, 0)</f>
        <v>0</v>
      </c>
      <c r="W381">
        <f>IF(first_ana_0923__242678[[#This Row],[gap]]=-8, 1, 0)</f>
        <v>0</v>
      </c>
      <c r="X381">
        <f>IF(first_ana_0923__242678[[#This Row],[gap]]=-7, 1, 0)</f>
        <v>0</v>
      </c>
      <c r="Y381">
        <f>IF(first_ana_0923__242678[[#This Row],[gap]]=-6, 1, 0)</f>
        <v>0</v>
      </c>
      <c r="Z381">
        <f>IF(first_ana_0923__242678[[#This Row],[gap]]=-5, 1, 0)</f>
        <v>0</v>
      </c>
      <c r="AA381">
        <f>IF(first_ana_0923__242678[[#This Row],[gap]]=-4, 1, 0)</f>
        <v>0</v>
      </c>
      <c r="AB381">
        <f>IF(first_ana_0923__242678[[#This Row],[gap]]=-3, 1, 0)</f>
        <v>0</v>
      </c>
      <c r="AC381">
        <f>IF(first_ana_0923__242678[[#This Row],[gap]]=-2, 1, 0)</f>
        <v>0</v>
      </c>
      <c r="AD381">
        <f>IF(first_ana_0923__242678[[#This Row],[gap]]=-1, 1, 0)</f>
        <v>0</v>
      </c>
      <c r="AE381">
        <f>IF(first_ana_0923__242678[[#This Row],[gap]]=0, 1, 0)</f>
        <v>0</v>
      </c>
      <c r="AF381">
        <f>IF(first_ana_0923__242678[[#This Row],[gap]]=1, 1, 0)</f>
        <v>0</v>
      </c>
      <c r="AG381">
        <f>IF(first_ana_0923__242678[[#This Row],[gap]]=2, 1, 0)</f>
        <v>0</v>
      </c>
      <c r="AH381">
        <f>IF(first_ana_0923__242678[[#This Row],[gap]]=3, 1, 0)</f>
        <v>0</v>
      </c>
      <c r="AI381">
        <f>IF(first_ana_0923__242678[[#This Row],[gap]]=4, 1, 0)</f>
        <v>0</v>
      </c>
      <c r="AJ381">
        <f>IF(first_ana_0923__242678[[#This Row],[gap]]=5, 1, 0)</f>
        <v>0</v>
      </c>
      <c r="AK381">
        <f>IF(first_ana_0923__242678[[#This Row],[gap]]=6, 1, 0)</f>
        <v>0</v>
      </c>
      <c r="AL381">
        <f>IF(first_ana_0923__242678[[#This Row],[gap]]=7, 1, 0)</f>
        <v>0</v>
      </c>
      <c r="AM381">
        <f>IF(first_ana_0923__242678[[#This Row],[gap]]=8, 1, 0)</f>
        <v>0</v>
      </c>
      <c r="AN381">
        <f>IF(first_ana_0923__242678[[#This Row],[gap]]=9, 1, 0)</f>
        <v>0</v>
      </c>
    </row>
    <row r="382" spans="1:40">
      <c r="A382">
        <v>2013</v>
      </c>
      <c r="B382">
        <v>5</v>
      </c>
      <c r="C382" t="s">
        <v>12</v>
      </c>
      <c r="D382" t="s">
        <v>13</v>
      </c>
      <c r="E382">
        <v>203.2</v>
      </c>
      <c r="F382">
        <v>105</v>
      </c>
      <c r="G382">
        <v>1.1399999999999999</v>
      </c>
      <c r="H382">
        <v>1.58</v>
      </c>
      <c r="I382">
        <v>0</v>
      </c>
      <c r="J382">
        <v>0</v>
      </c>
      <c r="K382" s="5">
        <v>2463</v>
      </c>
      <c r="L382" s="5">
        <v>24962.1</v>
      </c>
      <c r="M382" s="5">
        <v>0.67</v>
      </c>
      <c r="N382" s="5">
        <v>0.48</v>
      </c>
      <c r="O382" s="5">
        <v>2.38</v>
      </c>
      <c r="P382">
        <v>3.53</v>
      </c>
      <c r="Q382" s="9">
        <v>1166.3</v>
      </c>
      <c r="S382">
        <f>first_ana_0923__242678[[#This Row],[year]]-first_ana_0923__242678[[#This Row],[start]]</f>
        <v>2013</v>
      </c>
      <c r="T382">
        <f>IF(first_ana_0923__242678[[#This Row],[gap]]=-11, 1, 0)</f>
        <v>0</v>
      </c>
      <c r="U382">
        <f>IF(first_ana_0923__242678[[#This Row],[gap]]=-10, 1, 0)</f>
        <v>0</v>
      </c>
      <c r="V382">
        <f>IF(first_ana_0923__242678[[#This Row],[gap]]=-9, 1, 0)</f>
        <v>0</v>
      </c>
      <c r="W382">
        <f>IF(first_ana_0923__242678[[#This Row],[gap]]=-8, 1, 0)</f>
        <v>0</v>
      </c>
      <c r="X382">
        <f>IF(first_ana_0923__242678[[#This Row],[gap]]=-7, 1, 0)</f>
        <v>0</v>
      </c>
      <c r="Y382">
        <f>IF(first_ana_0923__242678[[#This Row],[gap]]=-6, 1, 0)</f>
        <v>0</v>
      </c>
      <c r="Z382">
        <f>IF(first_ana_0923__242678[[#This Row],[gap]]=-5, 1, 0)</f>
        <v>0</v>
      </c>
      <c r="AA382">
        <f>IF(first_ana_0923__242678[[#This Row],[gap]]=-4, 1, 0)</f>
        <v>0</v>
      </c>
      <c r="AB382">
        <f>IF(first_ana_0923__242678[[#This Row],[gap]]=-3, 1, 0)</f>
        <v>0</v>
      </c>
      <c r="AC382">
        <f>IF(first_ana_0923__242678[[#This Row],[gap]]=-2, 1, 0)</f>
        <v>0</v>
      </c>
      <c r="AD382">
        <f>IF(first_ana_0923__242678[[#This Row],[gap]]=-1, 1, 0)</f>
        <v>0</v>
      </c>
      <c r="AE382">
        <f>IF(first_ana_0923__242678[[#This Row],[gap]]=0, 1, 0)</f>
        <v>0</v>
      </c>
      <c r="AF382">
        <f>IF(first_ana_0923__242678[[#This Row],[gap]]=1, 1, 0)</f>
        <v>0</v>
      </c>
      <c r="AG382">
        <f>IF(first_ana_0923__242678[[#This Row],[gap]]=2, 1, 0)</f>
        <v>0</v>
      </c>
      <c r="AH382">
        <f>IF(first_ana_0923__242678[[#This Row],[gap]]=3, 1, 0)</f>
        <v>0</v>
      </c>
      <c r="AI382">
        <f>IF(first_ana_0923__242678[[#This Row],[gap]]=4, 1, 0)</f>
        <v>0</v>
      </c>
      <c r="AJ382">
        <f>IF(first_ana_0923__242678[[#This Row],[gap]]=5, 1, 0)</f>
        <v>0</v>
      </c>
      <c r="AK382">
        <f>IF(first_ana_0923__242678[[#This Row],[gap]]=6, 1, 0)</f>
        <v>0</v>
      </c>
      <c r="AL382">
        <f>IF(first_ana_0923__242678[[#This Row],[gap]]=7, 1, 0)</f>
        <v>0</v>
      </c>
      <c r="AM382">
        <f>IF(first_ana_0923__242678[[#This Row],[gap]]=8, 1, 0)</f>
        <v>0</v>
      </c>
      <c r="AN382">
        <f>IF(first_ana_0923__242678[[#This Row],[gap]]=9, 1, 0)</f>
        <v>0</v>
      </c>
    </row>
    <row r="383" spans="1:40">
      <c r="A383">
        <v>2013</v>
      </c>
      <c r="B383">
        <v>6</v>
      </c>
      <c r="C383" t="s">
        <v>14</v>
      </c>
      <c r="D383" t="s">
        <v>15</v>
      </c>
      <c r="E383">
        <v>162.69999999999999</v>
      </c>
      <c r="F383">
        <v>114</v>
      </c>
      <c r="G383">
        <v>1.18</v>
      </c>
      <c r="H383">
        <v>1.54</v>
      </c>
      <c r="I383">
        <v>0</v>
      </c>
      <c r="J383">
        <v>0</v>
      </c>
      <c r="K383" s="5">
        <v>2629</v>
      </c>
      <c r="L383" s="5">
        <v>22869.599999999999</v>
      </c>
      <c r="M383" s="5">
        <v>0.44</v>
      </c>
      <c r="N383" s="5">
        <v>0.26</v>
      </c>
      <c r="O383" s="5">
        <v>1.93</v>
      </c>
      <c r="P383">
        <v>2.63</v>
      </c>
      <c r="Q383" s="9">
        <v>1002.9</v>
      </c>
      <c r="S383">
        <f>first_ana_0923__242678[[#This Row],[year]]-first_ana_0923__242678[[#This Row],[start]]</f>
        <v>2013</v>
      </c>
      <c r="T383">
        <f>IF(first_ana_0923__242678[[#This Row],[gap]]=-11, 1, 0)</f>
        <v>0</v>
      </c>
      <c r="U383">
        <f>IF(first_ana_0923__242678[[#This Row],[gap]]=-10, 1, 0)</f>
        <v>0</v>
      </c>
      <c r="V383">
        <f>IF(first_ana_0923__242678[[#This Row],[gap]]=-9, 1, 0)</f>
        <v>0</v>
      </c>
      <c r="W383">
        <f>IF(first_ana_0923__242678[[#This Row],[gap]]=-8, 1, 0)</f>
        <v>0</v>
      </c>
      <c r="X383">
        <f>IF(first_ana_0923__242678[[#This Row],[gap]]=-7, 1, 0)</f>
        <v>0</v>
      </c>
      <c r="Y383">
        <f>IF(first_ana_0923__242678[[#This Row],[gap]]=-6, 1, 0)</f>
        <v>0</v>
      </c>
      <c r="Z383">
        <f>IF(first_ana_0923__242678[[#This Row],[gap]]=-5, 1, 0)</f>
        <v>0</v>
      </c>
      <c r="AA383">
        <f>IF(first_ana_0923__242678[[#This Row],[gap]]=-4, 1, 0)</f>
        <v>0</v>
      </c>
      <c r="AB383">
        <f>IF(first_ana_0923__242678[[#This Row],[gap]]=-3, 1, 0)</f>
        <v>0</v>
      </c>
      <c r="AC383">
        <f>IF(first_ana_0923__242678[[#This Row],[gap]]=-2, 1, 0)</f>
        <v>0</v>
      </c>
      <c r="AD383">
        <f>IF(first_ana_0923__242678[[#This Row],[gap]]=-1, 1, 0)</f>
        <v>0</v>
      </c>
      <c r="AE383">
        <f>IF(first_ana_0923__242678[[#This Row],[gap]]=0, 1, 0)</f>
        <v>0</v>
      </c>
      <c r="AF383">
        <f>IF(first_ana_0923__242678[[#This Row],[gap]]=1, 1, 0)</f>
        <v>0</v>
      </c>
      <c r="AG383">
        <f>IF(first_ana_0923__242678[[#This Row],[gap]]=2, 1, 0)</f>
        <v>0</v>
      </c>
      <c r="AH383">
        <f>IF(first_ana_0923__242678[[#This Row],[gap]]=3, 1, 0)</f>
        <v>0</v>
      </c>
      <c r="AI383">
        <f>IF(first_ana_0923__242678[[#This Row],[gap]]=4, 1, 0)</f>
        <v>0</v>
      </c>
      <c r="AJ383">
        <f>IF(first_ana_0923__242678[[#This Row],[gap]]=5, 1, 0)</f>
        <v>0</v>
      </c>
      <c r="AK383">
        <f>IF(first_ana_0923__242678[[#This Row],[gap]]=6, 1, 0)</f>
        <v>0</v>
      </c>
      <c r="AL383">
        <f>IF(first_ana_0923__242678[[#This Row],[gap]]=7, 1, 0)</f>
        <v>0</v>
      </c>
      <c r="AM383">
        <f>IF(first_ana_0923__242678[[#This Row],[gap]]=8, 1, 0)</f>
        <v>0</v>
      </c>
      <c r="AN383">
        <f>IF(first_ana_0923__242678[[#This Row],[gap]]=9, 1, 0)</f>
        <v>0</v>
      </c>
    </row>
    <row r="384" spans="1:40">
      <c r="A384">
        <v>2013</v>
      </c>
      <c r="B384">
        <v>7</v>
      </c>
      <c r="C384" t="s">
        <v>16</v>
      </c>
      <c r="D384" t="s">
        <v>17</v>
      </c>
      <c r="E384">
        <v>348.1</v>
      </c>
      <c r="F384">
        <v>195</v>
      </c>
      <c r="G384">
        <v>1.32</v>
      </c>
      <c r="H384">
        <v>1.59</v>
      </c>
      <c r="I384">
        <v>0</v>
      </c>
      <c r="J384">
        <v>0</v>
      </c>
      <c r="K384" s="5">
        <v>2787</v>
      </c>
      <c r="L384" s="5">
        <v>14969.3</v>
      </c>
      <c r="M384" s="5">
        <v>0.41</v>
      </c>
      <c r="N384" s="5">
        <v>0.26</v>
      </c>
      <c r="O384" s="5">
        <v>2.83</v>
      </c>
      <c r="P384">
        <v>3.5</v>
      </c>
      <c r="Q384" s="9">
        <v>1584.9</v>
      </c>
      <c r="S384">
        <f>first_ana_0923__242678[[#This Row],[year]]-first_ana_0923__242678[[#This Row],[start]]</f>
        <v>2013</v>
      </c>
      <c r="T384">
        <f>IF(first_ana_0923__242678[[#This Row],[gap]]=-11, 1, 0)</f>
        <v>0</v>
      </c>
      <c r="U384">
        <f>IF(first_ana_0923__242678[[#This Row],[gap]]=-10, 1, 0)</f>
        <v>0</v>
      </c>
      <c r="V384">
        <f>IF(first_ana_0923__242678[[#This Row],[gap]]=-9, 1, 0)</f>
        <v>0</v>
      </c>
      <c r="W384">
        <f>IF(first_ana_0923__242678[[#This Row],[gap]]=-8, 1, 0)</f>
        <v>0</v>
      </c>
      <c r="X384">
        <f>IF(first_ana_0923__242678[[#This Row],[gap]]=-7, 1, 0)</f>
        <v>0</v>
      </c>
      <c r="Y384">
        <f>IF(first_ana_0923__242678[[#This Row],[gap]]=-6, 1, 0)</f>
        <v>0</v>
      </c>
      <c r="Z384">
        <f>IF(first_ana_0923__242678[[#This Row],[gap]]=-5, 1, 0)</f>
        <v>0</v>
      </c>
      <c r="AA384">
        <f>IF(first_ana_0923__242678[[#This Row],[gap]]=-4, 1, 0)</f>
        <v>0</v>
      </c>
      <c r="AB384">
        <f>IF(first_ana_0923__242678[[#This Row],[gap]]=-3, 1, 0)</f>
        <v>0</v>
      </c>
      <c r="AC384">
        <f>IF(first_ana_0923__242678[[#This Row],[gap]]=-2, 1, 0)</f>
        <v>0</v>
      </c>
      <c r="AD384">
        <f>IF(first_ana_0923__242678[[#This Row],[gap]]=-1, 1, 0)</f>
        <v>0</v>
      </c>
      <c r="AE384">
        <f>IF(first_ana_0923__242678[[#This Row],[gap]]=0, 1, 0)</f>
        <v>0</v>
      </c>
      <c r="AF384">
        <f>IF(first_ana_0923__242678[[#This Row],[gap]]=1, 1, 0)</f>
        <v>0</v>
      </c>
      <c r="AG384">
        <f>IF(first_ana_0923__242678[[#This Row],[gap]]=2, 1, 0)</f>
        <v>0</v>
      </c>
      <c r="AH384">
        <f>IF(first_ana_0923__242678[[#This Row],[gap]]=3, 1, 0)</f>
        <v>0</v>
      </c>
      <c r="AI384">
        <f>IF(first_ana_0923__242678[[#This Row],[gap]]=4, 1, 0)</f>
        <v>0</v>
      </c>
      <c r="AJ384">
        <f>IF(first_ana_0923__242678[[#This Row],[gap]]=5, 1, 0)</f>
        <v>0</v>
      </c>
      <c r="AK384">
        <f>IF(first_ana_0923__242678[[#This Row],[gap]]=6, 1, 0)</f>
        <v>0</v>
      </c>
      <c r="AL384">
        <f>IF(first_ana_0923__242678[[#This Row],[gap]]=7, 1, 0)</f>
        <v>0</v>
      </c>
      <c r="AM384">
        <f>IF(first_ana_0923__242678[[#This Row],[gap]]=8, 1, 0)</f>
        <v>0</v>
      </c>
      <c r="AN384">
        <f>IF(first_ana_0923__242678[[#This Row],[gap]]=9, 1, 0)</f>
        <v>0</v>
      </c>
    </row>
    <row r="385" spans="1:40">
      <c r="A385">
        <v>2013</v>
      </c>
      <c r="B385">
        <v>8</v>
      </c>
      <c r="C385" t="s">
        <v>18</v>
      </c>
      <c r="D385" t="s">
        <v>19</v>
      </c>
      <c r="E385">
        <v>192.7</v>
      </c>
      <c r="F385">
        <v>293</v>
      </c>
      <c r="G385">
        <v>1.53</v>
      </c>
      <c r="H385">
        <v>1.7</v>
      </c>
      <c r="I385">
        <v>0</v>
      </c>
      <c r="J385">
        <v>0</v>
      </c>
      <c r="K385" s="5">
        <v>3138</v>
      </c>
      <c r="L385" s="5">
        <v>16760.2</v>
      </c>
      <c r="M385" s="5">
        <v>0.31</v>
      </c>
      <c r="N385" s="5">
        <v>0.1</v>
      </c>
      <c r="O385" s="5">
        <v>2.25</v>
      </c>
      <c r="P385">
        <v>2.66</v>
      </c>
      <c r="Q385" s="9">
        <v>771.6</v>
      </c>
      <c r="S385">
        <f>first_ana_0923__242678[[#This Row],[year]]-first_ana_0923__242678[[#This Row],[start]]</f>
        <v>2013</v>
      </c>
      <c r="T385">
        <f>IF(first_ana_0923__242678[[#This Row],[gap]]=-11, 1, 0)</f>
        <v>0</v>
      </c>
      <c r="U385">
        <f>IF(first_ana_0923__242678[[#This Row],[gap]]=-10, 1, 0)</f>
        <v>0</v>
      </c>
      <c r="V385">
        <f>IF(first_ana_0923__242678[[#This Row],[gap]]=-9, 1, 0)</f>
        <v>0</v>
      </c>
      <c r="W385">
        <f>IF(first_ana_0923__242678[[#This Row],[gap]]=-8, 1, 0)</f>
        <v>0</v>
      </c>
      <c r="X385">
        <f>IF(first_ana_0923__242678[[#This Row],[gap]]=-7, 1, 0)</f>
        <v>0</v>
      </c>
      <c r="Y385">
        <f>IF(first_ana_0923__242678[[#This Row],[gap]]=-6, 1, 0)</f>
        <v>0</v>
      </c>
      <c r="Z385">
        <f>IF(first_ana_0923__242678[[#This Row],[gap]]=-5, 1, 0)</f>
        <v>0</v>
      </c>
      <c r="AA385">
        <f>IF(first_ana_0923__242678[[#This Row],[gap]]=-4, 1, 0)</f>
        <v>0</v>
      </c>
      <c r="AB385">
        <f>IF(first_ana_0923__242678[[#This Row],[gap]]=-3, 1, 0)</f>
        <v>0</v>
      </c>
      <c r="AC385">
        <f>IF(first_ana_0923__242678[[#This Row],[gap]]=-2, 1, 0)</f>
        <v>0</v>
      </c>
      <c r="AD385">
        <f>IF(first_ana_0923__242678[[#This Row],[gap]]=-1, 1, 0)</f>
        <v>0</v>
      </c>
      <c r="AE385">
        <f>IF(first_ana_0923__242678[[#This Row],[gap]]=0, 1, 0)</f>
        <v>0</v>
      </c>
      <c r="AF385">
        <f>IF(first_ana_0923__242678[[#This Row],[gap]]=1, 1, 0)</f>
        <v>0</v>
      </c>
      <c r="AG385">
        <f>IF(first_ana_0923__242678[[#This Row],[gap]]=2, 1, 0)</f>
        <v>0</v>
      </c>
      <c r="AH385">
        <f>IF(first_ana_0923__242678[[#This Row],[gap]]=3, 1, 0)</f>
        <v>0</v>
      </c>
      <c r="AI385">
        <f>IF(first_ana_0923__242678[[#This Row],[gap]]=4, 1, 0)</f>
        <v>0</v>
      </c>
      <c r="AJ385">
        <f>IF(first_ana_0923__242678[[#This Row],[gap]]=5, 1, 0)</f>
        <v>0</v>
      </c>
      <c r="AK385">
        <f>IF(first_ana_0923__242678[[#This Row],[gap]]=6, 1, 0)</f>
        <v>0</v>
      </c>
      <c r="AL385">
        <f>IF(first_ana_0923__242678[[#This Row],[gap]]=7, 1, 0)</f>
        <v>0</v>
      </c>
      <c r="AM385">
        <f>IF(first_ana_0923__242678[[#This Row],[gap]]=8, 1, 0)</f>
        <v>0</v>
      </c>
      <c r="AN385">
        <f>IF(first_ana_0923__242678[[#This Row],[gap]]=9, 1, 0)</f>
        <v>0</v>
      </c>
    </row>
    <row r="386" spans="1:40">
      <c r="A386">
        <v>2013</v>
      </c>
      <c r="B386">
        <v>9</v>
      </c>
      <c r="C386" t="s">
        <v>20</v>
      </c>
      <c r="D386" t="s">
        <v>21</v>
      </c>
      <c r="E386">
        <v>173</v>
      </c>
      <c r="F386">
        <v>199</v>
      </c>
      <c r="G386">
        <v>1.55</v>
      </c>
      <c r="H386">
        <v>1.63</v>
      </c>
      <c r="I386">
        <v>0</v>
      </c>
      <c r="J386">
        <v>0</v>
      </c>
      <c r="K386" s="5">
        <v>3255</v>
      </c>
      <c r="L386" s="5">
        <v>19506.7</v>
      </c>
      <c r="M386" s="5">
        <v>0.45</v>
      </c>
      <c r="N386" s="5">
        <v>0.3</v>
      </c>
      <c r="O386" s="5">
        <v>2.92</v>
      </c>
      <c r="P386">
        <v>3.67</v>
      </c>
      <c r="Q386" s="9">
        <v>782.1</v>
      </c>
      <c r="S386">
        <f>first_ana_0923__242678[[#This Row],[year]]-first_ana_0923__242678[[#This Row],[start]]</f>
        <v>2013</v>
      </c>
      <c r="T386">
        <f>IF(first_ana_0923__242678[[#This Row],[gap]]=-11, 1, 0)</f>
        <v>0</v>
      </c>
      <c r="U386">
        <f>IF(first_ana_0923__242678[[#This Row],[gap]]=-10, 1, 0)</f>
        <v>0</v>
      </c>
      <c r="V386">
        <f>IF(first_ana_0923__242678[[#This Row],[gap]]=-9, 1, 0)</f>
        <v>0</v>
      </c>
      <c r="W386">
        <f>IF(first_ana_0923__242678[[#This Row],[gap]]=-8, 1, 0)</f>
        <v>0</v>
      </c>
      <c r="X386">
        <f>IF(first_ana_0923__242678[[#This Row],[gap]]=-7, 1, 0)</f>
        <v>0</v>
      </c>
      <c r="Y386">
        <f>IF(first_ana_0923__242678[[#This Row],[gap]]=-6, 1, 0)</f>
        <v>0</v>
      </c>
      <c r="Z386">
        <f>IF(first_ana_0923__242678[[#This Row],[gap]]=-5, 1, 0)</f>
        <v>0</v>
      </c>
      <c r="AA386">
        <f>IF(first_ana_0923__242678[[#This Row],[gap]]=-4, 1, 0)</f>
        <v>0</v>
      </c>
      <c r="AB386">
        <f>IF(first_ana_0923__242678[[#This Row],[gap]]=-3, 1, 0)</f>
        <v>0</v>
      </c>
      <c r="AC386">
        <f>IF(first_ana_0923__242678[[#This Row],[gap]]=-2, 1, 0)</f>
        <v>0</v>
      </c>
      <c r="AD386">
        <f>IF(first_ana_0923__242678[[#This Row],[gap]]=-1, 1, 0)</f>
        <v>0</v>
      </c>
      <c r="AE386">
        <f>IF(first_ana_0923__242678[[#This Row],[gap]]=0, 1, 0)</f>
        <v>0</v>
      </c>
      <c r="AF386">
        <f>IF(first_ana_0923__242678[[#This Row],[gap]]=1, 1, 0)</f>
        <v>0</v>
      </c>
      <c r="AG386">
        <f>IF(first_ana_0923__242678[[#This Row],[gap]]=2, 1, 0)</f>
        <v>0</v>
      </c>
      <c r="AH386">
        <f>IF(first_ana_0923__242678[[#This Row],[gap]]=3, 1, 0)</f>
        <v>0</v>
      </c>
      <c r="AI386">
        <f>IF(first_ana_0923__242678[[#This Row],[gap]]=4, 1, 0)</f>
        <v>0</v>
      </c>
      <c r="AJ386">
        <f>IF(first_ana_0923__242678[[#This Row],[gap]]=5, 1, 0)</f>
        <v>0</v>
      </c>
      <c r="AK386">
        <f>IF(first_ana_0923__242678[[#This Row],[gap]]=6, 1, 0)</f>
        <v>0</v>
      </c>
      <c r="AL386">
        <f>IF(first_ana_0923__242678[[#This Row],[gap]]=7, 1, 0)</f>
        <v>0</v>
      </c>
      <c r="AM386">
        <f>IF(first_ana_0923__242678[[#This Row],[gap]]=8, 1, 0)</f>
        <v>0</v>
      </c>
      <c r="AN386">
        <f>IF(first_ana_0923__242678[[#This Row],[gap]]=9, 1, 0)</f>
        <v>0</v>
      </c>
    </row>
    <row r="387" spans="1:40">
      <c r="A387">
        <v>2013</v>
      </c>
      <c r="B387">
        <v>10</v>
      </c>
      <c r="C387" t="s">
        <v>22</v>
      </c>
      <c r="D387" t="s">
        <v>23</v>
      </c>
      <c r="E387">
        <v>177.8</v>
      </c>
      <c r="F387">
        <v>198</v>
      </c>
      <c r="G387">
        <v>1.36</v>
      </c>
      <c r="H387">
        <v>1.48</v>
      </c>
      <c r="I387">
        <v>0</v>
      </c>
      <c r="J387">
        <v>0</v>
      </c>
      <c r="K387" s="5">
        <v>3054</v>
      </c>
      <c r="L387" s="5">
        <v>12803</v>
      </c>
      <c r="M387" s="5">
        <v>0.66</v>
      </c>
      <c r="N387" s="5">
        <v>0.45</v>
      </c>
      <c r="O387" s="5">
        <v>3.48</v>
      </c>
      <c r="P387">
        <v>4.59</v>
      </c>
      <c r="Q387" s="9">
        <v>789.2</v>
      </c>
      <c r="S387">
        <f>first_ana_0923__242678[[#This Row],[year]]-first_ana_0923__242678[[#This Row],[start]]</f>
        <v>2013</v>
      </c>
      <c r="T387">
        <f>IF(first_ana_0923__242678[[#This Row],[gap]]=-11, 1, 0)</f>
        <v>0</v>
      </c>
      <c r="U387">
        <f>IF(first_ana_0923__242678[[#This Row],[gap]]=-10, 1, 0)</f>
        <v>0</v>
      </c>
      <c r="V387">
        <f>IF(first_ana_0923__242678[[#This Row],[gap]]=-9, 1, 0)</f>
        <v>0</v>
      </c>
      <c r="W387">
        <f>IF(first_ana_0923__242678[[#This Row],[gap]]=-8, 1, 0)</f>
        <v>0</v>
      </c>
      <c r="X387">
        <f>IF(first_ana_0923__242678[[#This Row],[gap]]=-7, 1, 0)</f>
        <v>0</v>
      </c>
      <c r="Y387">
        <f>IF(first_ana_0923__242678[[#This Row],[gap]]=-6, 1, 0)</f>
        <v>0</v>
      </c>
      <c r="Z387">
        <f>IF(first_ana_0923__242678[[#This Row],[gap]]=-5, 1, 0)</f>
        <v>0</v>
      </c>
      <c r="AA387">
        <f>IF(first_ana_0923__242678[[#This Row],[gap]]=-4, 1, 0)</f>
        <v>0</v>
      </c>
      <c r="AB387">
        <f>IF(first_ana_0923__242678[[#This Row],[gap]]=-3, 1, 0)</f>
        <v>0</v>
      </c>
      <c r="AC387">
        <f>IF(first_ana_0923__242678[[#This Row],[gap]]=-2, 1, 0)</f>
        <v>0</v>
      </c>
      <c r="AD387">
        <f>IF(first_ana_0923__242678[[#This Row],[gap]]=-1, 1, 0)</f>
        <v>0</v>
      </c>
      <c r="AE387">
        <f>IF(first_ana_0923__242678[[#This Row],[gap]]=0, 1, 0)</f>
        <v>0</v>
      </c>
      <c r="AF387">
        <f>IF(first_ana_0923__242678[[#This Row],[gap]]=1, 1, 0)</f>
        <v>0</v>
      </c>
      <c r="AG387">
        <f>IF(first_ana_0923__242678[[#This Row],[gap]]=2, 1, 0)</f>
        <v>0</v>
      </c>
      <c r="AH387">
        <f>IF(first_ana_0923__242678[[#This Row],[gap]]=3, 1, 0)</f>
        <v>0</v>
      </c>
      <c r="AI387">
        <f>IF(first_ana_0923__242678[[#This Row],[gap]]=4, 1, 0)</f>
        <v>0</v>
      </c>
      <c r="AJ387">
        <f>IF(first_ana_0923__242678[[#This Row],[gap]]=5, 1, 0)</f>
        <v>0</v>
      </c>
      <c r="AK387">
        <f>IF(first_ana_0923__242678[[#This Row],[gap]]=6, 1, 0)</f>
        <v>0</v>
      </c>
      <c r="AL387">
        <f>IF(first_ana_0923__242678[[#This Row],[gap]]=7, 1, 0)</f>
        <v>0</v>
      </c>
      <c r="AM387">
        <f>IF(first_ana_0923__242678[[#This Row],[gap]]=8, 1, 0)</f>
        <v>0</v>
      </c>
      <c r="AN387">
        <f>IF(first_ana_0923__242678[[#This Row],[gap]]=9, 1, 0)</f>
        <v>0</v>
      </c>
    </row>
    <row r="388" spans="1:40">
      <c r="A388">
        <v>2013</v>
      </c>
      <c r="B388">
        <v>11</v>
      </c>
      <c r="C388" t="s">
        <v>24</v>
      </c>
      <c r="D388" t="s">
        <v>25</v>
      </c>
      <c r="E388">
        <v>138.5</v>
      </c>
      <c r="F388">
        <v>722</v>
      </c>
      <c r="G388">
        <v>2.19</v>
      </c>
      <c r="H388">
        <v>2.0299999999999998</v>
      </c>
      <c r="I388">
        <v>0</v>
      </c>
      <c r="J388">
        <v>0</v>
      </c>
      <c r="K388" s="5">
        <v>2859</v>
      </c>
      <c r="L388" s="5">
        <v>10650.1</v>
      </c>
      <c r="M388" s="5">
        <v>0.4</v>
      </c>
      <c r="N388" s="5">
        <v>0.18</v>
      </c>
      <c r="O388" s="5">
        <v>1.5</v>
      </c>
      <c r="P388">
        <v>2.08</v>
      </c>
      <c r="Q388" s="9">
        <v>553.6</v>
      </c>
      <c r="S388">
        <f>first_ana_0923__242678[[#This Row],[year]]-first_ana_0923__242678[[#This Row],[start]]</f>
        <v>2013</v>
      </c>
      <c r="T388">
        <f>IF(first_ana_0923__242678[[#This Row],[gap]]=-11, 1, 0)</f>
        <v>0</v>
      </c>
      <c r="U388">
        <f>IF(first_ana_0923__242678[[#This Row],[gap]]=-10, 1, 0)</f>
        <v>0</v>
      </c>
      <c r="V388">
        <f>IF(first_ana_0923__242678[[#This Row],[gap]]=-9, 1, 0)</f>
        <v>0</v>
      </c>
      <c r="W388">
        <f>IF(first_ana_0923__242678[[#This Row],[gap]]=-8, 1, 0)</f>
        <v>0</v>
      </c>
      <c r="X388">
        <f>IF(first_ana_0923__242678[[#This Row],[gap]]=-7, 1, 0)</f>
        <v>0</v>
      </c>
      <c r="Y388">
        <f>IF(first_ana_0923__242678[[#This Row],[gap]]=-6, 1, 0)</f>
        <v>0</v>
      </c>
      <c r="Z388">
        <f>IF(first_ana_0923__242678[[#This Row],[gap]]=-5, 1, 0)</f>
        <v>0</v>
      </c>
      <c r="AA388">
        <f>IF(first_ana_0923__242678[[#This Row],[gap]]=-4, 1, 0)</f>
        <v>0</v>
      </c>
      <c r="AB388">
        <f>IF(first_ana_0923__242678[[#This Row],[gap]]=-3, 1, 0)</f>
        <v>0</v>
      </c>
      <c r="AC388">
        <f>IF(first_ana_0923__242678[[#This Row],[gap]]=-2, 1, 0)</f>
        <v>0</v>
      </c>
      <c r="AD388">
        <f>IF(first_ana_0923__242678[[#This Row],[gap]]=-1, 1, 0)</f>
        <v>0</v>
      </c>
      <c r="AE388">
        <f>IF(first_ana_0923__242678[[#This Row],[gap]]=0, 1, 0)</f>
        <v>0</v>
      </c>
      <c r="AF388">
        <f>IF(first_ana_0923__242678[[#This Row],[gap]]=1, 1, 0)</f>
        <v>0</v>
      </c>
      <c r="AG388">
        <f>IF(first_ana_0923__242678[[#This Row],[gap]]=2, 1, 0)</f>
        <v>0</v>
      </c>
      <c r="AH388">
        <f>IF(first_ana_0923__242678[[#This Row],[gap]]=3, 1, 0)</f>
        <v>0</v>
      </c>
      <c r="AI388">
        <f>IF(first_ana_0923__242678[[#This Row],[gap]]=4, 1, 0)</f>
        <v>0</v>
      </c>
      <c r="AJ388">
        <f>IF(first_ana_0923__242678[[#This Row],[gap]]=5, 1, 0)</f>
        <v>0</v>
      </c>
      <c r="AK388">
        <f>IF(first_ana_0923__242678[[#This Row],[gap]]=6, 1, 0)</f>
        <v>0</v>
      </c>
      <c r="AL388">
        <f>IF(first_ana_0923__242678[[#This Row],[gap]]=7, 1, 0)</f>
        <v>0</v>
      </c>
      <c r="AM388">
        <f>IF(first_ana_0923__242678[[#This Row],[gap]]=8, 1, 0)</f>
        <v>0</v>
      </c>
      <c r="AN388">
        <f>IF(first_ana_0923__242678[[#This Row],[gap]]=9, 1, 0)</f>
        <v>0</v>
      </c>
    </row>
    <row r="389" spans="1:40">
      <c r="A389">
        <v>2013</v>
      </c>
      <c r="B389">
        <v>12</v>
      </c>
      <c r="C389" t="s">
        <v>26</v>
      </c>
      <c r="D389" t="s">
        <v>27</v>
      </c>
      <c r="E389">
        <v>127.4</v>
      </c>
      <c r="F389">
        <v>619</v>
      </c>
      <c r="G389">
        <v>2.21</v>
      </c>
      <c r="H389">
        <v>2.17</v>
      </c>
      <c r="I389">
        <v>0</v>
      </c>
      <c r="J389">
        <v>0</v>
      </c>
      <c r="K389" s="5">
        <v>3019</v>
      </c>
      <c r="L389" s="5">
        <v>17323.2</v>
      </c>
      <c r="M389" s="5">
        <v>0.45</v>
      </c>
      <c r="N389" s="5">
        <v>0.16</v>
      </c>
      <c r="O389" s="5">
        <v>1.58</v>
      </c>
      <c r="P389">
        <v>2.19</v>
      </c>
      <c r="Q389" s="9">
        <v>598.9</v>
      </c>
      <c r="S389">
        <f>first_ana_0923__242678[[#This Row],[year]]-first_ana_0923__242678[[#This Row],[start]]</f>
        <v>2013</v>
      </c>
      <c r="T389">
        <f>IF(first_ana_0923__242678[[#This Row],[gap]]=-11, 1, 0)</f>
        <v>0</v>
      </c>
      <c r="U389">
        <f>IF(first_ana_0923__242678[[#This Row],[gap]]=-10, 1, 0)</f>
        <v>0</v>
      </c>
      <c r="V389">
        <f>IF(first_ana_0923__242678[[#This Row],[gap]]=-9, 1, 0)</f>
        <v>0</v>
      </c>
      <c r="W389">
        <f>IF(first_ana_0923__242678[[#This Row],[gap]]=-8, 1, 0)</f>
        <v>0</v>
      </c>
      <c r="X389">
        <f>IF(first_ana_0923__242678[[#This Row],[gap]]=-7, 1, 0)</f>
        <v>0</v>
      </c>
      <c r="Y389">
        <f>IF(first_ana_0923__242678[[#This Row],[gap]]=-6, 1, 0)</f>
        <v>0</v>
      </c>
      <c r="Z389">
        <f>IF(first_ana_0923__242678[[#This Row],[gap]]=-5, 1, 0)</f>
        <v>0</v>
      </c>
      <c r="AA389">
        <f>IF(first_ana_0923__242678[[#This Row],[gap]]=-4, 1, 0)</f>
        <v>0</v>
      </c>
      <c r="AB389">
        <f>IF(first_ana_0923__242678[[#This Row],[gap]]=-3, 1, 0)</f>
        <v>0</v>
      </c>
      <c r="AC389">
        <f>IF(first_ana_0923__242678[[#This Row],[gap]]=-2, 1, 0)</f>
        <v>0</v>
      </c>
      <c r="AD389">
        <f>IF(first_ana_0923__242678[[#This Row],[gap]]=-1, 1, 0)</f>
        <v>0</v>
      </c>
      <c r="AE389">
        <f>IF(first_ana_0923__242678[[#This Row],[gap]]=0, 1, 0)</f>
        <v>0</v>
      </c>
      <c r="AF389">
        <f>IF(first_ana_0923__242678[[#This Row],[gap]]=1, 1, 0)</f>
        <v>0</v>
      </c>
      <c r="AG389">
        <f>IF(first_ana_0923__242678[[#This Row],[gap]]=2, 1, 0)</f>
        <v>0</v>
      </c>
      <c r="AH389">
        <f>IF(first_ana_0923__242678[[#This Row],[gap]]=3, 1, 0)</f>
        <v>0</v>
      </c>
      <c r="AI389">
        <f>IF(first_ana_0923__242678[[#This Row],[gap]]=4, 1, 0)</f>
        <v>0</v>
      </c>
      <c r="AJ389">
        <f>IF(first_ana_0923__242678[[#This Row],[gap]]=5, 1, 0)</f>
        <v>0</v>
      </c>
      <c r="AK389">
        <f>IF(first_ana_0923__242678[[#This Row],[gap]]=6, 1, 0)</f>
        <v>0</v>
      </c>
      <c r="AL389">
        <f>IF(first_ana_0923__242678[[#This Row],[gap]]=7, 1, 0)</f>
        <v>0</v>
      </c>
      <c r="AM389">
        <f>IF(first_ana_0923__242678[[#This Row],[gap]]=8, 1, 0)</f>
        <v>0</v>
      </c>
      <c r="AN389">
        <f>IF(first_ana_0923__242678[[#This Row],[gap]]=9, 1, 0)</f>
        <v>0</v>
      </c>
    </row>
    <row r="390" spans="1:40">
      <c r="A390">
        <v>2013</v>
      </c>
      <c r="B390">
        <v>13</v>
      </c>
      <c r="C390" t="s">
        <v>28</v>
      </c>
      <c r="D390" t="s">
        <v>29</v>
      </c>
      <c r="E390">
        <v>49.3</v>
      </c>
      <c r="F390">
        <v>1330</v>
      </c>
      <c r="G390">
        <v>3.07</v>
      </c>
      <c r="H390">
        <v>2.54</v>
      </c>
      <c r="I390">
        <v>0</v>
      </c>
      <c r="J390">
        <v>0</v>
      </c>
      <c r="K390" s="5">
        <v>4508</v>
      </c>
      <c r="L390" s="5">
        <v>5649.3</v>
      </c>
      <c r="M390" s="5">
        <v>1.05</v>
      </c>
      <c r="N390" s="5">
        <v>0.32</v>
      </c>
      <c r="O390" s="5">
        <v>3.11</v>
      </c>
      <c r="P390">
        <v>4.4800000000000004</v>
      </c>
      <c r="Q390" s="9">
        <v>826.1</v>
      </c>
      <c r="S390">
        <f>first_ana_0923__242678[[#This Row],[year]]-first_ana_0923__242678[[#This Row],[start]]</f>
        <v>2013</v>
      </c>
      <c r="T390">
        <f>IF(first_ana_0923__242678[[#This Row],[gap]]=-11, 1, 0)</f>
        <v>0</v>
      </c>
      <c r="U390">
        <f>IF(first_ana_0923__242678[[#This Row],[gap]]=-10, 1, 0)</f>
        <v>0</v>
      </c>
      <c r="V390">
        <f>IF(first_ana_0923__242678[[#This Row],[gap]]=-9, 1, 0)</f>
        <v>0</v>
      </c>
      <c r="W390">
        <f>IF(first_ana_0923__242678[[#This Row],[gap]]=-8, 1, 0)</f>
        <v>0</v>
      </c>
      <c r="X390">
        <f>IF(first_ana_0923__242678[[#This Row],[gap]]=-7, 1, 0)</f>
        <v>0</v>
      </c>
      <c r="Y390">
        <f>IF(first_ana_0923__242678[[#This Row],[gap]]=-6, 1, 0)</f>
        <v>0</v>
      </c>
      <c r="Z390">
        <f>IF(first_ana_0923__242678[[#This Row],[gap]]=-5, 1, 0)</f>
        <v>0</v>
      </c>
      <c r="AA390">
        <f>IF(first_ana_0923__242678[[#This Row],[gap]]=-4, 1, 0)</f>
        <v>0</v>
      </c>
      <c r="AB390">
        <f>IF(first_ana_0923__242678[[#This Row],[gap]]=-3, 1, 0)</f>
        <v>0</v>
      </c>
      <c r="AC390">
        <f>IF(first_ana_0923__242678[[#This Row],[gap]]=-2, 1, 0)</f>
        <v>0</v>
      </c>
      <c r="AD390">
        <f>IF(first_ana_0923__242678[[#This Row],[gap]]=-1, 1, 0)</f>
        <v>0</v>
      </c>
      <c r="AE390">
        <f>IF(first_ana_0923__242678[[#This Row],[gap]]=0, 1, 0)</f>
        <v>0</v>
      </c>
      <c r="AF390">
        <f>IF(first_ana_0923__242678[[#This Row],[gap]]=1, 1, 0)</f>
        <v>0</v>
      </c>
      <c r="AG390">
        <f>IF(first_ana_0923__242678[[#This Row],[gap]]=2, 1, 0)</f>
        <v>0</v>
      </c>
      <c r="AH390">
        <f>IF(first_ana_0923__242678[[#This Row],[gap]]=3, 1, 0)</f>
        <v>0</v>
      </c>
      <c r="AI390">
        <f>IF(first_ana_0923__242678[[#This Row],[gap]]=4, 1, 0)</f>
        <v>0</v>
      </c>
      <c r="AJ390">
        <f>IF(first_ana_0923__242678[[#This Row],[gap]]=5, 1, 0)</f>
        <v>0</v>
      </c>
      <c r="AK390">
        <f>IF(first_ana_0923__242678[[#This Row],[gap]]=6, 1, 0)</f>
        <v>0</v>
      </c>
      <c r="AL390">
        <f>IF(first_ana_0923__242678[[#This Row],[gap]]=7, 1, 0)</f>
        <v>0</v>
      </c>
      <c r="AM390">
        <f>IF(first_ana_0923__242678[[#This Row],[gap]]=8, 1, 0)</f>
        <v>0</v>
      </c>
      <c r="AN390">
        <f>IF(first_ana_0923__242678[[#This Row],[gap]]=9, 1, 0)</f>
        <v>0</v>
      </c>
    </row>
    <row r="391" spans="1:40">
      <c r="A391">
        <v>2013</v>
      </c>
      <c r="B391">
        <v>14</v>
      </c>
      <c r="C391" t="s">
        <v>30</v>
      </c>
      <c r="D391" t="s">
        <v>31</v>
      </c>
      <c r="E391">
        <v>50.9</v>
      </c>
      <c r="F391">
        <v>908</v>
      </c>
      <c r="G391">
        <v>2.29</v>
      </c>
      <c r="H391">
        <v>2.15</v>
      </c>
      <c r="I391">
        <v>0</v>
      </c>
      <c r="J391">
        <v>0</v>
      </c>
      <c r="K391" s="5">
        <v>2972</v>
      </c>
      <c r="L391" s="5">
        <v>7143.9</v>
      </c>
      <c r="M391" s="5">
        <v>0.32</v>
      </c>
      <c r="N391" s="5">
        <v>0.18</v>
      </c>
      <c r="O391" s="5">
        <v>1.21</v>
      </c>
      <c r="P391">
        <v>1.71</v>
      </c>
      <c r="Q391" s="9">
        <v>580.9</v>
      </c>
      <c r="S391">
        <f>first_ana_0923__242678[[#This Row],[year]]-first_ana_0923__242678[[#This Row],[start]]</f>
        <v>2013</v>
      </c>
      <c r="T391">
        <f>IF(first_ana_0923__242678[[#This Row],[gap]]=-11, 1, 0)</f>
        <v>0</v>
      </c>
      <c r="U391">
        <f>IF(first_ana_0923__242678[[#This Row],[gap]]=-10, 1, 0)</f>
        <v>0</v>
      </c>
      <c r="V391">
        <f>IF(first_ana_0923__242678[[#This Row],[gap]]=-9, 1, 0)</f>
        <v>0</v>
      </c>
      <c r="W391">
        <f>IF(first_ana_0923__242678[[#This Row],[gap]]=-8, 1, 0)</f>
        <v>0</v>
      </c>
      <c r="X391">
        <f>IF(first_ana_0923__242678[[#This Row],[gap]]=-7, 1, 0)</f>
        <v>0</v>
      </c>
      <c r="Y391">
        <f>IF(first_ana_0923__242678[[#This Row],[gap]]=-6, 1, 0)</f>
        <v>0</v>
      </c>
      <c r="Z391">
        <f>IF(first_ana_0923__242678[[#This Row],[gap]]=-5, 1, 0)</f>
        <v>0</v>
      </c>
      <c r="AA391">
        <f>IF(first_ana_0923__242678[[#This Row],[gap]]=-4, 1, 0)</f>
        <v>0</v>
      </c>
      <c r="AB391">
        <f>IF(first_ana_0923__242678[[#This Row],[gap]]=-3, 1, 0)</f>
        <v>0</v>
      </c>
      <c r="AC391">
        <f>IF(first_ana_0923__242678[[#This Row],[gap]]=-2, 1, 0)</f>
        <v>0</v>
      </c>
      <c r="AD391">
        <f>IF(first_ana_0923__242678[[#This Row],[gap]]=-1, 1, 0)</f>
        <v>0</v>
      </c>
      <c r="AE391">
        <f>IF(first_ana_0923__242678[[#This Row],[gap]]=0, 1, 0)</f>
        <v>0</v>
      </c>
      <c r="AF391">
        <f>IF(first_ana_0923__242678[[#This Row],[gap]]=1, 1, 0)</f>
        <v>0</v>
      </c>
      <c r="AG391">
        <f>IF(first_ana_0923__242678[[#This Row],[gap]]=2, 1, 0)</f>
        <v>0</v>
      </c>
      <c r="AH391">
        <f>IF(first_ana_0923__242678[[#This Row],[gap]]=3, 1, 0)</f>
        <v>0</v>
      </c>
      <c r="AI391">
        <f>IF(first_ana_0923__242678[[#This Row],[gap]]=4, 1, 0)</f>
        <v>0</v>
      </c>
      <c r="AJ391">
        <f>IF(first_ana_0923__242678[[#This Row],[gap]]=5, 1, 0)</f>
        <v>0</v>
      </c>
      <c r="AK391">
        <f>IF(first_ana_0923__242678[[#This Row],[gap]]=6, 1, 0)</f>
        <v>0</v>
      </c>
      <c r="AL391">
        <f>IF(first_ana_0923__242678[[#This Row],[gap]]=7, 1, 0)</f>
        <v>0</v>
      </c>
      <c r="AM391">
        <f>IF(first_ana_0923__242678[[#This Row],[gap]]=8, 1, 0)</f>
        <v>0</v>
      </c>
      <c r="AN391">
        <f>IF(first_ana_0923__242678[[#This Row],[gap]]=9, 1, 0)</f>
        <v>0</v>
      </c>
    </row>
    <row r="392" spans="1:40">
      <c r="A392">
        <v>2013</v>
      </c>
      <c r="B392">
        <v>15</v>
      </c>
      <c r="C392" t="s">
        <v>32</v>
      </c>
      <c r="D392" t="s">
        <v>33</v>
      </c>
      <c r="E392">
        <v>379.5</v>
      </c>
      <c r="F392">
        <v>233</v>
      </c>
      <c r="G392">
        <v>0.97</v>
      </c>
      <c r="H392">
        <v>1.19</v>
      </c>
      <c r="I392">
        <v>0</v>
      </c>
      <c r="J392">
        <v>1</v>
      </c>
      <c r="K392" s="5">
        <v>2767</v>
      </c>
      <c r="L392" s="5">
        <v>18745.900000000001</v>
      </c>
      <c r="M392" s="5">
        <v>0.77</v>
      </c>
      <c r="N392" s="5">
        <v>0.21</v>
      </c>
      <c r="O392" s="5">
        <v>3.35</v>
      </c>
      <c r="P392">
        <v>4.33</v>
      </c>
      <c r="Q392" s="9">
        <v>1020.8</v>
      </c>
      <c r="R392">
        <v>2015</v>
      </c>
      <c r="S392">
        <f>first_ana_0923__242678[[#This Row],[year]]-first_ana_0923__242678[[#This Row],[start]]</f>
        <v>-2</v>
      </c>
      <c r="T392">
        <f>IF(first_ana_0923__242678[[#This Row],[gap]]=-11, 1, 0)</f>
        <v>0</v>
      </c>
      <c r="U392">
        <f>IF(first_ana_0923__242678[[#This Row],[gap]]=-10, 1, 0)</f>
        <v>0</v>
      </c>
      <c r="V392">
        <f>IF(first_ana_0923__242678[[#This Row],[gap]]=-9, 1, 0)</f>
        <v>0</v>
      </c>
      <c r="W392">
        <f>IF(first_ana_0923__242678[[#This Row],[gap]]=-8, 1, 0)</f>
        <v>0</v>
      </c>
      <c r="X392">
        <f>IF(first_ana_0923__242678[[#This Row],[gap]]=-7, 1, 0)</f>
        <v>0</v>
      </c>
      <c r="Y392">
        <f>IF(first_ana_0923__242678[[#This Row],[gap]]=-6, 1, 0)</f>
        <v>0</v>
      </c>
      <c r="Z392">
        <f>IF(first_ana_0923__242678[[#This Row],[gap]]=-5, 1, 0)</f>
        <v>0</v>
      </c>
      <c r="AA392">
        <f>IF(first_ana_0923__242678[[#This Row],[gap]]=-4, 1, 0)</f>
        <v>0</v>
      </c>
      <c r="AB392">
        <f>IF(first_ana_0923__242678[[#This Row],[gap]]=-3, 1, 0)</f>
        <v>0</v>
      </c>
      <c r="AC392">
        <f>IF(first_ana_0923__242678[[#This Row],[gap]]=-2, 1, 0)</f>
        <v>1</v>
      </c>
      <c r="AD392">
        <f>IF(first_ana_0923__242678[[#This Row],[gap]]=-1, 1, 0)</f>
        <v>0</v>
      </c>
      <c r="AE392">
        <f>IF(first_ana_0923__242678[[#This Row],[gap]]=0, 1, 0)</f>
        <v>0</v>
      </c>
      <c r="AF392">
        <f>IF(first_ana_0923__242678[[#This Row],[gap]]=1, 1, 0)</f>
        <v>0</v>
      </c>
      <c r="AG392">
        <f>IF(first_ana_0923__242678[[#This Row],[gap]]=2, 1, 0)</f>
        <v>0</v>
      </c>
      <c r="AH392">
        <f>IF(first_ana_0923__242678[[#This Row],[gap]]=3, 1, 0)</f>
        <v>0</v>
      </c>
      <c r="AI392">
        <f>IF(first_ana_0923__242678[[#This Row],[gap]]=4, 1, 0)</f>
        <v>0</v>
      </c>
      <c r="AJ392">
        <f>IF(first_ana_0923__242678[[#This Row],[gap]]=5, 1, 0)</f>
        <v>0</v>
      </c>
      <c r="AK392">
        <f>IF(first_ana_0923__242678[[#This Row],[gap]]=6, 1, 0)</f>
        <v>0</v>
      </c>
      <c r="AL392">
        <f>IF(first_ana_0923__242678[[#This Row],[gap]]=7, 1, 0)</f>
        <v>0</v>
      </c>
      <c r="AM392">
        <f>IF(first_ana_0923__242678[[#This Row],[gap]]=8, 1, 0)</f>
        <v>0</v>
      </c>
      <c r="AN392">
        <f>IF(first_ana_0923__242678[[#This Row],[gap]]=9, 1, 0)</f>
        <v>0</v>
      </c>
    </row>
    <row r="393" spans="1:40">
      <c r="A393">
        <v>2013</v>
      </c>
      <c r="B393">
        <v>16</v>
      </c>
      <c r="C393" t="s">
        <v>34</v>
      </c>
      <c r="D393" t="s">
        <v>35</v>
      </c>
      <c r="E393">
        <v>133.19999999999999</v>
      </c>
      <c r="F393">
        <v>108</v>
      </c>
      <c r="G393">
        <v>1.1299999999999999</v>
      </c>
      <c r="H393">
        <v>1.26</v>
      </c>
      <c r="I393">
        <v>0</v>
      </c>
      <c r="J393">
        <v>1</v>
      </c>
      <c r="K393" s="5">
        <v>3159</v>
      </c>
      <c r="L393" s="5">
        <v>19943.3</v>
      </c>
      <c r="M393" s="5">
        <v>0.46</v>
      </c>
      <c r="N393" s="5">
        <v>0.19</v>
      </c>
      <c r="O393" s="5">
        <v>2.97</v>
      </c>
      <c r="P393">
        <v>3.62</v>
      </c>
      <c r="Q393" s="9">
        <v>971.6</v>
      </c>
      <c r="R393">
        <v>2015</v>
      </c>
      <c r="S393">
        <f>first_ana_0923__242678[[#This Row],[year]]-first_ana_0923__242678[[#This Row],[start]]</f>
        <v>-2</v>
      </c>
      <c r="T393">
        <f>IF(first_ana_0923__242678[[#This Row],[gap]]=-11, 1, 0)</f>
        <v>0</v>
      </c>
      <c r="U393">
        <f>IF(first_ana_0923__242678[[#This Row],[gap]]=-10, 1, 0)</f>
        <v>0</v>
      </c>
      <c r="V393">
        <f>IF(first_ana_0923__242678[[#This Row],[gap]]=-9, 1, 0)</f>
        <v>0</v>
      </c>
      <c r="W393">
        <f>IF(first_ana_0923__242678[[#This Row],[gap]]=-8, 1, 0)</f>
        <v>0</v>
      </c>
      <c r="X393">
        <f>IF(first_ana_0923__242678[[#This Row],[gap]]=-7, 1, 0)</f>
        <v>0</v>
      </c>
      <c r="Y393">
        <f>IF(first_ana_0923__242678[[#This Row],[gap]]=-6, 1, 0)</f>
        <v>0</v>
      </c>
      <c r="Z393">
        <f>IF(first_ana_0923__242678[[#This Row],[gap]]=-5, 1, 0)</f>
        <v>0</v>
      </c>
      <c r="AA393">
        <f>IF(first_ana_0923__242678[[#This Row],[gap]]=-4, 1, 0)</f>
        <v>0</v>
      </c>
      <c r="AB393">
        <f>IF(first_ana_0923__242678[[#This Row],[gap]]=-3, 1, 0)</f>
        <v>0</v>
      </c>
      <c r="AC393">
        <f>IF(first_ana_0923__242678[[#This Row],[gap]]=-2, 1, 0)</f>
        <v>1</v>
      </c>
      <c r="AD393">
        <f>IF(first_ana_0923__242678[[#This Row],[gap]]=-1, 1, 0)</f>
        <v>0</v>
      </c>
      <c r="AE393">
        <f>IF(first_ana_0923__242678[[#This Row],[gap]]=0, 1, 0)</f>
        <v>0</v>
      </c>
      <c r="AF393">
        <f>IF(first_ana_0923__242678[[#This Row],[gap]]=1, 1, 0)</f>
        <v>0</v>
      </c>
      <c r="AG393">
        <f>IF(first_ana_0923__242678[[#This Row],[gap]]=2, 1, 0)</f>
        <v>0</v>
      </c>
      <c r="AH393">
        <f>IF(first_ana_0923__242678[[#This Row],[gap]]=3, 1, 0)</f>
        <v>0</v>
      </c>
      <c r="AI393">
        <f>IF(first_ana_0923__242678[[#This Row],[gap]]=4, 1, 0)</f>
        <v>0</v>
      </c>
      <c r="AJ393">
        <f>IF(first_ana_0923__242678[[#This Row],[gap]]=5, 1, 0)</f>
        <v>0</v>
      </c>
      <c r="AK393">
        <f>IF(first_ana_0923__242678[[#This Row],[gap]]=6, 1, 0)</f>
        <v>0</v>
      </c>
      <c r="AL393">
        <f>IF(first_ana_0923__242678[[#This Row],[gap]]=7, 1, 0)</f>
        <v>0</v>
      </c>
      <c r="AM393">
        <f>IF(first_ana_0923__242678[[#This Row],[gap]]=8, 1, 0)</f>
        <v>0</v>
      </c>
      <c r="AN393">
        <f>IF(first_ana_0923__242678[[#This Row],[gap]]=9, 1, 0)</f>
        <v>0</v>
      </c>
    </row>
    <row r="394" spans="1:40">
      <c r="A394">
        <v>2013</v>
      </c>
      <c r="B394">
        <v>17</v>
      </c>
      <c r="C394" t="s">
        <v>36</v>
      </c>
      <c r="D394" t="s">
        <v>37</v>
      </c>
      <c r="E394">
        <v>67</v>
      </c>
      <c r="F394">
        <v>116</v>
      </c>
      <c r="G394">
        <v>1.54</v>
      </c>
      <c r="H394">
        <v>1.6</v>
      </c>
      <c r="I394">
        <v>0</v>
      </c>
      <c r="J394">
        <v>1</v>
      </c>
      <c r="K394" s="5">
        <v>2972</v>
      </c>
      <c r="L394" s="5">
        <v>16167.5</v>
      </c>
      <c r="M394" s="5">
        <v>1.04</v>
      </c>
      <c r="N394" s="5">
        <v>0.43</v>
      </c>
      <c r="O394" s="5">
        <v>3.02</v>
      </c>
      <c r="P394">
        <v>4.49</v>
      </c>
      <c r="Q394" s="9">
        <v>944.4</v>
      </c>
      <c r="R394">
        <v>2015</v>
      </c>
      <c r="S394">
        <f>first_ana_0923__242678[[#This Row],[year]]-first_ana_0923__242678[[#This Row],[start]]</f>
        <v>-2</v>
      </c>
      <c r="T394">
        <f>IF(first_ana_0923__242678[[#This Row],[gap]]=-11, 1, 0)</f>
        <v>0</v>
      </c>
      <c r="U394">
        <f>IF(first_ana_0923__242678[[#This Row],[gap]]=-10, 1, 0)</f>
        <v>0</v>
      </c>
      <c r="V394">
        <f>IF(first_ana_0923__242678[[#This Row],[gap]]=-9, 1, 0)</f>
        <v>0</v>
      </c>
      <c r="W394">
        <f>IF(first_ana_0923__242678[[#This Row],[gap]]=-8, 1, 0)</f>
        <v>0</v>
      </c>
      <c r="X394">
        <f>IF(first_ana_0923__242678[[#This Row],[gap]]=-7, 1, 0)</f>
        <v>0</v>
      </c>
      <c r="Y394">
        <f>IF(first_ana_0923__242678[[#This Row],[gap]]=-6, 1, 0)</f>
        <v>0</v>
      </c>
      <c r="Z394">
        <f>IF(first_ana_0923__242678[[#This Row],[gap]]=-5, 1, 0)</f>
        <v>0</v>
      </c>
      <c r="AA394">
        <f>IF(first_ana_0923__242678[[#This Row],[gap]]=-4, 1, 0)</f>
        <v>0</v>
      </c>
      <c r="AB394">
        <f>IF(first_ana_0923__242678[[#This Row],[gap]]=-3, 1, 0)</f>
        <v>0</v>
      </c>
      <c r="AC394">
        <f>IF(first_ana_0923__242678[[#This Row],[gap]]=-2, 1, 0)</f>
        <v>1</v>
      </c>
      <c r="AD394">
        <f>IF(first_ana_0923__242678[[#This Row],[gap]]=-1, 1, 0)</f>
        <v>0</v>
      </c>
      <c r="AE394">
        <f>IF(first_ana_0923__242678[[#This Row],[gap]]=0, 1, 0)</f>
        <v>0</v>
      </c>
      <c r="AF394">
        <f>IF(first_ana_0923__242678[[#This Row],[gap]]=1, 1, 0)</f>
        <v>0</v>
      </c>
      <c r="AG394">
        <f>IF(first_ana_0923__242678[[#This Row],[gap]]=2, 1, 0)</f>
        <v>0</v>
      </c>
      <c r="AH394">
        <f>IF(first_ana_0923__242678[[#This Row],[gap]]=3, 1, 0)</f>
        <v>0</v>
      </c>
      <c r="AI394">
        <f>IF(first_ana_0923__242678[[#This Row],[gap]]=4, 1, 0)</f>
        <v>0</v>
      </c>
      <c r="AJ394">
        <f>IF(first_ana_0923__242678[[#This Row],[gap]]=5, 1, 0)</f>
        <v>0</v>
      </c>
      <c r="AK394">
        <f>IF(first_ana_0923__242678[[#This Row],[gap]]=6, 1, 0)</f>
        <v>0</v>
      </c>
      <c r="AL394">
        <f>IF(first_ana_0923__242678[[#This Row],[gap]]=7, 1, 0)</f>
        <v>0</v>
      </c>
      <c r="AM394">
        <f>IF(first_ana_0923__242678[[#This Row],[gap]]=8, 1, 0)</f>
        <v>0</v>
      </c>
      <c r="AN394">
        <f>IF(first_ana_0923__242678[[#This Row],[gap]]=9, 1, 0)</f>
        <v>0</v>
      </c>
    </row>
    <row r="395" spans="1:40">
      <c r="A395">
        <v>2013</v>
      </c>
      <c r="B395">
        <v>18</v>
      </c>
      <c r="C395" t="s">
        <v>38</v>
      </c>
      <c r="D395" t="s">
        <v>39</v>
      </c>
      <c r="E395">
        <v>119.9</v>
      </c>
      <c r="F395">
        <v>80</v>
      </c>
      <c r="G395">
        <v>1.07</v>
      </c>
      <c r="H395">
        <v>1.33</v>
      </c>
      <c r="I395">
        <v>0</v>
      </c>
      <c r="J395">
        <v>0</v>
      </c>
      <c r="K395" s="5">
        <v>2845</v>
      </c>
      <c r="L395" s="5">
        <v>14787.6</v>
      </c>
      <c r="M395" s="5">
        <v>0.5</v>
      </c>
      <c r="N395" s="5">
        <v>0.38</v>
      </c>
      <c r="O395" s="5">
        <v>2.77</v>
      </c>
      <c r="P395">
        <v>3.65</v>
      </c>
      <c r="Q395" s="9">
        <v>1070.0999999999999</v>
      </c>
      <c r="S395">
        <f>first_ana_0923__242678[[#This Row],[year]]-first_ana_0923__242678[[#This Row],[start]]</f>
        <v>2013</v>
      </c>
      <c r="T395">
        <f>IF(first_ana_0923__242678[[#This Row],[gap]]=-11, 1, 0)</f>
        <v>0</v>
      </c>
      <c r="U395">
        <f>IF(first_ana_0923__242678[[#This Row],[gap]]=-10, 1, 0)</f>
        <v>0</v>
      </c>
      <c r="V395">
        <f>IF(first_ana_0923__242678[[#This Row],[gap]]=-9, 1, 0)</f>
        <v>0</v>
      </c>
      <c r="W395">
        <f>IF(first_ana_0923__242678[[#This Row],[gap]]=-8, 1, 0)</f>
        <v>0</v>
      </c>
      <c r="X395">
        <f>IF(first_ana_0923__242678[[#This Row],[gap]]=-7, 1, 0)</f>
        <v>0</v>
      </c>
      <c r="Y395">
        <f>IF(first_ana_0923__242678[[#This Row],[gap]]=-6, 1, 0)</f>
        <v>0</v>
      </c>
      <c r="Z395">
        <f>IF(first_ana_0923__242678[[#This Row],[gap]]=-5, 1, 0)</f>
        <v>0</v>
      </c>
      <c r="AA395">
        <f>IF(first_ana_0923__242678[[#This Row],[gap]]=-4, 1, 0)</f>
        <v>0</v>
      </c>
      <c r="AB395">
        <f>IF(first_ana_0923__242678[[#This Row],[gap]]=-3, 1, 0)</f>
        <v>0</v>
      </c>
      <c r="AC395">
        <f>IF(first_ana_0923__242678[[#This Row],[gap]]=-2, 1, 0)</f>
        <v>0</v>
      </c>
      <c r="AD395">
        <f>IF(first_ana_0923__242678[[#This Row],[gap]]=-1, 1, 0)</f>
        <v>0</v>
      </c>
      <c r="AE395">
        <f>IF(first_ana_0923__242678[[#This Row],[gap]]=0, 1, 0)</f>
        <v>0</v>
      </c>
      <c r="AF395">
        <f>IF(first_ana_0923__242678[[#This Row],[gap]]=1, 1, 0)</f>
        <v>0</v>
      </c>
      <c r="AG395">
        <f>IF(first_ana_0923__242678[[#This Row],[gap]]=2, 1, 0)</f>
        <v>0</v>
      </c>
      <c r="AH395">
        <f>IF(first_ana_0923__242678[[#This Row],[gap]]=3, 1, 0)</f>
        <v>0</v>
      </c>
      <c r="AI395">
        <f>IF(first_ana_0923__242678[[#This Row],[gap]]=4, 1, 0)</f>
        <v>0</v>
      </c>
      <c r="AJ395">
        <f>IF(first_ana_0923__242678[[#This Row],[gap]]=5, 1, 0)</f>
        <v>0</v>
      </c>
      <c r="AK395">
        <f>IF(first_ana_0923__242678[[#This Row],[gap]]=6, 1, 0)</f>
        <v>0</v>
      </c>
      <c r="AL395">
        <f>IF(first_ana_0923__242678[[#This Row],[gap]]=7, 1, 0)</f>
        <v>0</v>
      </c>
      <c r="AM395">
        <f>IF(first_ana_0923__242678[[#This Row],[gap]]=8, 1, 0)</f>
        <v>0</v>
      </c>
      <c r="AN395">
        <f>IF(first_ana_0923__242678[[#This Row],[gap]]=9, 1, 0)</f>
        <v>0</v>
      </c>
    </row>
    <row r="396" spans="1:40">
      <c r="A396">
        <v>2013</v>
      </c>
      <c r="B396">
        <v>19</v>
      </c>
      <c r="C396" t="s">
        <v>40</v>
      </c>
      <c r="D396" t="s">
        <v>41</v>
      </c>
      <c r="E396">
        <v>139.9</v>
      </c>
      <c r="F396">
        <v>85</v>
      </c>
      <c r="G396">
        <v>1.46</v>
      </c>
      <c r="H396">
        <v>1.74</v>
      </c>
      <c r="I396">
        <v>0</v>
      </c>
      <c r="J396">
        <v>0</v>
      </c>
      <c r="K396" s="5">
        <v>2918</v>
      </c>
      <c r="L396" s="5">
        <v>6656.7</v>
      </c>
      <c r="M396" s="5">
        <v>0.83</v>
      </c>
      <c r="N396" s="5">
        <v>0.35</v>
      </c>
      <c r="O396" s="5">
        <v>2.72</v>
      </c>
      <c r="P396">
        <v>3.9000000000000004</v>
      </c>
      <c r="Q396" s="9">
        <v>1054</v>
      </c>
      <c r="S396">
        <f>first_ana_0923__242678[[#This Row],[year]]-first_ana_0923__242678[[#This Row],[start]]</f>
        <v>2013</v>
      </c>
      <c r="T396">
        <f>IF(first_ana_0923__242678[[#This Row],[gap]]=-11, 1, 0)</f>
        <v>0</v>
      </c>
      <c r="U396">
        <f>IF(first_ana_0923__242678[[#This Row],[gap]]=-10, 1, 0)</f>
        <v>0</v>
      </c>
      <c r="V396">
        <f>IF(first_ana_0923__242678[[#This Row],[gap]]=-9, 1, 0)</f>
        <v>0</v>
      </c>
      <c r="W396">
        <f>IF(first_ana_0923__242678[[#This Row],[gap]]=-8, 1, 0)</f>
        <v>0</v>
      </c>
      <c r="X396">
        <f>IF(first_ana_0923__242678[[#This Row],[gap]]=-7, 1, 0)</f>
        <v>0</v>
      </c>
      <c r="Y396">
        <f>IF(first_ana_0923__242678[[#This Row],[gap]]=-6, 1, 0)</f>
        <v>0</v>
      </c>
      <c r="Z396">
        <f>IF(first_ana_0923__242678[[#This Row],[gap]]=-5, 1, 0)</f>
        <v>0</v>
      </c>
      <c r="AA396">
        <f>IF(first_ana_0923__242678[[#This Row],[gap]]=-4, 1, 0)</f>
        <v>0</v>
      </c>
      <c r="AB396">
        <f>IF(first_ana_0923__242678[[#This Row],[gap]]=-3, 1, 0)</f>
        <v>0</v>
      </c>
      <c r="AC396">
        <f>IF(first_ana_0923__242678[[#This Row],[gap]]=-2, 1, 0)</f>
        <v>0</v>
      </c>
      <c r="AD396">
        <f>IF(first_ana_0923__242678[[#This Row],[gap]]=-1, 1, 0)</f>
        <v>0</v>
      </c>
      <c r="AE396">
        <f>IF(first_ana_0923__242678[[#This Row],[gap]]=0, 1, 0)</f>
        <v>0</v>
      </c>
      <c r="AF396">
        <f>IF(first_ana_0923__242678[[#This Row],[gap]]=1, 1, 0)</f>
        <v>0</v>
      </c>
      <c r="AG396">
        <f>IF(first_ana_0923__242678[[#This Row],[gap]]=2, 1, 0)</f>
        <v>0</v>
      </c>
      <c r="AH396">
        <f>IF(first_ana_0923__242678[[#This Row],[gap]]=3, 1, 0)</f>
        <v>0</v>
      </c>
      <c r="AI396">
        <f>IF(first_ana_0923__242678[[#This Row],[gap]]=4, 1, 0)</f>
        <v>0</v>
      </c>
      <c r="AJ396">
        <f>IF(first_ana_0923__242678[[#This Row],[gap]]=5, 1, 0)</f>
        <v>0</v>
      </c>
      <c r="AK396">
        <f>IF(first_ana_0923__242678[[#This Row],[gap]]=6, 1, 0)</f>
        <v>0</v>
      </c>
      <c r="AL396">
        <f>IF(first_ana_0923__242678[[#This Row],[gap]]=7, 1, 0)</f>
        <v>0</v>
      </c>
      <c r="AM396">
        <f>IF(first_ana_0923__242678[[#This Row],[gap]]=8, 1, 0)</f>
        <v>0</v>
      </c>
      <c r="AN396">
        <f>IF(first_ana_0923__242678[[#This Row],[gap]]=9, 1, 0)</f>
        <v>0</v>
      </c>
    </row>
    <row r="397" spans="1:40">
      <c r="A397">
        <v>2013</v>
      </c>
      <c r="B397">
        <v>20</v>
      </c>
      <c r="C397" t="s">
        <v>42</v>
      </c>
      <c r="D397" t="s">
        <v>43</v>
      </c>
      <c r="E397">
        <v>316.5</v>
      </c>
      <c r="F397">
        <v>212</v>
      </c>
      <c r="G397">
        <v>1.25</v>
      </c>
      <c r="H397">
        <v>1.37</v>
      </c>
      <c r="I397">
        <v>0</v>
      </c>
      <c r="J397">
        <v>1</v>
      </c>
      <c r="K397" s="5">
        <v>2714</v>
      </c>
      <c r="L397" s="5">
        <v>9410.5</v>
      </c>
      <c r="M397" s="5">
        <v>0.38</v>
      </c>
      <c r="N397" s="5">
        <v>0.42</v>
      </c>
      <c r="O397" s="5">
        <v>2.92</v>
      </c>
      <c r="P397">
        <v>3.7199999999999998</v>
      </c>
      <c r="Q397" s="9">
        <v>883.2</v>
      </c>
      <c r="R397">
        <v>2015</v>
      </c>
      <c r="S397">
        <f>first_ana_0923__242678[[#This Row],[year]]-first_ana_0923__242678[[#This Row],[start]]</f>
        <v>-2</v>
      </c>
      <c r="T397">
        <f>IF(first_ana_0923__242678[[#This Row],[gap]]=-11, 1, 0)</f>
        <v>0</v>
      </c>
      <c r="U397">
        <f>IF(first_ana_0923__242678[[#This Row],[gap]]=-10, 1, 0)</f>
        <v>0</v>
      </c>
      <c r="V397">
        <f>IF(first_ana_0923__242678[[#This Row],[gap]]=-9, 1, 0)</f>
        <v>0</v>
      </c>
      <c r="W397">
        <f>IF(first_ana_0923__242678[[#This Row],[gap]]=-8, 1, 0)</f>
        <v>0</v>
      </c>
      <c r="X397">
        <f>IF(first_ana_0923__242678[[#This Row],[gap]]=-7, 1, 0)</f>
        <v>0</v>
      </c>
      <c r="Y397">
        <f>IF(first_ana_0923__242678[[#This Row],[gap]]=-6, 1, 0)</f>
        <v>0</v>
      </c>
      <c r="Z397">
        <f>IF(first_ana_0923__242678[[#This Row],[gap]]=-5, 1, 0)</f>
        <v>0</v>
      </c>
      <c r="AA397">
        <f>IF(first_ana_0923__242678[[#This Row],[gap]]=-4, 1, 0)</f>
        <v>0</v>
      </c>
      <c r="AB397">
        <f>IF(first_ana_0923__242678[[#This Row],[gap]]=-3, 1, 0)</f>
        <v>0</v>
      </c>
      <c r="AC397">
        <f>IF(first_ana_0923__242678[[#This Row],[gap]]=-2, 1, 0)</f>
        <v>1</v>
      </c>
      <c r="AD397">
        <f>IF(first_ana_0923__242678[[#This Row],[gap]]=-1, 1, 0)</f>
        <v>0</v>
      </c>
      <c r="AE397">
        <f>IF(first_ana_0923__242678[[#This Row],[gap]]=0, 1, 0)</f>
        <v>0</v>
      </c>
      <c r="AF397">
        <f>IF(first_ana_0923__242678[[#This Row],[gap]]=1, 1, 0)</f>
        <v>0</v>
      </c>
      <c r="AG397">
        <f>IF(first_ana_0923__242678[[#This Row],[gap]]=2, 1, 0)</f>
        <v>0</v>
      </c>
      <c r="AH397">
        <f>IF(first_ana_0923__242678[[#This Row],[gap]]=3, 1, 0)</f>
        <v>0</v>
      </c>
      <c r="AI397">
        <f>IF(first_ana_0923__242678[[#This Row],[gap]]=4, 1, 0)</f>
        <v>0</v>
      </c>
      <c r="AJ397">
        <f>IF(first_ana_0923__242678[[#This Row],[gap]]=5, 1, 0)</f>
        <v>0</v>
      </c>
      <c r="AK397">
        <f>IF(first_ana_0923__242678[[#This Row],[gap]]=6, 1, 0)</f>
        <v>0</v>
      </c>
      <c r="AL397">
        <f>IF(first_ana_0923__242678[[#This Row],[gap]]=7, 1, 0)</f>
        <v>0</v>
      </c>
      <c r="AM397">
        <f>IF(first_ana_0923__242678[[#This Row],[gap]]=8, 1, 0)</f>
        <v>0</v>
      </c>
      <c r="AN397">
        <f>IF(first_ana_0923__242678[[#This Row],[gap]]=9, 1, 0)</f>
        <v>0</v>
      </c>
    </row>
    <row r="398" spans="1:40">
      <c r="A398">
        <v>2013</v>
      </c>
      <c r="B398">
        <v>21</v>
      </c>
      <c r="C398" t="s">
        <v>44</v>
      </c>
      <c r="D398" t="s">
        <v>45</v>
      </c>
      <c r="E398">
        <v>234.6</v>
      </c>
      <c r="F398">
        <v>205</v>
      </c>
      <c r="G398">
        <v>1.26</v>
      </c>
      <c r="H398">
        <v>1.5</v>
      </c>
      <c r="I398">
        <v>0</v>
      </c>
      <c r="J398">
        <v>0</v>
      </c>
      <c r="K398" s="5">
        <v>2726</v>
      </c>
      <c r="L398" s="5">
        <v>8110.8</v>
      </c>
      <c r="M398" s="5">
        <v>0.59</v>
      </c>
      <c r="N398" s="5">
        <v>0.54</v>
      </c>
      <c r="O398" s="5">
        <v>1.76</v>
      </c>
      <c r="P398">
        <v>2.8899999999999997</v>
      </c>
      <c r="Q398" s="9">
        <v>779.2</v>
      </c>
      <c r="S398">
        <f>first_ana_0923__242678[[#This Row],[year]]-first_ana_0923__242678[[#This Row],[start]]</f>
        <v>2013</v>
      </c>
      <c r="T398">
        <f>IF(first_ana_0923__242678[[#This Row],[gap]]=-11, 1, 0)</f>
        <v>0</v>
      </c>
      <c r="U398">
        <f>IF(first_ana_0923__242678[[#This Row],[gap]]=-10, 1, 0)</f>
        <v>0</v>
      </c>
      <c r="V398">
        <f>IF(first_ana_0923__242678[[#This Row],[gap]]=-9, 1, 0)</f>
        <v>0</v>
      </c>
      <c r="W398">
        <f>IF(first_ana_0923__242678[[#This Row],[gap]]=-8, 1, 0)</f>
        <v>0</v>
      </c>
      <c r="X398">
        <f>IF(first_ana_0923__242678[[#This Row],[gap]]=-7, 1, 0)</f>
        <v>0</v>
      </c>
      <c r="Y398">
        <f>IF(first_ana_0923__242678[[#This Row],[gap]]=-6, 1, 0)</f>
        <v>0</v>
      </c>
      <c r="Z398">
        <f>IF(first_ana_0923__242678[[#This Row],[gap]]=-5, 1, 0)</f>
        <v>0</v>
      </c>
      <c r="AA398">
        <f>IF(first_ana_0923__242678[[#This Row],[gap]]=-4, 1, 0)</f>
        <v>0</v>
      </c>
      <c r="AB398">
        <f>IF(first_ana_0923__242678[[#This Row],[gap]]=-3, 1, 0)</f>
        <v>0</v>
      </c>
      <c r="AC398">
        <f>IF(first_ana_0923__242678[[#This Row],[gap]]=-2, 1, 0)</f>
        <v>0</v>
      </c>
      <c r="AD398">
        <f>IF(first_ana_0923__242678[[#This Row],[gap]]=-1, 1, 0)</f>
        <v>0</v>
      </c>
      <c r="AE398">
        <f>IF(first_ana_0923__242678[[#This Row],[gap]]=0, 1, 0)</f>
        <v>0</v>
      </c>
      <c r="AF398">
        <f>IF(first_ana_0923__242678[[#This Row],[gap]]=1, 1, 0)</f>
        <v>0</v>
      </c>
      <c r="AG398">
        <f>IF(first_ana_0923__242678[[#This Row],[gap]]=2, 1, 0)</f>
        <v>0</v>
      </c>
      <c r="AH398">
        <f>IF(first_ana_0923__242678[[#This Row],[gap]]=3, 1, 0)</f>
        <v>0</v>
      </c>
      <c r="AI398">
        <f>IF(first_ana_0923__242678[[#This Row],[gap]]=4, 1, 0)</f>
        <v>0</v>
      </c>
      <c r="AJ398">
        <f>IF(first_ana_0923__242678[[#This Row],[gap]]=5, 1, 0)</f>
        <v>0</v>
      </c>
      <c r="AK398">
        <f>IF(first_ana_0923__242678[[#This Row],[gap]]=6, 1, 0)</f>
        <v>0</v>
      </c>
      <c r="AL398">
        <f>IF(first_ana_0923__242678[[#This Row],[gap]]=7, 1, 0)</f>
        <v>0</v>
      </c>
      <c r="AM398">
        <f>IF(first_ana_0923__242678[[#This Row],[gap]]=8, 1, 0)</f>
        <v>0</v>
      </c>
      <c r="AN398">
        <f>IF(first_ana_0923__242678[[#This Row],[gap]]=9, 1, 0)</f>
        <v>0</v>
      </c>
    </row>
    <row r="399" spans="1:40">
      <c r="A399">
        <v>2013</v>
      </c>
      <c r="B399">
        <v>22</v>
      </c>
      <c r="C399" t="s">
        <v>46</v>
      </c>
      <c r="D399" t="s">
        <v>47</v>
      </c>
      <c r="E399">
        <v>210.5</v>
      </c>
      <c r="F399">
        <v>372</v>
      </c>
      <c r="G399">
        <v>1.35</v>
      </c>
      <c r="H399">
        <v>1.54</v>
      </c>
      <c r="I399">
        <v>0</v>
      </c>
      <c r="J399">
        <v>0</v>
      </c>
      <c r="K399" s="5">
        <v>3326</v>
      </c>
      <c r="L399" s="5">
        <v>9845.9</v>
      </c>
      <c r="M399" s="5">
        <v>0.38</v>
      </c>
      <c r="N399" s="5">
        <v>0.13</v>
      </c>
      <c r="O399" s="5">
        <v>2.58</v>
      </c>
      <c r="P399">
        <v>3.09</v>
      </c>
      <c r="Q399" s="9">
        <v>677.6</v>
      </c>
      <c r="S399">
        <f>first_ana_0923__242678[[#This Row],[year]]-first_ana_0923__242678[[#This Row],[start]]</f>
        <v>2013</v>
      </c>
      <c r="T399">
        <f>IF(first_ana_0923__242678[[#This Row],[gap]]=-11, 1, 0)</f>
        <v>0</v>
      </c>
      <c r="U399">
        <f>IF(first_ana_0923__242678[[#This Row],[gap]]=-10, 1, 0)</f>
        <v>0</v>
      </c>
      <c r="V399">
        <f>IF(first_ana_0923__242678[[#This Row],[gap]]=-9, 1, 0)</f>
        <v>0</v>
      </c>
      <c r="W399">
        <f>IF(first_ana_0923__242678[[#This Row],[gap]]=-8, 1, 0)</f>
        <v>0</v>
      </c>
      <c r="X399">
        <f>IF(first_ana_0923__242678[[#This Row],[gap]]=-7, 1, 0)</f>
        <v>0</v>
      </c>
      <c r="Y399">
        <f>IF(first_ana_0923__242678[[#This Row],[gap]]=-6, 1, 0)</f>
        <v>0</v>
      </c>
      <c r="Z399">
        <f>IF(first_ana_0923__242678[[#This Row],[gap]]=-5, 1, 0)</f>
        <v>0</v>
      </c>
      <c r="AA399">
        <f>IF(first_ana_0923__242678[[#This Row],[gap]]=-4, 1, 0)</f>
        <v>0</v>
      </c>
      <c r="AB399">
        <f>IF(first_ana_0923__242678[[#This Row],[gap]]=-3, 1, 0)</f>
        <v>0</v>
      </c>
      <c r="AC399">
        <f>IF(first_ana_0923__242678[[#This Row],[gap]]=-2, 1, 0)</f>
        <v>0</v>
      </c>
      <c r="AD399">
        <f>IF(first_ana_0923__242678[[#This Row],[gap]]=-1, 1, 0)</f>
        <v>0</v>
      </c>
      <c r="AE399">
        <f>IF(first_ana_0923__242678[[#This Row],[gap]]=0, 1, 0)</f>
        <v>0</v>
      </c>
      <c r="AF399">
        <f>IF(first_ana_0923__242678[[#This Row],[gap]]=1, 1, 0)</f>
        <v>0</v>
      </c>
      <c r="AG399">
        <f>IF(first_ana_0923__242678[[#This Row],[gap]]=2, 1, 0)</f>
        <v>0</v>
      </c>
      <c r="AH399">
        <f>IF(first_ana_0923__242678[[#This Row],[gap]]=3, 1, 0)</f>
        <v>0</v>
      </c>
      <c r="AI399">
        <f>IF(first_ana_0923__242678[[#This Row],[gap]]=4, 1, 0)</f>
        <v>0</v>
      </c>
      <c r="AJ399">
        <f>IF(first_ana_0923__242678[[#This Row],[gap]]=5, 1, 0)</f>
        <v>0</v>
      </c>
      <c r="AK399">
        <f>IF(first_ana_0923__242678[[#This Row],[gap]]=6, 1, 0)</f>
        <v>0</v>
      </c>
      <c r="AL399">
        <f>IF(first_ana_0923__242678[[#This Row],[gap]]=7, 1, 0)</f>
        <v>0</v>
      </c>
      <c r="AM399">
        <f>IF(first_ana_0923__242678[[#This Row],[gap]]=8, 1, 0)</f>
        <v>0</v>
      </c>
      <c r="AN399">
        <f>IF(first_ana_0923__242678[[#This Row],[gap]]=9, 1, 0)</f>
        <v>0</v>
      </c>
    </row>
    <row r="400" spans="1:40">
      <c r="A400">
        <v>2013</v>
      </c>
      <c r="B400">
        <v>23</v>
      </c>
      <c r="C400" t="s">
        <v>48</v>
      </c>
      <c r="D400" t="s">
        <v>49</v>
      </c>
      <c r="E400">
        <v>181.8</v>
      </c>
      <c r="F400">
        <v>744</v>
      </c>
      <c r="G400">
        <v>1.5</v>
      </c>
      <c r="H400">
        <v>1.39</v>
      </c>
      <c r="I400">
        <v>0</v>
      </c>
      <c r="J400">
        <v>0</v>
      </c>
      <c r="K400" s="5">
        <v>3579</v>
      </c>
      <c r="L400" s="5">
        <v>9270.7000000000007</v>
      </c>
      <c r="M400" s="5">
        <v>0.7</v>
      </c>
      <c r="N400" s="5">
        <v>0.3</v>
      </c>
      <c r="O400" s="5">
        <v>2.38</v>
      </c>
      <c r="P400">
        <v>3.38</v>
      </c>
      <c r="Q400" s="9">
        <v>663.1</v>
      </c>
      <c r="S400">
        <f>first_ana_0923__242678[[#This Row],[year]]-first_ana_0923__242678[[#This Row],[start]]</f>
        <v>2013</v>
      </c>
      <c r="T400">
        <f>IF(first_ana_0923__242678[[#This Row],[gap]]=-11, 1, 0)</f>
        <v>0</v>
      </c>
      <c r="U400">
        <f>IF(first_ana_0923__242678[[#This Row],[gap]]=-10, 1, 0)</f>
        <v>0</v>
      </c>
      <c r="V400">
        <f>IF(first_ana_0923__242678[[#This Row],[gap]]=-9, 1, 0)</f>
        <v>0</v>
      </c>
      <c r="W400">
        <f>IF(first_ana_0923__242678[[#This Row],[gap]]=-8, 1, 0)</f>
        <v>0</v>
      </c>
      <c r="X400">
        <f>IF(first_ana_0923__242678[[#This Row],[gap]]=-7, 1, 0)</f>
        <v>0</v>
      </c>
      <c r="Y400">
        <f>IF(first_ana_0923__242678[[#This Row],[gap]]=-6, 1, 0)</f>
        <v>0</v>
      </c>
      <c r="Z400">
        <f>IF(first_ana_0923__242678[[#This Row],[gap]]=-5, 1, 0)</f>
        <v>0</v>
      </c>
      <c r="AA400">
        <f>IF(first_ana_0923__242678[[#This Row],[gap]]=-4, 1, 0)</f>
        <v>0</v>
      </c>
      <c r="AB400">
        <f>IF(first_ana_0923__242678[[#This Row],[gap]]=-3, 1, 0)</f>
        <v>0</v>
      </c>
      <c r="AC400">
        <f>IF(first_ana_0923__242678[[#This Row],[gap]]=-2, 1, 0)</f>
        <v>0</v>
      </c>
      <c r="AD400">
        <f>IF(first_ana_0923__242678[[#This Row],[gap]]=-1, 1, 0)</f>
        <v>0</v>
      </c>
      <c r="AE400">
        <f>IF(first_ana_0923__242678[[#This Row],[gap]]=0, 1, 0)</f>
        <v>0</v>
      </c>
      <c r="AF400">
        <f>IF(first_ana_0923__242678[[#This Row],[gap]]=1, 1, 0)</f>
        <v>0</v>
      </c>
      <c r="AG400">
        <f>IF(first_ana_0923__242678[[#This Row],[gap]]=2, 1, 0)</f>
        <v>0</v>
      </c>
      <c r="AH400">
        <f>IF(first_ana_0923__242678[[#This Row],[gap]]=3, 1, 0)</f>
        <v>0</v>
      </c>
      <c r="AI400">
        <f>IF(first_ana_0923__242678[[#This Row],[gap]]=4, 1, 0)</f>
        <v>0</v>
      </c>
      <c r="AJ400">
        <f>IF(first_ana_0923__242678[[#This Row],[gap]]=5, 1, 0)</f>
        <v>0</v>
      </c>
      <c r="AK400">
        <f>IF(first_ana_0923__242678[[#This Row],[gap]]=6, 1, 0)</f>
        <v>0</v>
      </c>
      <c r="AL400">
        <f>IF(first_ana_0923__242678[[#This Row],[gap]]=7, 1, 0)</f>
        <v>0</v>
      </c>
      <c r="AM400">
        <f>IF(first_ana_0923__242678[[#This Row],[gap]]=8, 1, 0)</f>
        <v>0</v>
      </c>
      <c r="AN400">
        <f>IF(first_ana_0923__242678[[#This Row],[gap]]=9, 1, 0)</f>
        <v>0</v>
      </c>
    </row>
    <row r="401" spans="1:40">
      <c r="A401">
        <v>2013</v>
      </c>
      <c r="B401">
        <v>24</v>
      </c>
      <c r="C401" t="s">
        <v>50</v>
      </c>
      <c r="D401" t="s">
        <v>51</v>
      </c>
      <c r="E401">
        <v>189.3</v>
      </c>
      <c r="F401">
        <v>183</v>
      </c>
      <c r="G401">
        <v>1.46</v>
      </c>
      <c r="H401">
        <v>1.64</v>
      </c>
      <c r="I401">
        <v>0</v>
      </c>
      <c r="J401">
        <v>0</v>
      </c>
      <c r="K401" s="5">
        <v>3166</v>
      </c>
      <c r="L401" s="5">
        <v>11632.1</v>
      </c>
      <c r="M401" s="5">
        <v>0.44</v>
      </c>
      <c r="N401" s="5">
        <v>0.16</v>
      </c>
      <c r="O401" s="5">
        <v>2.2400000000000002</v>
      </c>
      <c r="P401">
        <v>2.8400000000000003</v>
      </c>
      <c r="Q401" s="9">
        <v>775</v>
      </c>
      <c r="S401">
        <f>first_ana_0923__242678[[#This Row],[year]]-first_ana_0923__242678[[#This Row],[start]]</f>
        <v>2013</v>
      </c>
      <c r="T401">
        <f>IF(first_ana_0923__242678[[#This Row],[gap]]=-11, 1, 0)</f>
        <v>0</v>
      </c>
      <c r="U401">
        <f>IF(first_ana_0923__242678[[#This Row],[gap]]=-10, 1, 0)</f>
        <v>0</v>
      </c>
      <c r="V401">
        <f>IF(first_ana_0923__242678[[#This Row],[gap]]=-9, 1, 0)</f>
        <v>0</v>
      </c>
      <c r="W401">
        <f>IF(first_ana_0923__242678[[#This Row],[gap]]=-8, 1, 0)</f>
        <v>0</v>
      </c>
      <c r="X401">
        <f>IF(first_ana_0923__242678[[#This Row],[gap]]=-7, 1, 0)</f>
        <v>0</v>
      </c>
      <c r="Y401">
        <f>IF(first_ana_0923__242678[[#This Row],[gap]]=-6, 1, 0)</f>
        <v>0</v>
      </c>
      <c r="Z401">
        <f>IF(first_ana_0923__242678[[#This Row],[gap]]=-5, 1, 0)</f>
        <v>0</v>
      </c>
      <c r="AA401">
        <f>IF(first_ana_0923__242678[[#This Row],[gap]]=-4, 1, 0)</f>
        <v>0</v>
      </c>
      <c r="AB401">
        <f>IF(first_ana_0923__242678[[#This Row],[gap]]=-3, 1, 0)</f>
        <v>0</v>
      </c>
      <c r="AC401">
        <f>IF(first_ana_0923__242678[[#This Row],[gap]]=-2, 1, 0)</f>
        <v>0</v>
      </c>
      <c r="AD401">
        <f>IF(first_ana_0923__242678[[#This Row],[gap]]=-1, 1, 0)</f>
        <v>0</v>
      </c>
      <c r="AE401">
        <f>IF(first_ana_0923__242678[[#This Row],[gap]]=0, 1, 0)</f>
        <v>0</v>
      </c>
      <c r="AF401">
        <f>IF(first_ana_0923__242678[[#This Row],[gap]]=1, 1, 0)</f>
        <v>0</v>
      </c>
      <c r="AG401">
        <f>IF(first_ana_0923__242678[[#This Row],[gap]]=2, 1, 0)</f>
        <v>0</v>
      </c>
      <c r="AH401">
        <f>IF(first_ana_0923__242678[[#This Row],[gap]]=3, 1, 0)</f>
        <v>0</v>
      </c>
      <c r="AI401">
        <f>IF(first_ana_0923__242678[[#This Row],[gap]]=4, 1, 0)</f>
        <v>0</v>
      </c>
      <c r="AJ401">
        <f>IF(first_ana_0923__242678[[#This Row],[gap]]=5, 1, 0)</f>
        <v>0</v>
      </c>
      <c r="AK401">
        <f>IF(first_ana_0923__242678[[#This Row],[gap]]=6, 1, 0)</f>
        <v>0</v>
      </c>
      <c r="AL401">
        <f>IF(first_ana_0923__242678[[#This Row],[gap]]=7, 1, 0)</f>
        <v>0</v>
      </c>
      <c r="AM401">
        <f>IF(first_ana_0923__242678[[#This Row],[gap]]=8, 1, 0)</f>
        <v>0</v>
      </c>
      <c r="AN401">
        <f>IF(first_ana_0923__242678[[#This Row],[gap]]=9, 1, 0)</f>
        <v>0</v>
      </c>
    </row>
    <row r="402" spans="1:40">
      <c r="A402">
        <v>2013</v>
      </c>
      <c r="B402">
        <v>25</v>
      </c>
      <c r="C402" t="s">
        <v>52</v>
      </c>
      <c r="D402" t="s">
        <v>53</v>
      </c>
      <c r="E402">
        <v>161.4</v>
      </c>
      <c r="F402">
        <v>142</v>
      </c>
      <c r="G402">
        <v>1.81</v>
      </c>
      <c r="H402">
        <v>1.83</v>
      </c>
      <c r="I402">
        <v>0</v>
      </c>
      <c r="J402">
        <v>0</v>
      </c>
      <c r="K402" s="5">
        <v>3273</v>
      </c>
      <c r="L402" s="5">
        <v>14715.3</v>
      </c>
      <c r="M402" s="5">
        <v>0.56000000000000005</v>
      </c>
      <c r="N402" s="5">
        <v>0.21</v>
      </c>
      <c r="O402" s="5">
        <v>1.91</v>
      </c>
      <c r="P402">
        <v>2.6799999999999997</v>
      </c>
      <c r="Q402" s="9">
        <v>765.6</v>
      </c>
      <c r="S402">
        <f>first_ana_0923__242678[[#This Row],[year]]-first_ana_0923__242678[[#This Row],[start]]</f>
        <v>2013</v>
      </c>
      <c r="T402">
        <f>IF(first_ana_0923__242678[[#This Row],[gap]]=-11, 1, 0)</f>
        <v>0</v>
      </c>
      <c r="U402">
        <f>IF(first_ana_0923__242678[[#This Row],[gap]]=-10, 1, 0)</f>
        <v>0</v>
      </c>
      <c r="V402">
        <f>IF(first_ana_0923__242678[[#This Row],[gap]]=-9, 1, 0)</f>
        <v>0</v>
      </c>
      <c r="W402">
        <f>IF(first_ana_0923__242678[[#This Row],[gap]]=-8, 1, 0)</f>
        <v>0</v>
      </c>
      <c r="X402">
        <f>IF(first_ana_0923__242678[[#This Row],[gap]]=-7, 1, 0)</f>
        <v>0</v>
      </c>
      <c r="Y402">
        <f>IF(first_ana_0923__242678[[#This Row],[gap]]=-6, 1, 0)</f>
        <v>0</v>
      </c>
      <c r="Z402">
        <f>IF(first_ana_0923__242678[[#This Row],[gap]]=-5, 1, 0)</f>
        <v>0</v>
      </c>
      <c r="AA402">
        <f>IF(first_ana_0923__242678[[#This Row],[gap]]=-4, 1, 0)</f>
        <v>0</v>
      </c>
      <c r="AB402">
        <f>IF(first_ana_0923__242678[[#This Row],[gap]]=-3, 1, 0)</f>
        <v>0</v>
      </c>
      <c r="AC402">
        <f>IF(first_ana_0923__242678[[#This Row],[gap]]=-2, 1, 0)</f>
        <v>0</v>
      </c>
      <c r="AD402">
        <f>IF(first_ana_0923__242678[[#This Row],[gap]]=-1, 1, 0)</f>
        <v>0</v>
      </c>
      <c r="AE402">
        <f>IF(first_ana_0923__242678[[#This Row],[gap]]=0, 1, 0)</f>
        <v>0</v>
      </c>
      <c r="AF402">
        <f>IF(first_ana_0923__242678[[#This Row],[gap]]=1, 1, 0)</f>
        <v>0</v>
      </c>
      <c r="AG402">
        <f>IF(first_ana_0923__242678[[#This Row],[gap]]=2, 1, 0)</f>
        <v>0</v>
      </c>
      <c r="AH402">
        <f>IF(first_ana_0923__242678[[#This Row],[gap]]=3, 1, 0)</f>
        <v>0</v>
      </c>
      <c r="AI402">
        <f>IF(first_ana_0923__242678[[#This Row],[gap]]=4, 1, 0)</f>
        <v>0</v>
      </c>
      <c r="AJ402">
        <f>IF(first_ana_0923__242678[[#This Row],[gap]]=5, 1, 0)</f>
        <v>0</v>
      </c>
      <c r="AK402">
        <f>IF(first_ana_0923__242678[[#This Row],[gap]]=6, 1, 0)</f>
        <v>0</v>
      </c>
      <c r="AL402">
        <f>IF(first_ana_0923__242678[[#This Row],[gap]]=7, 1, 0)</f>
        <v>0</v>
      </c>
      <c r="AM402">
        <f>IF(first_ana_0923__242678[[#This Row],[gap]]=8, 1, 0)</f>
        <v>0</v>
      </c>
      <c r="AN402">
        <f>IF(first_ana_0923__242678[[#This Row],[gap]]=9, 1, 0)</f>
        <v>0</v>
      </c>
    </row>
    <row r="403" spans="1:40">
      <c r="A403">
        <v>2013</v>
      </c>
      <c r="B403">
        <v>26</v>
      </c>
      <c r="C403" t="s">
        <v>54</v>
      </c>
      <c r="D403" t="s">
        <v>55</v>
      </c>
      <c r="E403">
        <v>55.1</v>
      </c>
      <c r="F403">
        <v>262</v>
      </c>
      <c r="G403">
        <v>2.04</v>
      </c>
      <c r="H403">
        <v>2.11</v>
      </c>
      <c r="I403">
        <v>0</v>
      </c>
      <c r="J403">
        <v>0</v>
      </c>
      <c r="K403" s="5">
        <v>2974</v>
      </c>
      <c r="L403" s="5">
        <v>8842.7999999999993</v>
      </c>
      <c r="M403" s="5">
        <v>1.26</v>
      </c>
      <c r="N403" s="5">
        <v>0.56999999999999995</v>
      </c>
      <c r="O403" s="5">
        <v>2.52</v>
      </c>
      <c r="P403">
        <v>4.3499999999999996</v>
      </c>
      <c r="Q403" s="9">
        <v>813.7</v>
      </c>
      <c r="S403">
        <f>first_ana_0923__242678[[#This Row],[year]]-first_ana_0923__242678[[#This Row],[start]]</f>
        <v>2013</v>
      </c>
      <c r="T403">
        <f>IF(first_ana_0923__242678[[#This Row],[gap]]=-11, 1, 0)</f>
        <v>0</v>
      </c>
      <c r="U403">
        <f>IF(first_ana_0923__242678[[#This Row],[gap]]=-10, 1, 0)</f>
        <v>0</v>
      </c>
      <c r="V403">
        <f>IF(first_ana_0923__242678[[#This Row],[gap]]=-9, 1, 0)</f>
        <v>0</v>
      </c>
      <c r="W403">
        <f>IF(first_ana_0923__242678[[#This Row],[gap]]=-8, 1, 0)</f>
        <v>0</v>
      </c>
      <c r="X403">
        <f>IF(first_ana_0923__242678[[#This Row],[gap]]=-7, 1, 0)</f>
        <v>0</v>
      </c>
      <c r="Y403">
        <f>IF(first_ana_0923__242678[[#This Row],[gap]]=-6, 1, 0)</f>
        <v>0</v>
      </c>
      <c r="Z403">
        <f>IF(first_ana_0923__242678[[#This Row],[gap]]=-5, 1, 0)</f>
        <v>0</v>
      </c>
      <c r="AA403">
        <f>IF(first_ana_0923__242678[[#This Row],[gap]]=-4, 1, 0)</f>
        <v>0</v>
      </c>
      <c r="AB403">
        <f>IF(first_ana_0923__242678[[#This Row],[gap]]=-3, 1, 0)</f>
        <v>0</v>
      </c>
      <c r="AC403">
        <f>IF(first_ana_0923__242678[[#This Row],[gap]]=-2, 1, 0)</f>
        <v>0</v>
      </c>
      <c r="AD403">
        <f>IF(first_ana_0923__242678[[#This Row],[gap]]=-1, 1, 0)</f>
        <v>0</v>
      </c>
      <c r="AE403">
        <f>IF(first_ana_0923__242678[[#This Row],[gap]]=0, 1, 0)</f>
        <v>0</v>
      </c>
      <c r="AF403">
        <f>IF(first_ana_0923__242678[[#This Row],[gap]]=1, 1, 0)</f>
        <v>0</v>
      </c>
      <c r="AG403">
        <f>IF(first_ana_0923__242678[[#This Row],[gap]]=2, 1, 0)</f>
        <v>0</v>
      </c>
      <c r="AH403">
        <f>IF(first_ana_0923__242678[[#This Row],[gap]]=3, 1, 0)</f>
        <v>0</v>
      </c>
      <c r="AI403">
        <f>IF(first_ana_0923__242678[[#This Row],[gap]]=4, 1, 0)</f>
        <v>0</v>
      </c>
      <c r="AJ403">
        <f>IF(first_ana_0923__242678[[#This Row],[gap]]=5, 1, 0)</f>
        <v>0</v>
      </c>
      <c r="AK403">
        <f>IF(first_ana_0923__242678[[#This Row],[gap]]=6, 1, 0)</f>
        <v>0</v>
      </c>
      <c r="AL403">
        <f>IF(first_ana_0923__242678[[#This Row],[gap]]=7, 1, 0)</f>
        <v>0</v>
      </c>
      <c r="AM403">
        <f>IF(first_ana_0923__242678[[#This Row],[gap]]=8, 1, 0)</f>
        <v>0</v>
      </c>
      <c r="AN403">
        <f>IF(first_ana_0923__242678[[#This Row],[gap]]=9, 1, 0)</f>
        <v>0</v>
      </c>
    </row>
    <row r="404" spans="1:40">
      <c r="A404">
        <v>2013</v>
      </c>
      <c r="B404">
        <v>27</v>
      </c>
      <c r="C404" t="s">
        <v>56</v>
      </c>
      <c r="D404" t="s">
        <v>57</v>
      </c>
      <c r="E404">
        <v>114.8</v>
      </c>
      <c r="F404">
        <v>885</v>
      </c>
      <c r="G404">
        <v>1.73</v>
      </c>
      <c r="H404">
        <v>1.69</v>
      </c>
      <c r="I404">
        <v>0</v>
      </c>
      <c r="J404">
        <v>0</v>
      </c>
      <c r="K404" s="5">
        <v>2995</v>
      </c>
      <c r="L404" s="5">
        <v>5159.3</v>
      </c>
      <c r="M404" s="5">
        <v>0.63</v>
      </c>
      <c r="N404" s="5">
        <v>0.33</v>
      </c>
      <c r="O404" s="5">
        <v>2.61</v>
      </c>
      <c r="P404">
        <v>3.57</v>
      </c>
      <c r="Q404" s="9">
        <v>751.7</v>
      </c>
      <c r="S404">
        <f>first_ana_0923__242678[[#This Row],[year]]-first_ana_0923__242678[[#This Row],[start]]</f>
        <v>2013</v>
      </c>
      <c r="T404">
        <f>IF(first_ana_0923__242678[[#This Row],[gap]]=-11, 1, 0)</f>
        <v>0</v>
      </c>
      <c r="U404">
        <f>IF(first_ana_0923__242678[[#This Row],[gap]]=-10, 1, 0)</f>
        <v>0</v>
      </c>
      <c r="V404">
        <f>IF(first_ana_0923__242678[[#This Row],[gap]]=-9, 1, 0)</f>
        <v>0</v>
      </c>
      <c r="W404">
        <f>IF(first_ana_0923__242678[[#This Row],[gap]]=-8, 1, 0)</f>
        <v>0</v>
      </c>
      <c r="X404">
        <f>IF(first_ana_0923__242678[[#This Row],[gap]]=-7, 1, 0)</f>
        <v>0</v>
      </c>
      <c r="Y404">
        <f>IF(first_ana_0923__242678[[#This Row],[gap]]=-6, 1, 0)</f>
        <v>0</v>
      </c>
      <c r="Z404">
        <f>IF(first_ana_0923__242678[[#This Row],[gap]]=-5, 1, 0)</f>
        <v>0</v>
      </c>
      <c r="AA404">
        <f>IF(first_ana_0923__242678[[#This Row],[gap]]=-4, 1, 0)</f>
        <v>0</v>
      </c>
      <c r="AB404">
        <f>IF(first_ana_0923__242678[[#This Row],[gap]]=-3, 1, 0)</f>
        <v>0</v>
      </c>
      <c r="AC404">
        <f>IF(first_ana_0923__242678[[#This Row],[gap]]=-2, 1, 0)</f>
        <v>0</v>
      </c>
      <c r="AD404">
        <f>IF(first_ana_0923__242678[[#This Row],[gap]]=-1, 1, 0)</f>
        <v>0</v>
      </c>
      <c r="AE404">
        <f>IF(first_ana_0923__242678[[#This Row],[gap]]=0, 1, 0)</f>
        <v>0</v>
      </c>
      <c r="AF404">
        <f>IF(first_ana_0923__242678[[#This Row],[gap]]=1, 1, 0)</f>
        <v>0</v>
      </c>
      <c r="AG404">
        <f>IF(first_ana_0923__242678[[#This Row],[gap]]=2, 1, 0)</f>
        <v>0</v>
      </c>
      <c r="AH404">
        <f>IF(first_ana_0923__242678[[#This Row],[gap]]=3, 1, 0)</f>
        <v>0</v>
      </c>
      <c r="AI404">
        <f>IF(first_ana_0923__242678[[#This Row],[gap]]=4, 1, 0)</f>
        <v>0</v>
      </c>
      <c r="AJ404">
        <f>IF(first_ana_0923__242678[[#This Row],[gap]]=5, 1, 0)</f>
        <v>0</v>
      </c>
      <c r="AK404">
        <f>IF(first_ana_0923__242678[[#This Row],[gap]]=6, 1, 0)</f>
        <v>0</v>
      </c>
      <c r="AL404">
        <f>IF(first_ana_0923__242678[[#This Row],[gap]]=7, 1, 0)</f>
        <v>0</v>
      </c>
      <c r="AM404">
        <f>IF(first_ana_0923__242678[[#This Row],[gap]]=8, 1, 0)</f>
        <v>0</v>
      </c>
      <c r="AN404">
        <f>IF(first_ana_0923__242678[[#This Row],[gap]]=9, 1, 0)</f>
        <v>0</v>
      </c>
    </row>
    <row r="405" spans="1:40">
      <c r="A405">
        <v>2013</v>
      </c>
      <c r="B405">
        <v>28</v>
      </c>
      <c r="C405" t="s">
        <v>58</v>
      </c>
      <c r="D405" t="s">
        <v>59</v>
      </c>
      <c r="E405">
        <v>267.5</v>
      </c>
      <c r="F405">
        <v>556</v>
      </c>
      <c r="G405">
        <v>1.59</v>
      </c>
      <c r="H405">
        <v>1.68</v>
      </c>
      <c r="I405">
        <v>0</v>
      </c>
      <c r="J405">
        <v>0</v>
      </c>
      <c r="K405" s="5">
        <v>2816</v>
      </c>
      <c r="L405" s="5">
        <v>7937.3</v>
      </c>
      <c r="M405" s="5">
        <v>0.74</v>
      </c>
      <c r="N405" s="5">
        <v>0.31</v>
      </c>
      <c r="O405" s="5">
        <v>1.67</v>
      </c>
      <c r="P405">
        <v>2.7199999999999998</v>
      </c>
      <c r="Q405" s="9">
        <v>803.8</v>
      </c>
      <c r="S405">
        <f>first_ana_0923__242678[[#This Row],[year]]-first_ana_0923__242678[[#This Row],[start]]</f>
        <v>2013</v>
      </c>
      <c r="T405">
        <f>IF(first_ana_0923__242678[[#This Row],[gap]]=-11, 1, 0)</f>
        <v>0</v>
      </c>
      <c r="U405">
        <f>IF(first_ana_0923__242678[[#This Row],[gap]]=-10, 1, 0)</f>
        <v>0</v>
      </c>
      <c r="V405">
        <f>IF(first_ana_0923__242678[[#This Row],[gap]]=-9, 1, 0)</f>
        <v>0</v>
      </c>
      <c r="W405">
        <f>IF(first_ana_0923__242678[[#This Row],[gap]]=-8, 1, 0)</f>
        <v>0</v>
      </c>
      <c r="X405">
        <f>IF(first_ana_0923__242678[[#This Row],[gap]]=-7, 1, 0)</f>
        <v>0</v>
      </c>
      <c r="Y405">
        <f>IF(first_ana_0923__242678[[#This Row],[gap]]=-6, 1, 0)</f>
        <v>0</v>
      </c>
      <c r="Z405">
        <f>IF(first_ana_0923__242678[[#This Row],[gap]]=-5, 1, 0)</f>
        <v>0</v>
      </c>
      <c r="AA405">
        <f>IF(first_ana_0923__242678[[#This Row],[gap]]=-4, 1, 0)</f>
        <v>0</v>
      </c>
      <c r="AB405">
        <f>IF(first_ana_0923__242678[[#This Row],[gap]]=-3, 1, 0)</f>
        <v>0</v>
      </c>
      <c r="AC405">
        <f>IF(first_ana_0923__242678[[#This Row],[gap]]=-2, 1, 0)</f>
        <v>0</v>
      </c>
      <c r="AD405">
        <f>IF(first_ana_0923__242678[[#This Row],[gap]]=-1, 1, 0)</f>
        <v>0</v>
      </c>
      <c r="AE405">
        <f>IF(first_ana_0923__242678[[#This Row],[gap]]=0, 1, 0)</f>
        <v>0</v>
      </c>
      <c r="AF405">
        <f>IF(first_ana_0923__242678[[#This Row],[gap]]=1, 1, 0)</f>
        <v>0</v>
      </c>
      <c r="AG405">
        <f>IF(first_ana_0923__242678[[#This Row],[gap]]=2, 1, 0)</f>
        <v>0</v>
      </c>
      <c r="AH405">
        <f>IF(first_ana_0923__242678[[#This Row],[gap]]=3, 1, 0)</f>
        <v>0</v>
      </c>
      <c r="AI405">
        <f>IF(first_ana_0923__242678[[#This Row],[gap]]=4, 1, 0)</f>
        <v>0</v>
      </c>
      <c r="AJ405">
        <f>IF(first_ana_0923__242678[[#This Row],[gap]]=5, 1, 0)</f>
        <v>0</v>
      </c>
      <c r="AK405">
        <f>IF(first_ana_0923__242678[[#This Row],[gap]]=6, 1, 0)</f>
        <v>0</v>
      </c>
      <c r="AL405">
        <f>IF(first_ana_0923__242678[[#This Row],[gap]]=7, 1, 0)</f>
        <v>0</v>
      </c>
      <c r="AM405">
        <f>IF(first_ana_0923__242678[[#This Row],[gap]]=8, 1, 0)</f>
        <v>0</v>
      </c>
      <c r="AN405">
        <f>IF(first_ana_0923__242678[[#This Row],[gap]]=9, 1, 0)</f>
        <v>0</v>
      </c>
    </row>
    <row r="406" spans="1:40">
      <c r="A406">
        <v>2013</v>
      </c>
      <c r="B406">
        <v>29</v>
      </c>
      <c r="C406" t="s">
        <v>60</v>
      </c>
      <c r="D406" t="s">
        <v>61</v>
      </c>
      <c r="E406">
        <v>18.2</v>
      </c>
      <c r="F406">
        <v>138</v>
      </c>
      <c r="G406">
        <v>1.77</v>
      </c>
      <c r="H406">
        <v>1.97</v>
      </c>
      <c r="I406">
        <v>0</v>
      </c>
      <c r="J406">
        <v>0</v>
      </c>
      <c r="K406" s="5">
        <v>2530</v>
      </c>
      <c r="L406" s="5">
        <v>7807.3</v>
      </c>
      <c r="M406" s="5">
        <v>0.8</v>
      </c>
      <c r="N406" s="5">
        <v>0.36</v>
      </c>
      <c r="O406" s="5">
        <v>3.04</v>
      </c>
      <c r="P406">
        <v>4.2</v>
      </c>
      <c r="Q406" s="9">
        <v>744.9</v>
      </c>
      <c r="S406">
        <f>first_ana_0923__242678[[#This Row],[year]]-first_ana_0923__242678[[#This Row],[start]]</f>
        <v>2013</v>
      </c>
      <c r="T406">
        <f>IF(first_ana_0923__242678[[#This Row],[gap]]=-11, 1, 0)</f>
        <v>0</v>
      </c>
      <c r="U406">
        <f>IF(first_ana_0923__242678[[#This Row],[gap]]=-10, 1, 0)</f>
        <v>0</v>
      </c>
      <c r="V406">
        <f>IF(first_ana_0923__242678[[#This Row],[gap]]=-9, 1, 0)</f>
        <v>0</v>
      </c>
      <c r="W406">
        <f>IF(first_ana_0923__242678[[#This Row],[gap]]=-8, 1, 0)</f>
        <v>0</v>
      </c>
      <c r="X406">
        <f>IF(first_ana_0923__242678[[#This Row],[gap]]=-7, 1, 0)</f>
        <v>0</v>
      </c>
      <c r="Y406">
        <f>IF(first_ana_0923__242678[[#This Row],[gap]]=-6, 1, 0)</f>
        <v>0</v>
      </c>
      <c r="Z406">
        <f>IF(first_ana_0923__242678[[#This Row],[gap]]=-5, 1, 0)</f>
        <v>0</v>
      </c>
      <c r="AA406">
        <f>IF(first_ana_0923__242678[[#This Row],[gap]]=-4, 1, 0)</f>
        <v>0</v>
      </c>
      <c r="AB406">
        <f>IF(first_ana_0923__242678[[#This Row],[gap]]=-3, 1, 0)</f>
        <v>0</v>
      </c>
      <c r="AC406">
        <f>IF(first_ana_0923__242678[[#This Row],[gap]]=-2, 1, 0)</f>
        <v>0</v>
      </c>
      <c r="AD406">
        <f>IF(first_ana_0923__242678[[#This Row],[gap]]=-1, 1, 0)</f>
        <v>0</v>
      </c>
      <c r="AE406">
        <f>IF(first_ana_0923__242678[[#This Row],[gap]]=0, 1, 0)</f>
        <v>0</v>
      </c>
      <c r="AF406">
        <f>IF(first_ana_0923__242678[[#This Row],[gap]]=1, 1, 0)</f>
        <v>0</v>
      </c>
      <c r="AG406">
        <f>IF(first_ana_0923__242678[[#This Row],[gap]]=2, 1, 0)</f>
        <v>0</v>
      </c>
      <c r="AH406">
        <f>IF(first_ana_0923__242678[[#This Row],[gap]]=3, 1, 0)</f>
        <v>0</v>
      </c>
      <c r="AI406">
        <f>IF(first_ana_0923__242678[[#This Row],[gap]]=4, 1, 0)</f>
        <v>0</v>
      </c>
      <c r="AJ406">
        <f>IF(first_ana_0923__242678[[#This Row],[gap]]=5, 1, 0)</f>
        <v>0</v>
      </c>
      <c r="AK406">
        <f>IF(first_ana_0923__242678[[#This Row],[gap]]=6, 1, 0)</f>
        <v>0</v>
      </c>
      <c r="AL406">
        <f>IF(first_ana_0923__242678[[#This Row],[gap]]=7, 1, 0)</f>
        <v>0</v>
      </c>
      <c r="AM406">
        <f>IF(first_ana_0923__242678[[#This Row],[gap]]=8, 1, 0)</f>
        <v>0</v>
      </c>
      <c r="AN406">
        <f>IF(first_ana_0923__242678[[#This Row],[gap]]=9, 1, 0)</f>
        <v>0</v>
      </c>
    </row>
    <row r="407" spans="1:40">
      <c r="A407">
        <v>2013</v>
      </c>
      <c r="B407">
        <v>30</v>
      </c>
      <c r="C407" t="s">
        <v>62</v>
      </c>
      <c r="D407" t="s">
        <v>63</v>
      </c>
      <c r="E407">
        <v>59.6</v>
      </c>
      <c r="F407">
        <v>98</v>
      </c>
      <c r="G407">
        <v>1.22</v>
      </c>
      <c r="H407">
        <v>1.47</v>
      </c>
      <c r="I407">
        <v>0</v>
      </c>
      <c r="J407">
        <v>0</v>
      </c>
      <c r="K407" s="5">
        <v>2816</v>
      </c>
      <c r="L407" s="5">
        <v>10237</v>
      </c>
      <c r="M407" s="5">
        <v>0.31</v>
      </c>
      <c r="N407" s="5">
        <v>0.1</v>
      </c>
      <c r="O407" s="5">
        <v>2.25</v>
      </c>
      <c r="P407">
        <v>2.66</v>
      </c>
      <c r="Q407" s="9">
        <v>1111.3</v>
      </c>
      <c r="S407">
        <f>first_ana_0923__242678[[#This Row],[year]]-first_ana_0923__242678[[#This Row],[start]]</f>
        <v>2013</v>
      </c>
      <c r="T407">
        <f>IF(first_ana_0923__242678[[#This Row],[gap]]=-11, 1, 0)</f>
        <v>0</v>
      </c>
      <c r="U407">
        <f>IF(first_ana_0923__242678[[#This Row],[gap]]=-10, 1, 0)</f>
        <v>0</v>
      </c>
      <c r="V407">
        <f>IF(first_ana_0923__242678[[#This Row],[gap]]=-9, 1, 0)</f>
        <v>0</v>
      </c>
      <c r="W407">
        <f>IF(first_ana_0923__242678[[#This Row],[gap]]=-8, 1, 0)</f>
        <v>0</v>
      </c>
      <c r="X407">
        <f>IF(first_ana_0923__242678[[#This Row],[gap]]=-7, 1, 0)</f>
        <v>0</v>
      </c>
      <c r="Y407">
        <f>IF(first_ana_0923__242678[[#This Row],[gap]]=-6, 1, 0)</f>
        <v>0</v>
      </c>
      <c r="Z407">
        <f>IF(first_ana_0923__242678[[#This Row],[gap]]=-5, 1, 0)</f>
        <v>0</v>
      </c>
      <c r="AA407">
        <f>IF(first_ana_0923__242678[[#This Row],[gap]]=-4, 1, 0)</f>
        <v>0</v>
      </c>
      <c r="AB407">
        <f>IF(first_ana_0923__242678[[#This Row],[gap]]=-3, 1, 0)</f>
        <v>0</v>
      </c>
      <c r="AC407">
        <f>IF(first_ana_0923__242678[[#This Row],[gap]]=-2, 1, 0)</f>
        <v>0</v>
      </c>
      <c r="AD407">
        <f>IF(first_ana_0923__242678[[#This Row],[gap]]=-1, 1, 0)</f>
        <v>0</v>
      </c>
      <c r="AE407">
        <f>IF(first_ana_0923__242678[[#This Row],[gap]]=0, 1, 0)</f>
        <v>0</v>
      </c>
      <c r="AF407">
        <f>IF(first_ana_0923__242678[[#This Row],[gap]]=1, 1, 0)</f>
        <v>0</v>
      </c>
      <c r="AG407">
        <f>IF(first_ana_0923__242678[[#This Row],[gap]]=2, 1, 0)</f>
        <v>0</v>
      </c>
      <c r="AH407">
        <f>IF(first_ana_0923__242678[[#This Row],[gap]]=3, 1, 0)</f>
        <v>0</v>
      </c>
      <c r="AI407">
        <f>IF(first_ana_0923__242678[[#This Row],[gap]]=4, 1, 0)</f>
        <v>0</v>
      </c>
      <c r="AJ407">
        <f>IF(first_ana_0923__242678[[#This Row],[gap]]=5, 1, 0)</f>
        <v>0</v>
      </c>
      <c r="AK407">
        <f>IF(first_ana_0923__242678[[#This Row],[gap]]=6, 1, 0)</f>
        <v>0</v>
      </c>
      <c r="AL407">
        <f>IF(first_ana_0923__242678[[#This Row],[gap]]=7, 1, 0)</f>
        <v>0</v>
      </c>
      <c r="AM407">
        <f>IF(first_ana_0923__242678[[#This Row],[gap]]=8, 1, 0)</f>
        <v>0</v>
      </c>
      <c r="AN407">
        <f>IF(first_ana_0923__242678[[#This Row],[gap]]=9, 1, 0)</f>
        <v>0</v>
      </c>
    </row>
    <row r="408" spans="1:40">
      <c r="A408">
        <v>2013</v>
      </c>
      <c r="B408">
        <v>31</v>
      </c>
      <c r="C408" t="s">
        <v>64</v>
      </c>
      <c r="D408" t="s">
        <v>65</v>
      </c>
      <c r="E408">
        <v>51.8</v>
      </c>
      <c r="F408">
        <v>58</v>
      </c>
      <c r="G408">
        <v>1.52</v>
      </c>
      <c r="H408">
        <v>1.81</v>
      </c>
      <c r="I408">
        <v>0</v>
      </c>
      <c r="J408">
        <v>0</v>
      </c>
      <c r="K408" s="5">
        <v>2337</v>
      </c>
      <c r="L408" s="5">
        <v>10922.3</v>
      </c>
      <c r="M408" s="5">
        <v>0.35</v>
      </c>
      <c r="N408" s="5">
        <v>0.17</v>
      </c>
      <c r="O408" s="5">
        <v>4.1500000000000004</v>
      </c>
      <c r="P408">
        <v>4.67</v>
      </c>
      <c r="Q408" s="9">
        <v>1154.7</v>
      </c>
      <c r="S408">
        <f>first_ana_0923__242678[[#This Row],[year]]-first_ana_0923__242678[[#This Row],[start]]</f>
        <v>2013</v>
      </c>
      <c r="T408">
        <f>IF(first_ana_0923__242678[[#This Row],[gap]]=-11, 1, 0)</f>
        <v>0</v>
      </c>
      <c r="U408">
        <f>IF(first_ana_0923__242678[[#This Row],[gap]]=-10, 1, 0)</f>
        <v>0</v>
      </c>
      <c r="V408">
        <f>IF(first_ana_0923__242678[[#This Row],[gap]]=-9, 1, 0)</f>
        <v>0</v>
      </c>
      <c r="W408">
        <f>IF(first_ana_0923__242678[[#This Row],[gap]]=-8, 1, 0)</f>
        <v>0</v>
      </c>
      <c r="X408">
        <f>IF(first_ana_0923__242678[[#This Row],[gap]]=-7, 1, 0)</f>
        <v>0</v>
      </c>
      <c r="Y408">
        <f>IF(first_ana_0923__242678[[#This Row],[gap]]=-6, 1, 0)</f>
        <v>0</v>
      </c>
      <c r="Z408">
        <f>IF(first_ana_0923__242678[[#This Row],[gap]]=-5, 1, 0)</f>
        <v>0</v>
      </c>
      <c r="AA408">
        <f>IF(first_ana_0923__242678[[#This Row],[gap]]=-4, 1, 0)</f>
        <v>0</v>
      </c>
      <c r="AB408">
        <f>IF(first_ana_0923__242678[[#This Row],[gap]]=-3, 1, 0)</f>
        <v>0</v>
      </c>
      <c r="AC408">
        <f>IF(first_ana_0923__242678[[#This Row],[gap]]=-2, 1, 0)</f>
        <v>0</v>
      </c>
      <c r="AD408">
        <f>IF(first_ana_0923__242678[[#This Row],[gap]]=-1, 1, 0)</f>
        <v>0</v>
      </c>
      <c r="AE408">
        <f>IF(first_ana_0923__242678[[#This Row],[gap]]=0, 1, 0)</f>
        <v>0</v>
      </c>
      <c r="AF408">
        <f>IF(first_ana_0923__242678[[#This Row],[gap]]=1, 1, 0)</f>
        <v>0</v>
      </c>
      <c r="AG408">
        <f>IF(first_ana_0923__242678[[#This Row],[gap]]=2, 1, 0)</f>
        <v>0</v>
      </c>
      <c r="AH408">
        <f>IF(first_ana_0923__242678[[#This Row],[gap]]=3, 1, 0)</f>
        <v>0</v>
      </c>
      <c r="AI408">
        <f>IF(first_ana_0923__242678[[#This Row],[gap]]=4, 1, 0)</f>
        <v>0</v>
      </c>
      <c r="AJ408">
        <f>IF(first_ana_0923__242678[[#This Row],[gap]]=5, 1, 0)</f>
        <v>0</v>
      </c>
      <c r="AK408">
        <f>IF(first_ana_0923__242678[[#This Row],[gap]]=6, 1, 0)</f>
        <v>0</v>
      </c>
      <c r="AL408">
        <f>IF(first_ana_0923__242678[[#This Row],[gap]]=7, 1, 0)</f>
        <v>0</v>
      </c>
      <c r="AM408">
        <f>IF(first_ana_0923__242678[[#This Row],[gap]]=8, 1, 0)</f>
        <v>0</v>
      </c>
      <c r="AN408">
        <f>IF(first_ana_0923__242678[[#This Row],[gap]]=9, 1, 0)</f>
        <v>0</v>
      </c>
    </row>
    <row r="409" spans="1:40">
      <c r="A409">
        <v>2013</v>
      </c>
      <c r="B409">
        <v>32</v>
      </c>
      <c r="C409" t="s">
        <v>66</v>
      </c>
      <c r="D409" t="s">
        <v>67</v>
      </c>
      <c r="E409">
        <v>128</v>
      </c>
      <c r="F409">
        <v>70</v>
      </c>
      <c r="G409">
        <v>1.47</v>
      </c>
      <c r="H409">
        <v>1.66</v>
      </c>
      <c r="I409">
        <v>0</v>
      </c>
      <c r="J409">
        <v>0</v>
      </c>
      <c r="K409" s="5">
        <v>2424</v>
      </c>
      <c r="L409" s="5">
        <v>9603</v>
      </c>
      <c r="M409" s="5">
        <v>0.28000000000000003</v>
      </c>
      <c r="N409" s="5">
        <v>0.14000000000000001</v>
      </c>
      <c r="O409" s="5">
        <v>2.99</v>
      </c>
      <c r="P409">
        <v>3.41</v>
      </c>
      <c r="Q409" s="9">
        <v>1382.4</v>
      </c>
      <c r="S409">
        <f>first_ana_0923__242678[[#This Row],[year]]-first_ana_0923__242678[[#This Row],[start]]</f>
        <v>2013</v>
      </c>
      <c r="T409">
        <f>IF(first_ana_0923__242678[[#This Row],[gap]]=-11, 1, 0)</f>
        <v>0</v>
      </c>
      <c r="U409">
        <f>IF(first_ana_0923__242678[[#This Row],[gap]]=-10, 1, 0)</f>
        <v>0</v>
      </c>
      <c r="V409">
        <f>IF(first_ana_0923__242678[[#This Row],[gap]]=-9, 1, 0)</f>
        <v>0</v>
      </c>
      <c r="W409">
        <f>IF(first_ana_0923__242678[[#This Row],[gap]]=-8, 1, 0)</f>
        <v>0</v>
      </c>
      <c r="X409">
        <f>IF(first_ana_0923__242678[[#This Row],[gap]]=-7, 1, 0)</f>
        <v>0</v>
      </c>
      <c r="Y409">
        <f>IF(first_ana_0923__242678[[#This Row],[gap]]=-6, 1, 0)</f>
        <v>0</v>
      </c>
      <c r="Z409">
        <f>IF(first_ana_0923__242678[[#This Row],[gap]]=-5, 1, 0)</f>
        <v>0</v>
      </c>
      <c r="AA409">
        <f>IF(first_ana_0923__242678[[#This Row],[gap]]=-4, 1, 0)</f>
        <v>0</v>
      </c>
      <c r="AB409">
        <f>IF(first_ana_0923__242678[[#This Row],[gap]]=-3, 1, 0)</f>
        <v>0</v>
      </c>
      <c r="AC409">
        <f>IF(first_ana_0923__242678[[#This Row],[gap]]=-2, 1, 0)</f>
        <v>0</v>
      </c>
      <c r="AD409">
        <f>IF(first_ana_0923__242678[[#This Row],[gap]]=-1, 1, 0)</f>
        <v>0</v>
      </c>
      <c r="AE409">
        <f>IF(first_ana_0923__242678[[#This Row],[gap]]=0, 1, 0)</f>
        <v>0</v>
      </c>
      <c r="AF409">
        <f>IF(first_ana_0923__242678[[#This Row],[gap]]=1, 1, 0)</f>
        <v>0</v>
      </c>
      <c r="AG409">
        <f>IF(first_ana_0923__242678[[#This Row],[gap]]=2, 1, 0)</f>
        <v>0</v>
      </c>
      <c r="AH409">
        <f>IF(first_ana_0923__242678[[#This Row],[gap]]=3, 1, 0)</f>
        <v>0</v>
      </c>
      <c r="AI409">
        <f>IF(first_ana_0923__242678[[#This Row],[gap]]=4, 1, 0)</f>
        <v>0</v>
      </c>
      <c r="AJ409">
        <f>IF(first_ana_0923__242678[[#This Row],[gap]]=5, 1, 0)</f>
        <v>0</v>
      </c>
      <c r="AK409">
        <f>IF(first_ana_0923__242678[[#This Row],[gap]]=6, 1, 0)</f>
        <v>0</v>
      </c>
      <c r="AL409">
        <f>IF(first_ana_0923__242678[[#This Row],[gap]]=7, 1, 0)</f>
        <v>0</v>
      </c>
      <c r="AM409">
        <f>IF(first_ana_0923__242678[[#This Row],[gap]]=8, 1, 0)</f>
        <v>0</v>
      </c>
      <c r="AN409">
        <f>IF(first_ana_0923__242678[[#This Row],[gap]]=9, 1, 0)</f>
        <v>0</v>
      </c>
    </row>
    <row r="410" spans="1:40">
      <c r="A410">
        <v>2013</v>
      </c>
      <c r="B410">
        <v>33</v>
      </c>
      <c r="C410" t="s">
        <v>68</v>
      </c>
      <c r="D410" t="s">
        <v>69</v>
      </c>
      <c r="E410">
        <v>276.8</v>
      </c>
      <c r="F410">
        <v>193</v>
      </c>
      <c r="G410">
        <v>1.5</v>
      </c>
      <c r="H410">
        <v>1.54</v>
      </c>
      <c r="I410">
        <v>0</v>
      </c>
      <c r="J410">
        <v>0</v>
      </c>
      <c r="K410" s="5">
        <v>2800</v>
      </c>
      <c r="L410" s="5">
        <v>9156.7000000000007</v>
      </c>
      <c r="M410" s="5">
        <v>0.88</v>
      </c>
      <c r="N410" s="5">
        <v>0.52</v>
      </c>
      <c r="O410" s="5">
        <v>2.8</v>
      </c>
      <c r="P410">
        <v>4.1999999999999993</v>
      </c>
      <c r="Q410" s="9">
        <v>810.6</v>
      </c>
      <c r="S410">
        <f>first_ana_0923__242678[[#This Row],[year]]-first_ana_0923__242678[[#This Row],[start]]</f>
        <v>2013</v>
      </c>
      <c r="T410">
        <f>IF(first_ana_0923__242678[[#This Row],[gap]]=-11, 1, 0)</f>
        <v>0</v>
      </c>
      <c r="U410">
        <f>IF(first_ana_0923__242678[[#This Row],[gap]]=-10, 1, 0)</f>
        <v>0</v>
      </c>
      <c r="V410">
        <f>IF(first_ana_0923__242678[[#This Row],[gap]]=-9, 1, 0)</f>
        <v>0</v>
      </c>
      <c r="W410">
        <f>IF(first_ana_0923__242678[[#This Row],[gap]]=-8, 1, 0)</f>
        <v>0</v>
      </c>
      <c r="X410">
        <f>IF(first_ana_0923__242678[[#This Row],[gap]]=-7, 1, 0)</f>
        <v>0</v>
      </c>
      <c r="Y410">
        <f>IF(first_ana_0923__242678[[#This Row],[gap]]=-6, 1, 0)</f>
        <v>0</v>
      </c>
      <c r="Z410">
        <f>IF(first_ana_0923__242678[[#This Row],[gap]]=-5, 1, 0)</f>
        <v>0</v>
      </c>
      <c r="AA410">
        <f>IF(first_ana_0923__242678[[#This Row],[gap]]=-4, 1, 0)</f>
        <v>0</v>
      </c>
      <c r="AB410">
        <f>IF(first_ana_0923__242678[[#This Row],[gap]]=-3, 1, 0)</f>
        <v>0</v>
      </c>
      <c r="AC410">
        <f>IF(first_ana_0923__242678[[#This Row],[gap]]=-2, 1, 0)</f>
        <v>0</v>
      </c>
      <c r="AD410">
        <f>IF(first_ana_0923__242678[[#This Row],[gap]]=-1, 1, 0)</f>
        <v>0</v>
      </c>
      <c r="AE410">
        <f>IF(first_ana_0923__242678[[#This Row],[gap]]=0, 1, 0)</f>
        <v>0</v>
      </c>
      <c r="AF410">
        <f>IF(first_ana_0923__242678[[#This Row],[gap]]=1, 1, 0)</f>
        <v>0</v>
      </c>
      <c r="AG410">
        <f>IF(first_ana_0923__242678[[#This Row],[gap]]=2, 1, 0)</f>
        <v>0</v>
      </c>
      <c r="AH410">
        <f>IF(first_ana_0923__242678[[#This Row],[gap]]=3, 1, 0)</f>
        <v>0</v>
      </c>
      <c r="AI410">
        <f>IF(first_ana_0923__242678[[#This Row],[gap]]=4, 1, 0)</f>
        <v>0</v>
      </c>
      <c r="AJ410">
        <f>IF(first_ana_0923__242678[[#This Row],[gap]]=5, 1, 0)</f>
        <v>0</v>
      </c>
      <c r="AK410">
        <f>IF(first_ana_0923__242678[[#This Row],[gap]]=6, 1, 0)</f>
        <v>0</v>
      </c>
      <c r="AL410">
        <f>IF(first_ana_0923__242678[[#This Row],[gap]]=7, 1, 0)</f>
        <v>0</v>
      </c>
      <c r="AM410">
        <f>IF(first_ana_0923__242678[[#This Row],[gap]]=8, 1, 0)</f>
        <v>0</v>
      </c>
      <c r="AN410">
        <f>IF(first_ana_0923__242678[[#This Row],[gap]]=9, 1, 0)</f>
        <v>0</v>
      </c>
    </row>
    <row r="411" spans="1:40">
      <c r="A411">
        <v>2013</v>
      </c>
      <c r="B411">
        <v>34</v>
      </c>
      <c r="C411" t="s">
        <v>70</v>
      </c>
      <c r="D411" t="s">
        <v>71</v>
      </c>
      <c r="E411">
        <v>309.89999999999998</v>
      </c>
      <c r="F411">
        <v>284</v>
      </c>
      <c r="G411">
        <v>1.62</v>
      </c>
      <c r="H411">
        <v>1.72</v>
      </c>
      <c r="I411">
        <v>0</v>
      </c>
      <c r="J411">
        <v>0</v>
      </c>
      <c r="K411" s="5">
        <v>3060</v>
      </c>
      <c r="L411" s="5">
        <v>8579.5</v>
      </c>
      <c r="M411" s="5">
        <v>0.74</v>
      </c>
      <c r="N411" s="5">
        <v>0.21</v>
      </c>
      <c r="O411" s="5">
        <v>2.82</v>
      </c>
      <c r="P411">
        <v>3.7699999999999996</v>
      </c>
      <c r="Q411" s="9">
        <v>782.9</v>
      </c>
      <c r="S411">
        <f>first_ana_0923__242678[[#This Row],[year]]-first_ana_0923__242678[[#This Row],[start]]</f>
        <v>2013</v>
      </c>
      <c r="T411">
        <f>IF(first_ana_0923__242678[[#This Row],[gap]]=-11, 1, 0)</f>
        <v>0</v>
      </c>
      <c r="U411">
        <f>IF(first_ana_0923__242678[[#This Row],[gap]]=-10, 1, 0)</f>
        <v>0</v>
      </c>
      <c r="V411">
        <f>IF(first_ana_0923__242678[[#This Row],[gap]]=-9, 1, 0)</f>
        <v>0</v>
      </c>
      <c r="W411">
        <f>IF(first_ana_0923__242678[[#This Row],[gap]]=-8, 1, 0)</f>
        <v>0</v>
      </c>
      <c r="X411">
        <f>IF(first_ana_0923__242678[[#This Row],[gap]]=-7, 1, 0)</f>
        <v>0</v>
      </c>
      <c r="Y411">
        <f>IF(first_ana_0923__242678[[#This Row],[gap]]=-6, 1, 0)</f>
        <v>0</v>
      </c>
      <c r="Z411">
        <f>IF(first_ana_0923__242678[[#This Row],[gap]]=-5, 1, 0)</f>
        <v>0</v>
      </c>
      <c r="AA411">
        <f>IF(first_ana_0923__242678[[#This Row],[gap]]=-4, 1, 0)</f>
        <v>0</v>
      </c>
      <c r="AB411">
        <f>IF(first_ana_0923__242678[[#This Row],[gap]]=-3, 1, 0)</f>
        <v>0</v>
      </c>
      <c r="AC411">
        <f>IF(first_ana_0923__242678[[#This Row],[gap]]=-2, 1, 0)</f>
        <v>0</v>
      </c>
      <c r="AD411">
        <f>IF(first_ana_0923__242678[[#This Row],[gap]]=-1, 1, 0)</f>
        <v>0</v>
      </c>
      <c r="AE411">
        <f>IF(first_ana_0923__242678[[#This Row],[gap]]=0, 1, 0)</f>
        <v>0</v>
      </c>
      <c r="AF411">
        <f>IF(first_ana_0923__242678[[#This Row],[gap]]=1, 1, 0)</f>
        <v>0</v>
      </c>
      <c r="AG411">
        <f>IF(first_ana_0923__242678[[#This Row],[gap]]=2, 1, 0)</f>
        <v>0</v>
      </c>
      <c r="AH411">
        <f>IF(first_ana_0923__242678[[#This Row],[gap]]=3, 1, 0)</f>
        <v>0</v>
      </c>
      <c r="AI411">
        <f>IF(first_ana_0923__242678[[#This Row],[gap]]=4, 1, 0)</f>
        <v>0</v>
      </c>
      <c r="AJ411">
        <f>IF(first_ana_0923__242678[[#This Row],[gap]]=5, 1, 0)</f>
        <v>0</v>
      </c>
      <c r="AK411">
        <f>IF(first_ana_0923__242678[[#This Row],[gap]]=6, 1, 0)</f>
        <v>0</v>
      </c>
      <c r="AL411">
        <f>IF(first_ana_0923__242678[[#This Row],[gap]]=7, 1, 0)</f>
        <v>0</v>
      </c>
      <c r="AM411">
        <f>IF(first_ana_0923__242678[[#This Row],[gap]]=8, 1, 0)</f>
        <v>0</v>
      </c>
      <c r="AN411">
        <f>IF(first_ana_0923__242678[[#This Row],[gap]]=9, 1, 0)</f>
        <v>0</v>
      </c>
    </row>
    <row r="412" spans="1:40">
      <c r="A412">
        <v>2013</v>
      </c>
      <c r="B412">
        <v>35</v>
      </c>
      <c r="C412" t="s">
        <v>72</v>
      </c>
      <c r="D412" t="s">
        <v>73</v>
      </c>
      <c r="E412">
        <v>257</v>
      </c>
      <c r="F412">
        <v>142</v>
      </c>
      <c r="G412">
        <v>1.6</v>
      </c>
      <c r="H412">
        <v>1.83</v>
      </c>
      <c r="I412">
        <v>0</v>
      </c>
      <c r="J412">
        <v>0</v>
      </c>
      <c r="K412" s="5">
        <v>3125</v>
      </c>
      <c r="L412" s="5">
        <v>11396.5</v>
      </c>
      <c r="M412" s="5">
        <v>0.7</v>
      </c>
      <c r="N412" s="5">
        <v>0.35</v>
      </c>
      <c r="O412" s="5">
        <v>2.89</v>
      </c>
      <c r="P412">
        <v>3.94</v>
      </c>
      <c r="Q412" s="9">
        <v>936.2</v>
      </c>
      <c r="S412">
        <f>first_ana_0923__242678[[#This Row],[year]]-first_ana_0923__242678[[#This Row],[start]]</f>
        <v>2013</v>
      </c>
      <c r="T412">
        <f>IF(first_ana_0923__242678[[#This Row],[gap]]=-11, 1, 0)</f>
        <v>0</v>
      </c>
      <c r="U412">
        <f>IF(first_ana_0923__242678[[#This Row],[gap]]=-10, 1, 0)</f>
        <v>0</v>
      </c>
      <c r="V412">
        <f>IF(first_ana_0923__242678[[#This Row],[gap]]=-9, 1, 0)</f>
        <v>0</v>
      </c>
      <c r="W412">
        <f>IF(first_ana_0923__242678[[#This Row],[gap]]=-8, 1, 0)</f>
        <v>0</v>
      </c>
      <c r="X412">
        <f>IF(first_ana_0923__242678[[#This Row],[gap]]=-7, 1, 0)</f>
        <v>0</v>
      </c>
      <c r="Y412">
        <f>IF(first_ana_0923__242678[[#This Row],[gap]]=-6, 1, 0)</f>
        <v>0</v>
      </c>
      <c r="Z412">
        <f>IF(first_ana_0923__242678[[#This Row],[gap]]=-5, 1, 0)</f>
        <v>0</v>
      </c>
      <c r="AA412">
        <f>IF(first_ana_0923__242678[[#This Row],[gap]]=-4, 1, 0)</f>
        <v>0</v>
      </c>
      <c r="AB412">
        <f>IF(first_ana_0923__242678[[#This Row],[gap]]=-3, 1, 0)</f>
        <v>0</v>
      </c>
      <c r="AC412">
        <f>IF(first_ana_0923__242678[[#This Row],[gap]]=-2, 1, 0)</f>
        <v>0</v>
      </c>
      <c r="AD412">
        <f>IF(first_ana_0923__242678[[#This Row],[gap]]=-1, 1, 0)</f>
        <v>0</v>
      </c>
      <c r="AE412">
        <f>IF(first_ana_0923__242678[[#This Row],[gap]]=0, 1, 0)</f>
        <v>0</v>
      </c>
      <c r="AF412">
        <f>IF(first_ana_0923__242678[[#This Row],[gap]]=1, 1, 0)</f>
        <v>0</v>
      </c>
      <c r="AG412">
        <f>IF(first_ana_0923__242678[[#This Row],[gap]]=2, 1, 0)</f>
        <v>0</v>
      </c>
      <c r="AH412">
        <f>IF(first_ana_0923__242678[[#This Row],[gap]]=3, 1, 0)</f>
        <v>0</v>
      </c>
      <c r="AI412">
        <f>IF(first_ana_0923__242678[[#This Row],[gap]]=4, 1, 0)</f>
        <v>0</v>
      </c>
      <c r="AJ412">
        <f>IF(first_ana_0923__242678[[#This Row],[gap]]=5, 1, 0)</f>
        <v>0</v>
      </c>
      <c r="AK412">
        <f>IF(first_ana_0923__242678[[#This Row],[gap]]=6, 1, 0)</f>
        <v>0</v>
      </c>
      <c r="AL412">
        <f>IF(first_ana_0923__242678[[#This Row],[gap]]=7, 1, 0)</f>
        <v>0</v>
      </c>
      <c r="AM412">
        <f>IF(first_ana_0923__242678[[#This Row],[gap]]=8, 1, 0)</f>
        <v>0</v>
      </c>
      <c r="AN412">
        <f>IF(first_ana_0923__242678[[#This Row],[gap]]=9, 1, 0)</f>
        <v>0</v>
      </c>
    </row>
    <row r="413" spans="1:40">
      <c r="A413">
        <v>2013</v>
      </c>
      <c r="B413">
        <v>36</v>
      </c>
      <c r="C413" t="s">
        <v>74</v>
      </c>
      <c r="D413" t="s">
        <v>75</v>
      </c>
      <c r="E413">
        <v>105.2</v>
      </c>
      <c r="F413">
        <v>77</v>
      </c>
      <c r="G413">
        <v>1.29</v>
      </c>
      <c r="H413">
        <v>1.51</v>
      </c>
      <c r="I413">
        <v>0</v>
      </c>
      <c r="J413">
        <v>0</v>
      </c>
      <c r="K413" s="5">
        <v>2878</v>
      </c>
      <c r="L413" s="5">
        <v>8548.2000000000007</v>
      </c>
      <c r="M413" s="5">
        <v>0.52</v>
      </c>
      <c r="N413" s="5">
        <v>0.39</v>
      </c>
      <c r="O413" s="5">
        <v>2.34</v>
      </c>
      <c r="P413">
        <v>3.25</v>
      </c>
      <c r="Q413" s="9">
        <v>1107.9000000000001</v>
      </c>
      <c r="S413">
        <f>first_ana_0923__242678[[#This Row],[year]]-first_ana_0923__242678[[#This Row],[start]]</f>
        <v>2013</v>
      </c>
      <c r="T413">
        <f>IF(first_ana_0923__242678[[#This Row],[gap]]=-11, 1, 0)</f>
        <v>0</v>
      </c>
      <c r="U413">
        <f>IF(first_ana_0923__242678[[#This Row],[gap]]=-10, 1, 0)</f>
        <v>0</v>
      </c>
      <c r="V413">
        <f>IF(first_ana_0923__242678[[#This Row],[gap]]=-9, 1, 0)</f>
        <v>0</v>
      </c>
      <c r="W413">
        <f>IF(first_ana_0923__242678[[#This Row],[gap]]=-8, 1, 0)</f>
        <v>0</v>
      </c>
      <c r="X413">
        <f>IF(first_ana_0923__242678[[#This Row],[gap]]=-7, 1, 0)</f>
        <v>0</v>
      </c>
      <c r="Y413">
        <f>IF(first_ana_0923__242678[[#This Row],[gap]]=-6, 1, 0)</f>
        <v>0</v>
      </c>
      <c r="Z413">
        <f>IF(first_ana_0923__242678[[#This Row],[gap]]=-5, 1, 0)</f>
        <v>0</v>
      </c>
      <c r="AA413">
        <f>IF(first_ana_0923__242678[[#This Row],[gap]]=-4, 1, 0)</f>
        <v>0</v>
      </c>
      <c r="AB413">
        <f>IF(first_ana_0923__242678[[#This Row],[gap]]=-3, 1, 0)</f>
        <v>0</v>
      </c>
      <c r="AC413">
        <f>IF(first_ana_0923__242678[[#This Row],[gap]]=-2, 1, 0)</f>
        <v>0</v>
      </c>
      <c r="AD413">
        <f>IF(first_ana_0923__242678[[#This Row],[gap]]=-1, 1, 0)</f>
        <v>0</v>
      </c>
      <c r="AE413">
        <f>IF(first_ana_0923__242678[[#This Row],[gap]]=0, 1, 0)</f>
        <v>0</v>
      </c>
      <c r="AF413">
        <f>IF(first_ana_0923__242678[[#This Row],[gap]]=1, 1, 0)</f>
        <v>0</v>
      </c>
      <c r="AG413">
        <f>IF(first_ana_0923__242678[[#This Row],[gap]]=2, 1, 0)</f>
        <v>0</v>
      </c>
      <c r="AH413">
        <f>IF(first_ana_0923__242678[[#This Row],[gap]]=3, 1, 0)</f>
        <v>0</v>
      </c>
      <c r="AI413">
        <f>IF(first_ana_0923__242678[[#This Row],[gap]]=4, 1, 0)</f>
        <v>0</v>
      </c>
      <c r="AJ413">
        <f>IF(first_ana_0923__242678[[#This Row],[gap]]=5, 1, 0)</f>
        <v>0</v>
      </c>
      <c r="AK413">
        <f>IF(first_ana_0923__242678[[#This Row],[gap]]=6, 1, 0)</f>
        <v>0</v>
      </c>
      <c r="AL413">
        <f>IF(first_ana_0923__242678[[#This Row],[gap]]=7, 1, 0)</f>
        <v>0</v>
      </c>
      <c r="AM413">
        <f>IF(first_ana_0923__242678[[#This Row],[gap]]=8, 1, 0)</f>
        <v>0</v>
      </c>
      <c r="AN413">
        <f>IF(first_ana_0923__242678[[#This Row],[gap]]=9, 1, 0)</f>
        <v>0</v>
      </c>
    </row>
    <row r="414" spans="1:40">
      <c r="A414">
        <v>2013</v>
      </c>
      <c r="B414">
        <v>37</v>
      </c>
      <c r="C414" t="s">
        <v>76</v>
      </c>
      <c r="D414" t="s">
        <v>77</v>
      </c>
      <c r="E414">
        <v>88</v>
      </c>
      <c r="F414">
        <v>99</v>
      </c>
      <c r="G414">
        <v>1.83</v>
      </c>
      <c r="H414">
        <v>1.94</v>
      </c>
      <c r="I414">
        <v>0</v>
      </c>
      <c r="J414">
        <v>0</v>
      </c>
      <c r="K414" s="5">
        <v>2798</v>
      </c>
      <c r="L414" s="5">
        <v>7916.6</v>
      </c>
      <c r="M414" s="5">
        <v>0.41</v>
      </c>
      <c r="N414" s="5">
        <v>0.2</v>
      </c>
      <c r="O414" s="5">
        <v>2.54</v>
      </c>
      <c r="P414">
        <v>3.15</v>
      </c>
      <c r="Q414" s="9">
        <v>842.2</v>
      </c>
      <c r="S414">
        <f>first_ana_0923__242678[[#This Row],[year]]-first_ana_0923__242678[[#This Row],[start]]</f>
        <v>2013</v>
      </c>
      <c r="T414">
        <f>IF(first_ana_0923__242678[[#This Row],[gap]]=-11, 1, 0)</f>
        <v>0</v>
      </c>
      <c r="U414">
        <f>IF(first_ana_0923__242678[[#This Row],[gap]]=-10, 1, 0)</f>
        <v>0</v>
      </c>
      <c r="V414">
        <f>IF(first_ana_0923__242678[[#This Row],[gap]]=-9, 1, 0)</f>
        <v>0</v>
      </c>
      <c r="W414">
        <f>IF(first_ana_0923__242678[[#This Row],[gap]]=-8, 1, 0)</f>
        <v>0</v>
      </c>
      <c r="X414">
        <f>IF(first_ana_0923__242678[[#This Row],[gap]]=-7, 1, 0)</f>
        <v>0</v>
      </c>
      <c r="Y414">
        <f>IF(first_ana_0923__242678[[#This Row],[gap]]=-6, 1, 0)</f>
        <v>0</v>
      </c>
      <c r="Z414">
        <f>IF(first_ana_0923__242678[[#This Row],[gap]]=-5, 1, 0)</f>
        <v>0</v>
      </c>
      <c r="AA414">
        <f>IF(first_ana_0923__242678[[#This Row],[gap]]=-4, 1, 0)</f>
        <v>0</v>
      </c>
      <c r="AB414">
        <f>IF(first_ana_0923__242678[[#This Row],[gap]]=-3, 1, 0)</f>
        <v>0</v>
      </c>
      <c r="AC414">
        <f>IF(first_ana_0923__242678[[#This Row],[gap]]=-2, 1, 0)</f>
        <v>0</v>
      </c>
      <c r="AD414">
        <f>IF(first_ana_0923__242678[[#This Row],[gap]]=-1, 1, 0)</f>
        <v>0</v>
      </c>
      <c r="AE414">
        <f>IF(first_ana_0923__242678[[#This Row],[gap]]=0, 1, 0)</f>
        <v>0</v>
      </c>
      <c r="AF414">
        <f>IF(first_ana_0923__242678[[#This Row],[gap]]=1, 1, 0)</f>
        <v>0</v>
      </c>
      <c r="AG414">
        <f>IF(first_ana_0923__242678[[#This Row],[gap]]=2, 1, 0)</f>
        <v>0</v>
      </c>
      <c r="AH414">
        <f>IF(first_ana_0923__242678[[#This Row],[gap]]=3, 1, 0)</f>
        <v>0</v>
      </c>
      <c r="AI414">
        <f>IF(first_ana_0923__242678[[#This Row],[gap]]=4, 1, 0)</f>
        <v>0</v>
      </c>
      <c r="AJ414">
        <f>IF(first_ana_0923__242678[[#This Row],[gap]]=5, 1, 0)</f>
        <v>0</v>
      </c>
      <c r="AK414">
        <f>IF(first_ana_0923__242678[[#This Row],[gap]]=6, 1, 0)</f>
        <v>0</v>
      </c>
      <c r="AL414">
        <f>IF(first_ana_0923__242678[[#This Row],[gap]]=7, 1, 0)</f>
        <v>0</v>
      </c>
      <c r="AM414">
        <f>IF(first_ana_0923__242678[[#This Row],[gap]]=8, 1, 0)</f>
        <v>0</v>
      </c>
      <c r="AN414">
        <f>IF(first_ana_0923__242678[[#This Row],[gap]]=9, 1, 0)</f>
        <v>0</v>
      </c>
    </row>
    <row r="415" spans="1:40">
      <c r="A415">
        <v>2013</v>
      </c>
      <c r="B415">
        <v>38</v>
      </c>
      <c r="C415" t="s">
        <v>78</v>
      </c>
      <c r="D415" t="s">
        <v>79</v>
      </c>
      <c r="E415">
        <v>185.6</v>
      </c>
      <c r="F415">
        <v>141</v>
      </c>
      <c r="G415">
        <v>1.27</v>
      </c>
      <c r="H415">
        <v>1.5</v>
      </c>
      <c r="I415">
        <v>0</v>
      </c>
      <c r="J415">
        <v>0</v>
      </c>
      <c r="K415" s="5">
        <v>2543</v>
      </c>
      <c r="L415" s="5">
        <v>10371.5</v>
      </c>
      <c r="M415" s="5">
        <v>0.36</v>
      </c>
      <c r="N415" s="5">
        <v>0.36</v>
      </c>
      <c r="O415" s="5">
        <v>3.06</v>
      </c>
      <c r="P415">
        <v>3.7800000000000002</v>
      </c>
      <c r="Q415" s="9">
        <v>885.3</v>
      </c>
      <c r="S415">
        <f>first_ana_0923__242678[[#This Row],[year]]-first_ana_0923__242678[[#This Row],[start]]</f>
        <v>2013</v>
      </c>
      <c r="T415">
        <f>IF(first_ana_0923__242678[[#This Row],[gap]]=-11, 1, 0)</f>
        <v>0</v>
      </c>
      <c r="U415">
        <f>IF(first_ana_0923__242678[[#This Row],[gap]]=-10, 1, 0)</f>
        <v>0</v>
      </c>
      <c r="V415">
        <f>IF(first_ana_0923__242678[[#This Row],[gap]]=-9, 1, 0)</f>
        <v>0</v>
      </c>
      <c r="W415">
        <f>IF(first_ana_0923__242678[[#This Row],[gap]]=-8, 1, 0)</f>
        <v>0</v>
      </c>
      <c r="X415">
        <f>IF(first_ana_0923__242678[[#This Row],[gap]]=-7, 1, 0)</f>
        <v>0</v>
      </c>
      <c r="Y415">
        <f>IF(first_ana_0923__242678[[#This Row],[gap]]=-6, 1, 0)</f>
        <v>0</v>
      </c>
      <c r="Z415">
        <f>IF(first_ana_0923__242678[[#This Row],[gap]]=-5, 1, 0)</f>
        <v>0</v>
      </c>
      <c r="AA415">
        <f>IF(first_ana_0923__242678[[#This Row],[gap]]=-4, 1, 0)</f>
        <v>0</v>
      </c>
      <c r="AB415">
        <f>IF(first_ana_0923__242678[[#This Row],[gap]]=-3, 1, 0)</f>
        <v>0</v>
      </c>
      <c r="AC415">
        <f>IF(first_ana_0923__242678[[#This Row],[gap]]=-2, 1, 0)</f>
        <v>0</v>
      </c>
      <c r="AD415">
        <f>IF(first_ana_0923__242678[[#This Row],[gap]]=-1, 1, 0)</f>
        <v>0</v>
      </c>
      <c r="AE415">
        <f>IF(first_ana_0923__242678[[#This Row],[gap]]=0, 1, 0)</f>
        <v>0</v>
      </c>
      <c r="AF415">
        <f>IF(first_ana_0923__242678[[#This Row],[gap]]=1, 1, 0)</f>
        <v>0</v>
      </c>
      <c r="AG415">
        <f>IF(first_ana_0923__242678[[#This Row],[gap]]=2, 1, 0)</f>
        <v>0</v>
      </c>
      <c r="AH415">
        <f>IF(first_ana_0923__242678[[#This Row],[gap]]=3, 1, 0)</f>
        <v>0</v>
      </c>
      <c r="AI415">
        <f>IF(first_ana_0923__242678[[#This Row],[gap]]=4, 1, 0)</f>
        <v>0</v>
      </c>
      <c r="AJ415">
        <f>IF(first_ana_0923__242678[[#This Row],[gap]]=5, 1, 0)</f>
        <v>0</v>
      </c>
      <c r="AK415">
        <f>IF(first_ana_0923__242678[[#This Row],[gap]]=6, 1, 0)</f>
        <v>0</v>
      </c>
      <c r="AL415">
        <f>IF(first_ana_0923__242678[[#This Row],[gap]]=7, 1, 0)</f>
        <v>0</v>
      </c>
      <c r="AM415">
        <f>IF(first_ana_0923__242678[[#This Row],[gap]]=8, 1, 0)</f>
        <v>0</v>
      </c>
      <c r="AN415">
        <f>IF(first_ana_0923__242678[[#This Row],[gap]]=9, 1, 0)</f>
        <v>0</v>
      </c>
    </row>
    <row r="416" spans="1:40">
      <c r="A416">
        <v>2013</v>
      </c>
      <c r="B416">
        <v>39</v>
      </c>
      <c r="C416" t="s">
        <v>80</v>
      </c>
      <c r="D416" t="s">
        <v>81</v>
      </c>
      <c r="E416">
        <v>97.6</v>
      </c>
      <c r="F416">
        <v>75</v>
      </c>
      <c r="G416">
        <v>1.3</v>
      </c>
      <c r="H416">
        <v>1.54</v>
      </c>
      <c r="I416">
        <v>0</v>
      </c>
      <c r="J416">
        <v>0</v>
      </c>
      <c r="K416" s="5">
        <v>2447</v>
      </c>
      <c r="L416" s="5">
        <v>9588.4</v>
      </c>
      <c r="M416" s="5">
        <v>0.4</v>
      </c>
      <c r="N416" s="5">
        <v>0.27</v>
      </c>
      <c r="O416" s="5">
        <v>3.36</v>
      </c>
      <c r="P416">
        <v>4.03</v>
      </c>
      <c r="Q416" s="9">
        <v>1200.3</v>
      </c>
      <c r="S416">
        <f>first_ana_0923__242678[[#This Row],[year]]-first_ana_0923__242678[[#This Row],[start]]</f>
        <v>2013</v>
      </c>
      <c r="T416">
        <f>IF(first_ana_0923__242678[[#This Row],[gap]]=-11, 1, 0)</f>
        <v>0</v>
      </c>
      <c r="U416">
        <f>IF(first_ana_0923__242678[[#This Row],[gap]]=-10, 1, 0)</f>
        <v>0</v>
      </c>
      <c r="V416">
        <f>IF(first_ana_0923__242678[[#This Row],[gap]]=-9, 1, 0)</f>
        <v>0</v>
      </c>
      <c r="W416">
        <f>IF(first_ana_0923__242678[[#This Row],[gap]]=-8, 1, 0)</f>
        <v>0</v>
      </c>
      <c r="X416">
        <f>IF(first_ana_0923__242678[[#This Row],[gap]]=-7, 1, 0)</f>
        <v>0</v>
      </c>
      <c r="Y416">
        <f>IF(first_ana_0923__242678[[#This Row],[gap]]=-6, 1, 0)</f>
        <v>0</v>
      </c>
      <c r="Z416">
        <f>IF(first_ana_0923__242678[[#This Row],[gap]]=-5, 1, 0)</f>
        <v>0</v>
      </c>
      <c r="AA416">
        <f>IF(first_ana_0923__242678[[#This Row],[gap]]=-4, 1, 0)</f>
        <v>0</v>
      </c>
      <c r="AB416">
        <f>IF(first_ana_0923__242678[[#This Row],[gap]]=-3, 1, 0)</f>
        <v>0</v>
      </c>
      <c r="AC416">
        <f>IF(first_ana_0923__242678[[#This Row],[gap]]=-2, 1, 0)</f>
        <v>0</v>
      </c>
      <c r="AD416">
        <f>IF(first_ana_0923__242678[[#This Row],[gap]]=-1, 1, 0)</f>
        <v>0</v>
      </c>
      <c r="AE416">
        <f>IF(first_ana_0923__242678[[#This Row],[gap]]=0, 1, 0)</f>
        <v>0</v>
      </c>
      <c r="AF416">
        <f>IF(first_ana_0923__242678[[#This Row],[gap]]=1, 1, 0)</f>
        <v>0</v>
      </c>
      <c r="AG416">
        <f>IF(first_ana_0923__242678[[#This Row],[gap]]=2, 1, 0)</f>
        <v>0</v>
      </c>
      <c r="AH416">
        <f>IF(first_ana_0923__242678[[#This Row],[gap]]=3, 1, 0)</f>
        <v>0</v>
      </c>
      <c r="AI416">
        <f>IF(first_ana_0923__242678[[#This Row],[gap]]=4, 1, 0)</f>
        <v>0</v>
      </c>
      <c r="AJ416">
        <f>IF(first_ana_0923__242678[[#This Row],[gap]]=5, 1, 0)</f>
        <v>0</v>
      </c>
      <c r="AK416">
        <f>IF(first_ana_0923__242678[[#This Row],[gap]]=6, 1, 0)</f>
        <v>0</v>
      </c>
      <c r="AL416">
        <f>IF(first_ana_0923__242678[[#This Row],[gap]]=7, 1, 0)</f>
        <v>0</v>
      </c>
      <c r="AM416">
        <f>IF(first_ana_0923__242678[[#This Row],[gap]]=8, 1, 0)</f>
        <v>0</v>
      </c>
      <c r="AN416">
        <f>IF(first_ana_0923__242678[[#This Row],[gap]]=9, 1, 0)</f>
        <v>0</v>
      </c>
    </row>
    <row r="417" spans="1:40">
      <c r="A417">
        <v>2013</v>
      </c>
      <c r="B417">
        <v>40</v>
      </c>
      <c r="C417" t="s">
        <v>82</v>
      </c>
      <c r="D417" t="s">
        <v>83</v>
      </c>
      <c r="E417">
        <v>130.30000000000001</v>
      </c>
      <c r="F417">
        <v>509</v>
      </c>
      <c r="G417">
        <v>1.97</v>
      </c>
      <c r="H417">
        <v>1.86</v>
      </c>
      <c r="I417">
        <v>1</v>
      </c>
      <c r="J417">
        <v>1</v>
      </c>
      <c r="K417" s="5">
        <v>2831</v>
      </c>
      <c r="L417" s="5">
        <v>13746.1</v>
      </c>
      <c r="M417" s="5">
        <v>0.67</v>
      </c>
      <c r="N417" s="5">
        <v>0.39</v>
      </c>
      <c r="O417" s="5">
        <v>3.36</v>
      </c>
      <c r="P417">
        <v>4.42</v>
      </c>
      <c r="Q417" s="9">
        <v>791.9</v>
      </c>
      <c r="R417">
        <v>2011</v>
      </c>
      <c r="S417">
        <f>first_ana_0923__242678[[#This Row],[year]]-first_ana_0923__242678[[#This Row],[start]]</f>
        <v>2</v>
      </c>
      <c r="T417">
        <f>IF(first_ana_0923__242678[[#This Row],[gap]]=-11, 1, 0)</f>
        <v>0</v>
      </c>
      <c r="U417">
        <f>IF(first_ana_0923__242678[[#This Row],[gap]]=-10, 1, 0)</f>
        <v>0</v>
      </c>
      <c r="V417">
        <f>IF(first_ana_0923__242678[[#This Row],[gap]]=-9, 1, 0)</f>
        <v>0</v>
      </c>
      <c r="W417">
        <f>IF(first_ana_0923__242678[[#This Row],[gap]]=-8, 1, 0)</f>
        <v>0</v>
      </c>
      <c r="X417">
        <f>IF(first_ana_0923__242678[[#This Row],[gap]]=-7, 1, 0)</f>
        <v>0</v>
      </c>
      <c r="Y417">
        <f>IF(first_ana_0923__242678[[#This Row],[gap]]=-6, 1, 0)</f>
        <v>0</v>
      </c>
      <c r="Z417">
        <f>IF(first_ana_0923__242678[[#This Row],[gap]]=-5, 1, 0)</f>
        <v>0</v>
      </c>
      <c r="AA417">
        <f>IF(first_ana_0923__242678[[#This Row],[gap]]=-4, 1, 0)</f>
        <v>0</v>
      </c>
      <c r="AB417">
        <f>IF(first_ana_0923__242678[[#This Row],[gap]]=-3, 1, 0)</f>
        <v>0</v>
      </c>
      <c r="AC417">
        <f>IF(first_ana_0923__242678[[#This Row],[gap]]=-2, 1, 0)</f>
        <v>0</v>
      </c>
      <c r="AD417">
        <f>IF(first_ana_0923__242678[[#This Row],[gap]]=-1, 1, 0)</f>
        <v>0</v>
      </c>
      <c r="AE417">
        <f>IF(first_ana_0923__242678[[#This Row],[gap]]=0, 1, 0)</f>
        <v>0</v>
      </c>
      <c r="AF417">
        <f>IF(first_ana_0923__242678[[#This Row],[gap]]=1, 1, 0)</f>
        <v>0</v>
      </c>
      <c r="AG417">
        <f>IF(first_ana_0923__242678[[#This Row],[gap]]=2, 1, 0)</f>
        <v>1</v>
      </c>
      <c r="AH417">
        <f>IF(first_ana_0923__242678[[#This Row],[gap]]=3, 1, 0)</f>
        <v>0</v>
      </c>
      <c r="AI417">
        <f>IF(first_ana_0923__242678[[#This Row],[gap]]=4, 1, 0)</f>
        <v>0</v>
      </c>
      <c r="AJ417">
        <f>IF(first_ana_0923__242678[[#This Row],[gap]]=5, 1, 0)</f>
        <v>0</v>
      </c>
      <c r="AK417">
        <f>IF(first_ana_0923__242678[[#This Row],[gap]]=6, 1, 0)</f>
        <v>0</v>
      </c>
      <c r="AL417">
        <f>IF(first_ana_0923__242678[[#This Row],[gap]]=7, 1, 0)</f>
        <v>0</v>
      </c>
      <c r="AM417">
        <f>IF(first_ana_0923__242678[[#This Row],[gap]]=8, 1, 0)</f>
        <v>0</v>
      </c>
      <c r="AN417">
        <f>IF(first_ana_0923__242678[[#This Row],[gap]]=9, 1, 0)</f>
        <v>0</v>
      </c>
    </row>
    <row r="418" spans="1:40">
      <c r="A418">
        <v>2013</v>
      </c>
      <c r="B418">
        <v>41</v>
      </c>
      <c r="C418" t="s">
        <v>84</v>
      </c>
      <c r="D418" t="s">
        <v>85</v>
      </c>
      <c r="E418">
        <v>77.8</v>
      </c>
      <c r="F418">
        <v>84</v>
      </c>
      <c r="G418">
        <v>1.87</v>
      </c>
      <c r="H418">
        <v>2.0699999999999998</v>
      </c>
      <c r="I418">
        <v>1</v>
      </c>
      <c r="J418">
        <v>1</v>
      </c>
      <c r="K418" s="5">
        <v>2513</v>
      </c>
      <c r="L418" s="5">
        <v>21387.599999999999</v>
      </c>
      <c r="M418" s="5">
        <v>0.24</v>
      </c>
      <c r="N418" s="5">
        <v>0.36</v>
      </c>
      <c r="O418" s="5">
        <v>3.57</v>
      </c>
      <c r="P418">
        <v>4.17</v>
      </c>
      <c r="Q418" s="9">
        <v>988.6</v>
      </c>
      <c r="R418">
        <v>2011</v>
      </c>
      <c r="S418">
        <f>first_ana_0923__242678[[#This Row],[year]]-first_ana_0923__242678[[#This Row],[start]]</f>
        <v>2</v>
      </c>
      <c r="T418">
        <f>IF(first_ana_0923__242678[[#This Row],[gap]]=-11, 1, 0)</f>
        <v>0</v>
      </c>
      <c r="U418">
        <f>IF(first_ana_0923__242678[[#This Row],[gap]]=-10, 1, 0)</f>
        <v>0</v>
      </c>
      <c r="V418">
        <f>IF(first_ana_0923__242678[[#This Row],[gap]]=-9, 1, 0)</f>
        <v>0</v>
      </c>
      <c r="W418">
        <f>IF(first_ana_0923__242678[[#This Row],[gap]]=-8, 1, 0)</f>
        <v>0</v>
      </c>
      <c r="X418">
        <f>IF(first_ana_0923__242678[[#This Row],[gap]]=-7, 1, 0)</f>
        <v>0</v>
      </c>
      <c r="Y418">
        <f>IF(first_ana_0923__242678[[#This Row],[gap]]=-6, 1, 0)</f>
        <v>0</v>
      </c>
      <c r="Z418">
        <f>IF(first_ana_0923__242678[[#This Row],[gap]]=-5, 1, 0)</f>
        <v>0</v>
      </c>
      <c r="AA418">
        <f>IF(first_ana_0923__242678[[#This Row],[gap]]=-4, 1, 0)</f>
        <v>0</v>
      </c>
      <c r="AB418">
        <f>IF(first_ana_0923__242678[[#This Row],[gap]]=-3, 1, 0)</f>
        <v>0</v>
      </c>
      <c r="AC418">
        <f>IF(first_ana_0923__242678[[#This Row],[gap]]=-2, 1, 0)</f>
        <v>0</v>
      </c>
      <c r="AD418">
        <f>IF(first_ana_0923__242678[[#This Row],[gap]]=-1, 1, 0)</f>
        <v>0</v>
      </c>
      <c r="AE418">
        <f>IF(first_ana_0923__242678[[#This Row],[gap]]=0, 1, 0)</f>
        <v>0</v>
      </c>
      <c r="AF418">
        <f>IF(first_ana_0923__242678[[#This Row],[gap]]=1, 1, 0)</f>
        <v>0</v>
      </c>
      <c r="AG418">
        <f>IF(first_ana_0923__242678[[#This Row],[gap]]=2, 1, 0)</f>
        <v>1</v>
      </c>
      <c r="AH418">
        <f>IF(first_ana_0923__242678[[#This Row],[gap]]=3, 1, 0)</f>
        <v>0</v>
      </c>
      <c r="AI418">
        <f>IF(first_ana_0923__242678[[#This Row],[gap]]=4, 1, 0)</f>
        <v>0</v>
      </c>
      <c r="AJ418">
        <f>IF(first_ana_0923__242678[[#This Row],[gap]]=5, 1, 0)</f>
        <v>0</v>
      </c>
      <c r="AK418">
        <f>IF(first_ana_0923__242678[[#This Row],[gap]]=6, 1, 0)</f>
        <v>0</v>
      </c>
      <c r="AL418">
        <f>IF(first_ana_0923__242678[[#This Row],[gap]]=7, 1, 0)</f>
        <v>0</v>
      </c>
      <c r="AM418">
        <f>IF(first_ana_0923__242678[[#This Row],[gap]]=8, 1, 0)</f>
        <v>0</v>
      </c>
      <c r="AN418">
        <f>IF(first_ana_0923__242678[[#This Row],[gap]]=9, 1, 0)</f>
        <v>0</v>
      </c>
    </row>
    <row r="419" spans="1:40">
      <c r="A419">
        <v>2013</v>
      </c>
      <c r="B419">
        <v>42</v>
      </c>
      <c r="C419" t="s">
        <v>86</v>
      </c>
      <c r="D419" t="s">
        <v>87</v>
      </c>
      <c r="E419">
        <v>46.2</v>
      </c>
      <c r="F419">
        <v>140</v>
      </c>
      <c r="G419">
        <v>1.64</v>
      </c>
      <c r="H419">
        <v>2.06</v>
      </c>
      <c r="I419">
        <v>0</v>
      </c>
      <c r="J419">
        <v>0</v>
      </c>
      <c r="K419" s="5">
        <v>2419</v>
      </c>
      <c r="L419" s="5">
        <v>12982.3</v>
      </c>
      <c r="M419" s="5">
        <v>0.72</v>
      </c>
      <c r="N419" s="5">
        <v>0.14000000000000001</v>
      </c>
      <c r="O419" s="5">
        <v>2.93</v>
      </c>
      <c r="P419">
        <v>3.79</v>
      </c>
      <c r="Q419" s="9">
        <v>1024.5</v>
      </c>
      <c r="S419">
        <f>first_ana_0923__242678[[#This Row],[year]]-first_ana_0923__242678[[#This Row],[start]]</f>
        <v>2013</v>
      </c>
      <c r="T419">
        <f>IF(first_ana_0923__242678[[#This Row],[gap]]=-11, 1, 0)</f>
        <v>0</v>
      </c>
      <c r="U419">
        <f>IF(first_ana_0923__242678[[#This Row],[gap]]=-10, 1, 0)</f>
        <v>0</v>
      </c>
      <c r="V419">
        <f>IF(first_ana_0923__242678[[#This Row],[gap]]=-9, 1, 0)</f>
        <v>0</v>
      </c>
      <c r="W419">
        <f>IF(first_ana_0923__242678[[#This Row],[gap]]=-8, 1, 0)</f>
        <v>0</v>
      </c>
      <c r="X419">
        <f>IF(first_ana_0923__242678[[#This Row],[gap]]=-7, 1, 0)</f>
        <v>0</v>
      </c>
      <c r="Y419">
        <f>IF(first_ana_0923__242678[[#This Row],[gap]]=-6, 1, 0)</f>
        <v>0</v>
      </c>
      <c r="Z419">
        <f>IF(first_ana_0923__242678[[#This Row],[gap]]=-5, 1, 0)</f>
        <v>0</v>
      </c>
      <c r="AA419">
        <f>IF(first_ana_0923__242678[[#This Row],[gap]]=-4, 1, 0)</f>
        <v>0</v>
      </c>
      <c r="AB419">
        <f>IF(first_ana_0923__242678[[#This Row],[gap]]=-3, 1, 0)</f>
        <v>0</v>
      </c>
      <c r="AC419">
        <f>IF(first_ana_0923__242678[[#This Row],[gap]]=-2, 1, 0)</f>
        <v>0</v>
      </c>
      <c r="AD419">
        <f>IF(first_ana_0923__242678[[#This Row],[gap]]=-1, 1, 0)</f>
        <v>0</v>
      </c>
      <c r="AE419">
        <f>IF(first_ana_0923__242678[[#This Row],[gap]]=0, 1, 0)</f>
        <v>0</v>
      </c>
      <c r="AF419">
        <f>IF(first_ana_0923__242678[[#This Row],[gap]]=1, 1, 0)</f>
        <v>0</v>
      </c>
      <c r="AG419">
        <f>IF(first_ana_0923__242678[[#This Row],[gap]]=2, 1, 0)</f>
        <v>0</v>
      </c>
      <c r="AH419">
        <f>IF(first_ana_0923__242678[[#This Row],[gap]]=3, 1, 0)</f>
        <v>0</v>
      </c>
      <c r="AI419">
        <f>IF(first_ana_0923__242678[[#This Row],[gap]]=4, 1, 0)</f>
        <v>0</v>
      </c>
      <c r="AJ419">
        <f>IF(first_ana_0923__242678[[#This Row],[gap]]=5, 1, 0)</f>
        <v>0</v>
      </c>
      <c r="AK419">
        <f>IF(first_ana_0923__242678[[#This Row],[gap]]=6, 1, 0)</f>
        <v>0</v>
      </c>
      <c r="AL419">
        <f>IF(first_ana_0923__242678[[#This Row],[gap]]=7, 1, 0)</f>
        <v>0</v>
      </c>
      <c r="AM419">
        <f>IF(first_ana_0923__242678[[#This Row],[gap]]=8, 1, 0)</f>
        <v>0</v>
      </c>
      <c r="AN419">
        <f>IF(first_ana_0923__242678[[#This Row],[gap]]=9, 1, 0)</f>
        <v>0</v>
      </c>
    </row>
    <row r="420" spans="1:40">
      <c r="A420">
        <v>2013</v>
      </c>
      <c r="B420">
        <v>43</v>
      </c>
      <c r="C420" t="s">
        <v>88</v>
      </c>
      <c r="D420" t="s">
        <v>89</v>
      </c>
      <c r="E420">
        <v>111.9</v>
      </c>
      <c r="F420">
        <v>180</v>
      </c>
      <c r="G420">
        <v>1.6</v>
      </c>
      <c r="H420">
        <v>1.75</v>
      </c>
      <c r="I420">
        <v>1</v>
      </c>
      <c r="J420">
        <v>1</v>
      </c>
      <c r="K420" s="5">
        <v>2422</v>
      </c>
      <c r="L420" s="5">
        <v>17317.400000000001</v>
      </c>
      <c r="M420" s="5">
        <v>0.5</v>
      </c>
      <c r="N420" s="5">
        <v>0.11</v>
      </c>
      <c r="O420" s="5">
        <v>2.89</v>
      </c>
      <c r="P420">
        <v>3.5</v>
      </c>
      <c r="Q420" s="9">
        <v>925.4</v>
      </c>
      <c r="R420">
        <v>2011</v>
      </c>
      <c r="S420">
        <f>first_ana_0923__242678[[#This Row],[year]]-first_ana_0923__242678[[#This Row],[start]]</f>
        <v>2</v>
      </c>
      <c r="T420">
        <f>IF(first_ana_0923__242678[[#This Row],[gap]]=-11, 1, 0)</f>
        <v>0</v>
      </c>
      <c r="U420">
        <f>IF(first_ana_0923__242678[[#This Row],[gap]]=-10, 1, 0)</f>
        <v>0</v>
      </c>
      <c r="V420">
        <f>IF(first_ana_0923__242678[[#This Row],[gap]]=-9, 1, 0)</f>
        <v>0</v>
      </c>
      <c r="W420">
        <f>IF(first_ana_0923__242678[[#This Row],[gap]]=-8, 1, 0)</f>
        <v>0</v>
      </c>
      <c r="X420">
        <f>IF(first_ana_0923__242678[[#This Row],[gap]]=-7, 1, 0)</f>
        <v>0</v>
      </c>
      <c r="Y420">
        <f>IF(first_ana_0923__242678[[#This Row],[gap]]=-6, 1, 0)</f>
        <v>0</v>
      </c>
      <c r="Z420">
        <f>IF(first_ana_0923__242678[[#This Row],[gap]]=-5, 1, 0)</f>
        <v>0</v>
      </c>
      <c r="AA420">
        <f>IF(first_ana_0923__242678[[#This Row],[gap]]=-4, 1, 0)</f>
        <v>0</v>
      </c>
      <c r="AB420">
        <f>IF(first_ana_0923__242678[[#This Row],[gap]]=-3, 1, 0)</f>
        <v>0</v>
      </c>
      <c r="AC420">
        <f>IF(first_ana_0923__242678[[#This Row],[gap]]=-2, 1, 0)</f>
        <v>0</v>
      </c>
      <c r="AD420">
        <f>IF(first_ana_0923__242678[[#This Row],[gap]]=-1, 1, 0)</f>
        <v>0</v>
      </c>
      <c r="AE420">
        <f>IF(first_ana_0923__242678[[#This Row],[gap]]=0, 1, 0)</f>
        <v>0</v>
      </c>
      <c r="AF420">
        <f>IF(first_ana_0923__242678[[#This Row],[gap]]=1, 1, 0)</f>
        <v>0</v>
      </c>
      <c r="AG420">
        <f>IF(first_ana_0923__242678[[#This Row],[gap]]=2, 1, 0)</f>
        <v>1</v>
      </c>
      <c r="AH420">
        <f>IF(first_ana_0923__242678[[#This Row],[gap]]=3, 1, 0)</f>
        <v>0</v>
      </c>
      <c r="AI420">
        <f>IF(first_ana_0923__242678[[#This Row],[gap]]=4, 1, 0)</f>
        <v>0</v>
      </c>
      <c r="AJ420">
        <f>IF(first_ana_0923__242678[[#This Row],[gap]]=5, 1, 0)</f>
        <v>0</v>
      </c>
      <c r="AK420">
        <f>IF(first_ana_0923__242678[[#This Row],[gap]]=6, 1, 0)</f>
        <v>0</v>
      </c>
      <c r="AL420">
        <f>IF(first_ana_0923__242678[[#This Row],[gap]]=7, 1, 0)</f>
        <v>0</v>
      </c>
      <c r="AM420">
        <f>IF(first_ana_0923__242678[[#This Row],[gap]]=8, 1, 0)</f>
        <v>0</v>
      </c>
      <c r="AN420">
        <f>IF(first_ana_0923__242678[[#This Row],[gap]]=9, 1, 0)</f>
        <v>0</v>
      </c>
    </row>
    <row r="421" spans="1:40">
      <c r="A421">
        <v>2013</v>
      </c>
      <c r="B421">
        <v>44</v>
      </c>
      <c r="C421" t="s">
        <v>90</v>
      </c>
      <c r="D421" t="s">
        <v>141</v>
      </c>
      <c r="E421">
        <v>155.9</v>
      </c>
      <c r="F421">
        <v>118</v>
      </c>
      <c r="G421">
        <v>1.6</v>
      </c>
      <c r="H421">
        <v>1.82</v>
      </c>
      <c r="I421">
        <v>0</v>
      </c>
      <c r="J421">
        <v>0</v>
      </c>
      <c r="K421" s="5">
        <v>2559</v>
      </c>
      <c r="L421" s="5">
        <v>12247.2</v>
      </c>
      <c r="M421" s="5">
        <v>0.42</v>
      </c>
      <c r="N421" s="5">
        <v>0.42</v>
      </c>
      <c r="O421" s="5">
        <v>3.74</v>
      </c>
      <c r="P421">
        <v>4.58</v>
      </c>
      <c r="Q421" s="9">
        <v>954.9</v>
      </c>
      <c r="S421">
        <f>first_ana_0923__242678[[#This Row],[year]]-first_ana_0923__242678[[#This Row],[start]]</f>
        <v>2013</v>
      </c>
      <c r="T421">
        <f>IF(first_ana_0923__242678[[#This Row],[gap]]=-11, 1, 0)</f>
        <v>0</v>
      </c>
      <c r="U421">
        <f>IF(first_ana_0923__242678[[#This Row],[gap]]=-10, 1, 0)</f>
        <v>0</v>
      </c>
      <c r="V421">
        <f>IF(first_ana_0923__242678[[#This Row],[gap]]=-9, 1, 0)</f>
        <v>0</v>
      </c>
      <c r="W421">
        <f>IF(first_ana_0923__242678[[#This Row],[gap]]=-8, 1, 0)</f>
        <v>0</v>
      </c>
      <c r="X421">
        <f>IF(first_ana_0923__242678[[#This Row],[gap]]=-7, 1, 0)</f>
        <v>0</v>
      </c>
      <c r="Y421">
        <f>IF(first_ana_0923__242678[[#This Row],[gap]]=-6, 1, 0)</f>
        <v>0</v>
      </c>
      <c r="Z421">
        <f>IF(first_ana_0923__242678[[#This Row],[gap]]=-5, 1, 0)</f>
        <v>0</v>
      </c>
      <c r="AA421">
        <f>IF(first_ana_0923__242678[[#This Row],[gap]]=-4, 1, 0)</f>
        <v>0</v>
      </c>
      <c r="AB421">
        <f>IF(first_ana_0923__242678[[#This Row],[gap]]=-3, 1, 0)</f>
        <v>0</v>
      </c>
      <c r="AC421">
        <f>IF(first_ana_0923__242678[[#This Row],[gap]]=-2, 1, 0)</f>
        <v>0</v>
      </c>
      <c r="AD421">
        <f>IF(first_ana_0923__242678[[#This Row],[gap]]=-1, 1, 0)</f>
        <v>0</v>
      </c>
      <c r="AE421">
        <f>IF(first_ana_0923__242678[[#This Row],[gap]]=0, 1, 0)</f>
        <v>0</v>
      </c>
      <c r="AF421">
        <f>IF(first_ana_0923__242678[[#This Row],[gap]]=1, 1, 0)</f>
        <v>0</v>
      </c>
      <c r="AG421">
        <f>IF(first_ana_0923__242678[[#This Row],[gap]]=2, 1, 0)</f>
        <v>0</v>
      </c>
      <c r="AH421">
        <f>IF(first_ana_0923__242678[[#This Row],[gap]]=3, 1, 0)</f>
        <v>0</v>
      </c>
      <c r="AI421">
        <f>IF(first_ana_0923__242678[[#This Row],[gap]]=4, 1, 0)</f>
        <v>0</v>
      </c>
      <c r="AJ421">
        <f>IF(first_ana_0923__242678[[#This Row],[gap]]=5, 1, 0)</f>
        <v>0</v>
      </c>
      <c r="AK421">
        <f>IF(first_ana_0923__242678[[#This Row],[gap]]=6, 1, 0)</f>
        <v>0</v>
      </c>
      <c r="AL421">
        <f>IF(first_ana_0923__242678[[#This Row],[gap]]=7, 1, 0)</f>
        <v>0</v>
      </c>
      <c r="AM421">
        <f>IF(first_ana_0923__242678[[#This Row],[gap]]=8, 1, 0)</f>
        <v>0</v>
      </c>
      <c r="AN421">
        <f>IF(first_ana_0923__242678[[#This Row],[gap]]=9, 1, 0)</f>
        <v>0</v>
      </c>
    </row>
    <row r="422" spans="1:40">
      <c r="A422">
        <v>2013</v>
      </c>
      <c r="B422">
        <v>45</v>
      </c>
      <c r="C422" t="s">
        <v>91</v>
      </c>
      <c r="D422" t="s">
        <v>92</v>
      </c>
      <c r="E422">
        <v>194.8</v>
      </c>
      <c r="F422">
        <v>112</v>
      </c>
      <c r="G422">
        <v>1.72</v>
      </c>
      <c r="H422">
        <v>1.96</v>
      </c>
      <c r="I422">
        <v>0</v>
      </c>
      <c r="J422">
        <v>0</v>
      </c>
      <c r="K422" s="5">
        <v>2407</v>
      </c>
      <c r="L422" s="5">
        <v>14955</v>
      </c>
      <c r="M422" s="5">
        <v>0.63</v>
      </c>
      <c r="N422" s="5">
        <v>0.18</v>
      </c>
      <c r="O422" s="5">
        <v>2.95</v>
      </c>
      <c r="P422">
        <v>3.7600000000000002</v>
      </c>
      <c r="Q422" s="9">
        <v>1004.6</v>
      </c>
      <c r="S422">
        <f>first_ana_0923__242678[[#This Row],[year]]-first_ana_0923__242678[[#This Row],[start]]</f>
        <v>2013</v>
      </c>
      <c r="T422">
        <f>IF(first_ana_0923__242678[[#This Row],[gap]]=-11, 1, 0)</f>
        <v>0</v>
      </c>
      <c r="U422">
        <f>IF(first_ana_0923__242678[[#This Row],[gap]]=-10, 1, 0)</f>
        <v>0</v>
      </c>
      <c r="V422">
        <f>IF(first_ana_0923__242678[[#This Row],[gap]]=-9, 1, 0)</f>
        <v>0</v>
      </c>
      <c r="W422">
        <f>IF(first_ana_0923__242678[[#This Row],[gap]]=-8, 1, 0)</f>
        <v>0</v>
      </c>
      <c r="X422">
        <f>IF(first_ana_0923__242678[[#This Row],[gap]]=-7, 1, 0)</f>
        <v>0</v>
      </c>
      <c r="Y422">
        <f>IF(first_ana_0923__242678[[#This Row],[gap]]=-6, 1, 0)</f>
        <v>0</v>
      </c>
      <c r="Z422">
        <f>IF(first_ana_0923__242678[[#This Row],[gap]]=-5, 1, 0)</f>
        <v>0</v>
      </c>
      <c r="AA422">
        <f>IF(first_ana_0923__242678[[#This Row],[gap]]=-4, 1, 0)</f>
        <v>0</v>
      </c>
      <c r="AB422">
        <f>IF(first_ana_0923__242678[[#This Row],[gap]]=-3, 1, 0)</f>
        <v>0</v>
      </c>
      <c r="AC422">
        <f>IF(first_ana_0923__242678[[#This Row],[gap]]=-2, 1, 0)</f>
        <v>0</v>
      </c>
      <c r="AD422">
        <f>IF(first_ana_0923__242678[[#This Row],[gap]]=-1, 1, 0)</f>
        <v>0</v>
      </c>
      <c r="AE422">
        <f>IF(first_ana_0923__242678[[#This Row],[gap]]=0, 1, 0)</f>
        <v>0</v>
      </c>
      <c r="AF422">
        <f>IF(first_ana_0923__242678[[#This Row],[gap]]=1, 1, 0)</f>
        <v>0</v>
      </c>
      <c r="AG422">
        <f>IF(first_ana_0923__242678[[#This Row],[gap]]=2, 1, 0)</f>
        <v>0</v>
      </c>
      <c r="AH422">
        <f>IF(first_ana_0923__242678[[#This Row],[gap]]=3, 1, 0)</f>
        <v>0</v>
      </c>
      <c r="AI422">
        <f>IF(first_ana_0923__242678[[#This Row],[gap]]=4, 1, 0)</f>
        <v>0</v>
      </c>
      <c r="AJ422">
        <f>IF(first_ana_0923__242678[[#This Row],[gap]]=5, 1, 0)</f>
        <v>0</v>
      </c>
      <c r="AK422">
        <f>IF(first_ana_0923__242678[[#This Row],[gap]]=6, 1, 0)</f>
        <v>0</v>
      </c>
      <c r="AL422">
        <f>IF(first_ana_0923__242678[[#This Row],[gap]]=7, 1, 0)</f>
        <v>0</v>
      </c>
      <c r="AM422">
        <f>IF(first_ana_0923__242678[[#This Row],[gap]]=8, 1, 0)</f>
        <v>0</v>
      </c>
      <c r="AN422">
        <f>IF(first_ana_0923__242678[[#This Row],[gap]]=9, 1, 0)</f>
        <v>0</v>
      </c>
    </row>
    <row r="423" spans="1:40">
      <c r="A423">
        <v>2013</v>
      </c>
      <c r="B423">
        <v>46</v>
      </c>
      <c r="C423" t="s">
        <v>93</v>
      </c>
      <c r="D423" t="s">
        <v>94</v>
      </c>
      <c r="E423">
        <v>105.1</v>
      </c>
      <c r="F423">
        <v>168</v>
      </c>
      <c r="G423">
        <v>1.65</v>
      </c>
      <c r="H423">
        <v>1.88</v>
      </c>
      <c r="I423">
        <v>0</v>
      </c>
      <c r="J423">
        <v>0</v>
      </c>
      <c r="K423" s="5">
        <v>2399</v>
      </c>
      <c r="L423" s="5">
        <v>15620.6</v>
      </c>
      <c r="M423" s="5">
        <v>0.36</v>
      </c>
      <c r="N423" s="5">
        <v>0.3</v>
      </c>
      <c r="O423" s="5">
        <v>2.74</v>
      </c>
      <c r="P423">
        <v>3.4000000000000004</v>
      </c>
      <c r="Q423" s="9">
        <v>995.6</v>
      </c>
      <c r="S423">
        <f>first_ana_0923__242678[[#This Row],[year]]-first_ana_0923__242678[[#This Row],[start]]</f>
        <v>2013</v>
      </c>
      <c r="T423">
        <f>IF(first_ana_0923__242678[[#This Row],[gap]]=-11, 1, 0)</f>
        <v>0</v>
      </c>
      <c r="U423">
        <f>IF(first_ana_0923__242678[[#This Row],[gap]]=-10, 1, 0)</f>
        <v>0</v>
      </c>
      <c r="V423">
        <f>IF(first_ana_0923__242678[[#This Row],[gap]]=-9, 1, 0)</f>
        <v>0</v>
      </c>
      <c r="W423">
        <f>IF(first_ana_0923__242678[[#This Row],[gap]]=-8, 1, 0)</f>
        <v>0</v>
      </c>
      <c r="X423">
        <f>IF(first_ana_0923__242678[[#This Row],[gap]]=-7, 1, 0)</f>
        <v>0</v>
      </c>
      <c r="Y423">
        <f>IF(first_ana_0923__242678[[#This Row],[gap]]=-6, 1, 0)</f>
        <v>0</v>
      </c>
      <c r="Z423">
        <f>IF(first_ana_0923__242678[[#This Row],[gap]]=-5, 1, 0)</f>
        <v>0</v>
      </c>
      <c r="AA423">
        <f>IF(first_ana_0923__242678[[#This Row],[gap]]=-4, 1, 0)</f>
        <v>0</v>
      </c>
      <c r="AB423">
        <f>IF(first_ana_0923__242678[[#This Row],[gap]]=-3, 1, 0)</f>
        <v>0</v>
      </c>
      <c r="AC423">
        <f>IF(first_ana_0923__242678[[#This Row],[gap]]=-2, 1, 0)</f>
        <v>0</v>
      </c>
      <c r="AD423">
        <f>IF(first_ana_0923__242678[[#This Row],[gap]]=-1, 1, 0)</f>
        <v>0</v>
      </c>
      <c r="AE423">
        <f>IF(first_ana_0923__242678[[#This Row],[gap]]=0, 1, 0)</f>
        <v>0</v>
      </c>
      <c r="AF423">
        <f>IF(first_ana_0923__242678[[#This Row],[gap]]=1, 1, 0)</f>
        <v>0</v>
      </c>
      <c r="AG423">
        <f>IF(first_ana_0923__242678[[#This Row],[gap]]=2, 1, 0)</f>
        <v>0</v>
      </c>
      <c r="AH423">
        <f>IF(first_ana_0923__242678[[#This Row],[gap]]=3, 1, 0)</f>
        <v>0</v>
      </c>
      <c r="AI423">
        <f>IF(first_ana_0923__242678[[#This Row],[gap]]=4, 1, 0)</f>
        <v>0</v>
      </c>
      <c r="AJ423">
        <f>IF(first_ana_0923__242678[[#This Row],[gap]]=5, 1, 0)</f>
        <v>0</v>
      </c>
      <c r="AK423">
        <f>IF(first_ana_0923__242678[[#This Row],[gap]]=6, 1, 0)</f>
        <v>0</v>
      </c>
      <c r="AL423">
        <f>IF(first_ana_0923__242678[[#This Row],[gap]]=7, 1, 0)</f>
        <v>0</v>
      </c>
      <c r="AM423">
        <f>IF(first_ana_0923__242678[[#This Row],[gap]]=8, 1, 0)</f>
        <v>0</v>
      </c>
      <c r="AN423">
        <f>IF(first_ana_0923__242678[[#This Row],[gap]]=9, 1, 0)</f>
        <v>0</v>
      </c>
    </row>
    <row r="424" spans="1:40">
      <c r="A424">
        <v>2013</v>
      </c>
      <c r="B424">
        <v>47</v>
      </c>
      <c r="C424" t="s">
        <v>95</v>
      </c>
      <c r="D424" t="s">
        <v>96</v>
      </c>
      <c r="E424">
        <v>57.3</v>
      </c>
      <c r="F424">
        <v>142</v>
      </c>
      <c r="G424">
        <v>1.73</v>
      </c>
      <c r="H424">
        <v>1.73</v>
      </c>
      <c r="I424">
        <v>0</v>
      </c>
      <c r="J424">
        <v>0</v>
      </c>
      <c r="K424" s="5">
        <v>2102</v>
      </c>
      <c r="L424" s="5">
        <v>18007.099999999999</v>
      </c>
      <c r="M424" s="5">
        <v>0.56999999999999995</v>
      </c>
      <c r="N424" s="5">
        <v>0.14000000000000001</v>
      </c>
      <c r="O424" s="5">
        <v>3.75</v>
      </c>
      <c r="P424">
        <v>4.46</v>
      </c>
      <c r="Q424" s="9">
        <v>1005.9</v>
      </c>
      <c r="S424">
        <f>first_ana_0923__242678[[#This Row],[year]]-first_ana_0923__242678[[#This Row],[start]]</f>
        <v>2013</v>
      </c>
      <c r="T424">
        <f>IF(first_ana_0923__242678[[#This Row],[gap]]=-11, 1, 0)</f>
        <v>0</v>
      </c>
      <c r="U424">
        <f>IF(first_ana_0923__242678[[#This Row],[gap]]=-10, 1, 0)</f>
        <v>0</v>
      </c>
      <c r="V424">
        <f>IF(first_ana_0923__242678[[#This Row],[gap]]=-9, 1, 0)</f>
        <v>0</v>
      </c>
      <c r="W424">
        <f>IF(first_ana_0923__242678[[#This Row],[gap]]=-8, 1, 0)</f>
        <v>0</v>
      </c>
      <c r="X424">
        <f>IF(first_ana_0923__242678[[#This Row],[gap]]=-7, 1, 0)</f>
        <v>0</v>
      </c>
      <c r="Y424">
        <f>IF(first_ana_0923__242678[[#This Row],[gap]]=-6, 1, 0)</f>
        <v>0</v>
      </c>
      <c r="Z424">
        <f>IF(first_ana_0923__242678[[#This Row],[gap]]=-5, 1, 0)</f>
        <v>0</v>
      </c>
      <c r="AA424">
        <f>IF(first_ana_0923__242678[[#This Row],[gap]]=-4, 1, 0)</f>
        <v>0</v>
      </c>
      <c r="AB424">
        <f>IF(first_ana_0923__242678[[#This Row],[gap]]=-3, 1, 0)</f>
        <v>0</v>
      </c>
      <c r="AC424">
        <f>IF(first_ana_0923__242678[[#This Row],[gap]]=-2, 1, 0)</f>
        <v>0</v>
      </c>
      <c r="AD424">
        <f>IF(first_ana_0923__242678[[#This Row],[gap]]=-1, 1, 0)</f>
        <v>0</v>
      </c>
      <c r="AE424">
        <f>IF(first_ana_0923__242678[[#This Row],[gap]]=0, 1, 0)</f>
        <v>0</v>
      </c>
      <c r="AF424">
        <f>IF(first_ana_0923__242678[[#This Row],[gap]]=1, 1, 0)</f>
        <v>0</v>
      </c>
      <c r="AG424">
        <f>IF(first_ana_0923__242678[[#This Row],[gap]]=2, 1, 0)</f>
        <v>0</v>
      </c>
      <c r="AH424">
        <f>IF(first_ana_0923__242678[[#This Row],[gap]]=3, 1, 0)</f>
        <v>0</v>
      </c>
      <c r="AI424">
        <f>IF(first_ana_0923__242678[[#This Row],[gap]]=4, 1, 0)</f>
        <v>0</v>
      </c>
      <c r="AJ424">
        <f>IF(first_ana_0923__242678[[#This Row],[gap]]=5, 1, 0)</f>
        <v>0</v>
      </c>
      <c r="AK424">
        <f>IF(first_ana_0923__242678[[#This Row],[gap]]=6, 1, 0)</f>
        <v>0</v>
      </c>
      <c r="AL424">
        <f>IF(first_ana_0923__242678[[#This Row],[gap]]=7, 1, 0)</f>
        <v>0</v>
      </c>
      <c r="AM424">
        <f>IF(first_ana_0923__242678[[#This Row],[gap]]=8, 1, 0)</f>
        <v>0</v>
      </c>
      <c r="AN424">
        <f>IF(first_ana_0923__242678[[#This Row],[gap]]=9, 1, 0)</f>
        <v>0</v>
      </c>
    </row>
    <row r="425" spans="1:40">
      <c r="A425">
        <v>2014</v>
      </c>
      <c r="B425">
        <v>1</v>
      </c>
      <c r="C425" t="s">
        <v>4</v>
      </c>
      <c r="D425" t="s">
        <v>5</v>
      </c>
      <c r="E425">
        <v>684</v>
      </c>
      <c r="F425">
        <v>540</v>
      </c>
      <c r="G425">
        <v>0.86</v>
      </c>
      <c r="H425">
        <v>1.03</v>
      </c>
      <c r="I425">
        <v>0</v>
      </c>
      <c r="J425">
        <v>1</v>
      </c>
      <c r="K425" s="5">
        <v>2560</v>
      </c>
      <c r="L425" s="5">
        <v>224205.6</v>
      </c>
      <c r="M425" s="9">
        <v>0.69</v>
      </c>
      <c r="N425" s="9">
        <v>0.31</v>
      </c>
      <c r="O425" s="9">
        <v>3.24</v>
      </c>
      <c r="P425">
        <v>4.24</v>
      </c>
      <c r="Q425" s="9">
        <v>1035.3</v>
      </c>
      <c r="R425">
        <v>2016</v>
      </c>
      <c r="S425">
        <f>first_ana_0923__242678[[#This Row],[year]]-first_ana_0923__242678[[#This Row],[start]]</f>
        <v>-2</v>
      </c>
      <c r="T425">
        <f>IF(first_ana_0923__242678[[#This Row],[gap]]=-11, 1, 0)</f>
        <v>0</v>
      </c>
      <c r="U425">
        <f>IF(first_ana_0923__242678[[#This Row],[gap]]=-10, 1, 0)</f>
        <v>0</v>
      </c>
      <c r="V425">
        <f>IF(first_ana_0923__242678[[#This Row],[gap]]=-9, 1, 0)</f>
        <v>0</v>
      </c>
      <c r="W425">
        <f>IF(first_ana_0923__242678[[#This Row],[gap]]=-8, 1, 0)</f>
        <v>0</v>
      </c>
      <c r="X425">
        <f>IF(first_ana_0923__242678[[#This Row],[gap]]=-7, 1, 0)</f>
        <v>0</v>
      </c>
      <c r="Y425">
        <f>IF(first_ana_0923__242678[[#This Row],[gap]]=-6, 1, 0)</f>
        <v>0</v>
      </c>
      <c r="Z425">
        <f>IF(first_ana_0923__242678[[#This Row],[gap]]=-5, 1, 0)</f>
        <v>0</v>
      </c>
      <c r="AA425">
        <f>IF(first_ana_0923__242678[[#This Row],[gap]]=-4, 1, 0)</f>
        <v>0</v>
      </c>
      <c r="AB425">
        <f>IF(first_ana_0923__242678[[#This Row],[gap]]=-3, 1, 0)</f>
        <v>0</v>
      </c>
      <c r="AC425">
        <f>IF(first_ana_0923__242678[[#This Row],[gap]]=-2, 1, 0)</f>
        <v>1</v>
      </c>
      <c r="AD425">
        <f>IF(first_ana_0923__242678[[#This Row],[gap]]=-1, 1, 0)</f>
        <v>0</v>
      </c>
      <c r="AE425">
        <f>IF(first_ana_0923__242678[[#This Row],[gap]]=0, 1, 0)</f>
        <v>0</v>
      </c>
      <c r="AF425">
        <f>IF(first_ana_0923__242678[[#This Row],[gap]]=1, 1, 0)</f>
        <v>0</v>
      </c>
      <c r="AG425">
        <f>IF(first_ana_0923__242678[[#This Row],[gap]]=2, 1, 0)</f>
        <v>0</v>
      </c>
      <c r="AH425">
        <f>IF(first_ana_0923__242678[[#This Row],[gap]]=3, 1, 0)</f>
        <v>0</v>
      </c>
      <c r="AI425">
        <f>IF(first_ana_0923__242678[[#This Row],[gap]]=4, 1, 0)</f>
        <v>0</v>
      </c>
      <c r="AJ425">
        <f>IF(first_ana_0923__242678[[#This Row],[gap]]=5, 1, 0)</f>
        <v>0</v>
      </c>
      <c r="AK425">
        <f>IF(first_ana_0923__242678[[#This Row],[gap]]=6, 1, 0)</f>
        <v>0</v>
      </c>
      <c r="AL425">
        <f>IF(first_ana_0923__242678[[#This Row],[gap]]=7, 1, 0)</f>
        <v>0</v>
      </c>
      <c r="AM425">
        <f>IF(first_ana_0923__242678[[#This Row],[gap]]=8, 1, 0)</f>
        <v>0</v>
      </c>
      <c r="AN425">
        <f>IF(first_ana_0923__242678[[#This Row],[gap]]=9, 1, 0)</f>
        <v>0</v>
      </c>
    </row>
    <row r="426" spans="1:40">
      <c r="A426">
        <v>2014</v>
      </c>
      <c r="B426">
        <v>2</v>
      </c>
      <c r="C426" t="s">
        <v>6</v>
      </c>
      <c r="D426" t="s">
        <v>7</v>
      </c>
      <c r="E426">
        <v>100</v>
      </c>
      <c r="F426">
        <v>132</v>
      </c>
      <c r="G426">
        <v>1.35</v>
      </c>
      <c r="H426">
        <v>1.84</v>
      </c>
      <c r="I426">
        <v>1</v>
      </c>
      <c r="J426">
        <v>1</v>
      </c>
      <c r="K426" s="5">
        <v>2405</v>
      </c>
      <c r="L426" s="5">
        <v>28555.599999999999</v>
      </c>
      <c r="M426" s="9">
        <v>0.76</v>
      </c>
      <c r="N426" s="9">
        <v>0.38</v>
      </c>
      <c r="O426" s="9">
        <v>2.35</v>
      </c>
      <c r="P426">
        <v>3.49</v>
      </c>
      <c r="Q426" s="9">
        <v>1076.9000000000001</v>
      </c>
      <c r="R426">
        <v>2010</v>
      </c>
      <c r="S426">
        <f>first_ana_0923__242678[[#This Row],[year]]-first_ana_0923__242678[[#This Row],[start]]</f>
        <v>4</v>
      </c>
      <c r="T426">
        <f>IF(first_ana_0923__242678[[#This Row],[gap]]=-11, 1, 0)</f>
        <v>0</v>
      </c>
      <c r="U426">
        <f>IF(first_ana_0923__242678[[#This Row],[gap]]=-10, 1, 0)</f>
        <v>0</v>
      </c>
      <c r="V426">
        <f>IF(first_ana_0923__242678[[#This Row],[gap]]=-9, 1, 0)</f>
        <v>0</v>
      </c>
      <c r="W426">
        <f>IF(first_ana_0923__242678[[#This Row],[gap]]=-8, 1, 0)</f>
        <v>0</v>
      </c>
      <c r="X426">
        <f>IF(first_ana_0923__242678[[#This Row],[gap]]=-7, 1, 0)</f>
        <v>0</v>
      </c>
      <c r="Y426">
        <f>IF(first_ana_0923__242678[[#This Row],[gap]]=-6, 1, 0)</f>
        <v>0</v>
      </c>
      <c r="Z426">
        <f>IF(first_ana_0923__242678[[#This Row],[gap]]=-5, 1, 0)</f>
        <v>0</v>
      </c>
      <c r="AA426">
        <f>IF(first_ana_0923__242678[[#This Row],[gap]]=-4, 1, 0)</f>
        <v>0</v>
      </c>
      <c r="AB426">
        <f>IF(first_ana_0923__242678[[#This Row],[gap]]=-3, 1, 0)</f>
        <v>0</v>
      </c>
      <c r="AC426">
        <f>IF(first_ana_0923__242678[[#This Row],[gap]]=-2, 1, 0)</f>
        <v>0</v>
      </c>
      <c r="AD426">
        <f>IF(first_ana_0923__242678[[#This Row],[gap]]=-1, 1, 0)</f>
        <v>0</v>
      </c>
      <c r="AE426">
        <f>IF(first_ana_0923__242678[[#This Row],[gap]]=0, 1, 0)</f>
        <v>0</v>
      </c>
      <c r="AF426">
        <f>IF(first_ana_0923__242678[[#This Row],[gap]]=1, 1, 0)</f>
        <v>0</v>
      </c>
      <c r="AG426">
        <f>IF(first_ana_0923__242678[[#This Row],[gap]]=2, 1, 0)</f>
        <v>0</v>
      </c>
      <c r="AH426">
        <f>IF(first_ana_0923__242678[[#This Row],[gap]]=3, 1, 0)</f>
        <v>0</v>
      </c>
      <c r="AI426">
        <f>IF(first_ana_0923__242678[[#This Row],[gap]]=4, 1, 0)</f>
        <v>1</v>
      </c>
      <c r="AJ426">
        <f>IF(first_ana_0923__242678[[#This Row],[gap]]=5, 1, 0)</f>
        <v>0</v>
      </c>
      <c r="AK426">
        <f>IF(first_ana_0923__242678[[#This Row],[gap]]=6, 1, 0)</f>
        <v>0</v>
      </c>
      <c r="AL426">
        <f>IF(first_ana_0923__242678[[#This Row],[gap]]=7, 1, 0)</f>
        <v>0</v>
      </c>
      <c r="AM426">
        <f>IF(first_ana_0923__242678[[#This Row],[gap]]=8, 1, 0)</f>
        <v>0</v>
      </c>
      <c r="AN426">
        <f>IF(first_ana_0923__242678[[#This Row],[gap]]=9, 1, 0)</f>
        <v>0</v>
      </c>
    </row>
    <row r="427" spans="1:40">
      <c r="A427">
        <v>2014</v>
      </c>
      <c r="B427">
        <v>3</v>
      </c>
      <c r="C427" t="s">
        <v>8</v>
      </c>
      <c r="D427" t="s">
        <v>9</v>
      </c>
      <c r="E427">
        <v>289.39999999999998</v>
      </c>
      <c r="F427">
        <v>128</v>
      </c>
      <c r="G427">
        <v>1.39</v>
      </c>
      <c r="H427">
        <v>1.64</v>
      </c>
      <c r="I427">
        <v>0</v>
      </c>
      <c r="J427">
        <v>0</v>
      </c>
      <c r="K427" s="5">
        <v>2716</v>
      </c>
      <c r="L427" s="5">
        <v>19835.8</v>
      </c>
      <c r="M427" s="9">
        <v>0.39</v>
      </c>
      <c r="N427" s="9">
        <v>0.39</v>
      </c>
      <c r="O427" s="9">
        <v>2.65</v>
      </c>
      <c r="P427">
        <v>3.4299999999999997</v>
      </c>
      <c r="Q427" s="9">
        <v>1569.1</v>
      </c>
      <c r="S427">
        <f>first_ana_0923__242678[[#This Row],[year]]-first_ana_0923__242678[[#This Row],[start]]</f>
        <v>2014</v>
      </c>
      <c r="T427">
        <f>IF(first_ana_0923__242678[[#This Row],[gap]]=-11, 1, 0)</f>
        <v>0</v>
      </c>
      <c r="U427">
        <f>IF(first_ana_0923__242678[[#This Row],[gap]]=-10, 1, 0)</f>
        <v>0</v>
      </c>
      <c r="V427">
        <f>IF(first_ana_0923__242678[[#This Row],[gap]]=-9, 1, 0)</f>
        <v>0</v>
      </c>
      <c r="W427">
        <f>IF(first_ana_0923__242678[[#This Row],[gap]]=-8, 1, 0)</f>
        <v>0</v>
      </c>
      <c r="X427">
        <f>IF(first_ana_0923__242678[[#This Row],[gap]]=-7, 1, 0)</f>
        <v>0</v>
      </c>
      <c r="Y427">
        <f>IF(first_ana_0923__242678[[#This Row],[gap]]=-6, 1, 0)</f>
        <v>0</v>
      </c>
      <c r="Z427">
        <f>IF(first_ana_0923__242678[[#This Row],[gap]]=-5, 1, 0)</f>
        <v>0</v>
      </c>
      <c r="AA427">
        <f>IF(first_ana_0923__242678[[#This Row],[gap]]=-4, 1, 0)</f>
        <v>0</v>
      </c>
      <c r="AB427">
        <f>IF(first_ana_0923__242678[[#This Row],[gap]]=-3, 1, 0)</f>
        <v>0</v>
      </c>
      <c r="AC427">
        <f>IF(first_ana_0923__242678[[#This Row],[gap]]=-2, 1, 0)</f>
        <v>0</v>
      </c>
      <c r="AD427">
        <f>IF(first_ana_0923__242678[[#This Row],[gap]]=-1, 1, 0)</f>
        <v>0</v>
      </c>
      <c r="AE427">
        <f>IF(first_ana_0923__242678[[#This Row],[gap]]=0, 1, 0)</f>
        <v>0</v>
      </c>
      <c r="AF427">
        <f>IF(first_ana_0923__242678[[#This Row],[gap]]=1, 1, 0)</f>
        <v>0</v>
      </c>
      <c r="AG427">
        <f>IF(first_ana_0923__242678[[#This Row],[gap]]=2, 1, 0)</f>
        <v>0</v>
      </c>
      <c r="AH427">
        <f>IF(first_ana_0923__242678[[#This Row],[gap]]=3, 1, 0)</f>
        <v>0</v>
      </c>
      <c r="AI427">
        <f>IF(first_ana_0923__242678[[#This Row],[gap]]=4, 1, 0)</f>
        <v>0</v>
      </c>
      <c r="AJ427">
        <f>IF(first_ana_0923__242678[[#This Row],[gap]]=5, 1, 0)</f>
        <v>0</v>
      </c>
      <c r="AK427">
        <f>IF(first_ana_0923__242678[[#This Row],[gap]]=6, 1, 0)</f>
        <v>0</v>
      </c>
      <c r="AL427">
        <f>IF(first_ana_0923__242678[[#This Row],[gap]]=7, 1, 0)</f>
        <v>0</v>
      </c>
      <c r="AM427">
        <f>IF(first_ana_0923__242678[[#This Row],[gap]]=8, 1, 0)</f>
        <v>0</v>
      </c>
      <c r="AN427">
        <f>IF(first_ana_0923__242678[[#This Row],[gap]]=9, 1, 0)</f>
        <v>0</v>
      </c>
    </row>
    <row r="428" spans="1:40">
      <c r="A428">
        <v>2014</v>
      </c>
      <c r="B428">
        <v>4</v>
      </c>
      <c r="C428" t="s">
        <v>10</v>
      </c>
      <c r="D428" t="s">
        <v>11</v>
      </c>
      <c r="E428">
        <v>154.9</v>
      </c>
      <c r="F428">
        <v>233</v>
      </c>
      <c r="G428">
        <v>2.1</v>
      </c>
      <c r="H428">
        <v>2</v>
      </c>
      <c r="I428">
        <v>0</v>
      </c>
      <c r="J428">
        <v>0</v>
      </c>
      <c r="K428" s="5">
        <v>2807</v>
      </c>
      <c r="L428" s="5">
        <v>19807.099999999999</v>
      </c>
      <c r="M428" s="9">
        <v>0.6</v>
      </c>
      <c r="N428" s="9">
        <v>0.17</v>
      </c>
      <c r="O428" s="9">
        <v>2.79</v>
      </c>
      <c r="P428">
        <v>3.56</v>
      </c>
      <c r="Q428" s="9">
        <v>1341.8</v>
      </c>
      <c r="S428">
        <f>first_ana_0923__242678[[#This Row],[year]]-first_ana_0923__242678[[#This Row],[start]]</f>
        <v>2014</v>
      </c>
      <c r="T428">
        <f>IF(first_ana_0923__242678[[#This Row],[gap]]=-11, 1, 0)</f>
        <v>0</v>
      </c>
      <c r="U428">
        <f>IF(first_ana_0923__242678[[#This Row],[gap]]=-10, 1, 0)</f>
        <v>0</v>
      </c>
      <c r="V428">
        <f>IF(first_ana_0923__242678[[#This Row],[gap]]=-9, 1, 0)</f>
        <v>0</v>
      </c>
      <c r="W428">
        <f>IF(first_ana_0923__242678[[#This Row],[gap]]=-8, 1, 0)</f>
        <v>0</v>
      </c>
      <c r="X428">
        <f>IF(first_ana_0923__242678[[#This Row],[gap]]=-7, 1, 0)</f>
        <v>0</v>
      </c>
      <c r="Y428">
        <f>IF(first_ana_0923__242678[[#This Row],[gap]]=-6, 1, 0)</f>
        <v>0</v>
      </c>
      <c r="Z428">
        <f>IF(first_ana_0923__242678[[#This Row],[gap]]=-5, 1, 0)</f>
        <v>0</v>
      </c>
      <c r="AA428">
        <f>IF(first_ana_0923__242678[[#This Row],[gap]]=-4, 1, 0)</f>
        <v>0</v>
      </c>
      <c r="AB428">
        <f>IF(first_ana_0923__242678[[#This Row],[gap]]=-3, 1, 0)</f>
        <v>0</v>
      </c>
      <c r="AC428">
        <f>IF(first_ana_0923__242678[[#This Row],[gap]]=-2, 1, 0)</f>
        <v>0</v>
      </c>
      <c r="AD428">
        <f>IF(first_ana_0923__242678[[#This Row],[gap]]=-1, 1, 0)</f>
        <v>0</v>
      </c>
      <c r="AE428">
        <f>IF(first_ana_0923__242678[[#This Row],[gap]]=0, 1, 0)</f>
        <v>0</v>
      </c>
      <c r="AF428">
        <f>IF(first_ana_0923__242678[[#This Row],[gap]]=1, 1, 0)</f>
        <v>0</v>
      </c>
      <c r="AG428">
        <f>IF(first_ana_0923__242678[[#This Row],[gap]]=2, 1, 0)</f>
        <v>0</v>
      </c>
      <c r="AH428">
        <f>IF(first_ana_0923__242678[[#This Row],[gap]]=3, 1, 0)</f>
        <v>0</v>
      </c>
      <c r="AI428">
        <f>IF(first_ana_0923__242678[[#This Row],[gap]]=4, 1, 0)</f>
        <v>0</v>
      </c>
      <c r="AJ428">
        <f>IF(first_ana_0923__242678[[#This Row],[gap]]=5, 1, 0)</f>
        <v>0</v>
      </c>
      <c r="AK428">
        <f>IF(first_ana_0923__242678[[#This Row],[gap]]=6, 1, 0)</f>
        <v>0</v>
      </c>
      <c r="AL428">
        <f>IF(first_ana_0923__242678[[#This Row],[gap]]=7, 1, 0)</f>
        <v>0</v>
      </c>
      <c r="AM428">
        <f>IF(first_ana_0923__242678[[#This Row],[gap]]=8, 1, 0)</f>
        <v>0</v>
      </c>
      <c r="AN428">
        <f>IF(first_ana_0923__242678[[#This Row],[gap]]=9, 1, 0)</f>
        <v>0</v>
      </c>
    </row>
    <row r="429" spans="1:40">
      <c r="A429">
        <v>2014</v>
      </c>
      <c r="B429">
        <v>5</v>
      </c>
      <c r="C429" t="s">
        <v>12</v>
      </c>
      <c r="D429" t="s">
        <v>13</v>
      </c>
      <c r="E429">
        <v>203.2</v>
      </c>
      <c r="F429">
        <v>104</v>
      </c>
      <c r="G429">
        <v>1.1200000000000001</v>
      </c>
      <c r="H429">
        <v>1.55</v>
      </c>
      <c r="I429">
        <v>0</v>
      </c>
      <c r="J429">
        <v>0</v>
      </c>
      <c r="K429" s="5">
        <v>2467</v>
      </c>
      <c r="L429" s="5">
        <v>24928.7</v>
      </c>
      <c r="M429" s="9">
        <v>0.68</v>
      </c>
      <c r="N429" s="9">
        <v>0.48</v>
      </c>
      <c r="O429" s="9">
        <v>2.41</v>
      </c>
      <c r="P429">
        <v>3.5700000000000003</v>
      </c>
      <c r="Q429" s="9">
        <v>1186.2</v>
      </c>
      <c r="S429">
        <f>first_ana_0923__242678[[#This Row],[year]]-first_ana_0923__242678[[#This Row],[start]]</f>
        <v>2014</v>
      </c>
      <c r="T429">
        <f>IF(first_ana_0923__242678[[#This Row],[gap]]=-11, 1, 0)</f>
        <v>0</v>
      </c>
      <c r="U429">
        <f>IF(first_ana_0923__242678[[#This Row],[gap]]=-10, 1, 0)</f>
        <v>0</v>
      </c>
      <c r="V429">
        <f>IF(first_ana_0923__242678[[#This Row],[gap]]=-9, 1, 0)</f>
        <v>0</v>
      </c>
      <c r="W429">
        <f>IF(first_ana_0923__242678[[#This Row],[gap]]=-8, 1, 0)</f>
        <v>0</v>
      </c>
      <c r="X429">
        <f>IF(first_ana_0923__242678[[#This Row],[gap]]=-7, 1, 0)</f>
        <v>0</v>
      </c>
      <c r="Y429">
        <f>IF(first_ana_0923__242678[[#This Row],[gap]]=-6, 1, 0)</f>
        <v>0</v>
      </c>
      <c r="Z429">
        <f>IF(first_ana_0923__242678[[#This Row],[gap]]=-5, 1, 0)</f>
        <v>0</v>
      </c>
      <c r="AA429">
        <f>IF(first_ana_0923__242678[[#This Row],[gap]]=-4, 1, 0)</f>
        <v>0</v>
      </c>
      <c r="AB429">
        <f>IF(first_ana_0923__242678[[#This Row],[gap]]=-3, 1, 0)</f>
        <v>0</v>
      </c>
      <c r="AC429">
        <f>IF(first_ana_0923__242678[[#This Row],[gap]]=-2, 1, 0)</f>
        <v>0</v>
      </c>
      <c r="AD429">
        <f>IF(first_ana_0923__242678[[#This Row],[gap]]=-1, 1, 0)</f>
        <v>0</v>
      </c>
      <c r="AE429">
        <f>IF(first_ana_0923__242678[[#This Row],[gap]]=0, 1, 0)</f>
        <v>0</v>
      </c>
      <c r="AF429">
        <f>IF(first_ana_0923__242678[[#This Row],[gap]]=1, 1, 0)</f>
        <v>0</v>
      </c>
      <c r="AG429">
        <f>IF(first_ana_0923__242678[[#This Row],[gap]]=2, 1, 0)</f>
        <v>0</v>
      </c>
      <c r="AH429">
        <f>IF(first_ana_0923__242678[[#This Row],[gap]]=3, 1, 0)</f>
        <v>0</v>
      </c>
      <c r="AI429">
        <f>IF(first_ana_0923__242678[[#This Row],[gap]]=4, 1, 0)</f>
        <v>0</v>
      </c>
      <c r="AJ429">
        <f>IF(first_ana_0923__242678[[#This Row],[gap]]=5, 1, 0)</f>
        <v>0</v>
      </c>
      <c r="AK429">
        <f>IF(first_ana_0923__242678[[#This Row],[gap]]=6, 1, 0)</f>
        <v>0</v>
      </c>
      <c r="AL429">
        <f>IF(first_ana_0923__242678[[#This Row],[gap]]=7, 1, 0)</f>
        <v>0</v>
      </c>
      <c r="AM429">
        <f>IF(first_ana_0923__242678[[#This Row],[gap]]=8, 1, 0)</f>
        <v>0</v>
      </c>
      <c r="AN429">
        <f>IF(first_ana_0923__242678[[#This Row],[gap]]=9, 1, 0)</f>
        <v>0</v>
      </c>
    </row>
    <row r="430" spans="1:40">
      <c r="A430">
        <v>2014</v>
      </c>
      <c r="B430">
        <v>6</v>
      </c>
      <c r="C430" t="s">
        <v>14</v>
      </c>
      <c r="D430" t="s">
        <v>15</v>
      </c>
      <c r="E430">
        <v>162.69999999999999</v>
      </c>
      <c r="F430">
        <v>113</v>
      </c>
      <c r="G430">
        <v>1.18</v>
      </c>
      <c r="H430">
        <v>1.49</v>
      </c>
      <c r="I430">
        <v>0</v>
      </c>
      <c r="J430">
        <v>0</v>
      </c>
      <c r="K430" s="5">
        <v>2589</v>
      </c>
      <c r="L430" s="5">
        <v>22850.9</v>
      </c>
      <c r="M430" s="9">
        <v>0.53</v>
      </c>
      <c r="N430" s="9">
        <v>0.27</v>
      </c>
      <c r="O430" s="9">
        <v>1.95</v>
      </c>
      <c r="P430">
        <v>2.75</v>
      </c>
      <c r="Q430" s="9">
        <v>999.3</v>
      </c>
      <c r="S430">
        <f>first_ana_0923__242678[[#This Row],[year]]-first_ana_0923__242678[[#This Row],[start]]</f>
        <v>2014</v>
      </c>
      <c r="T430">
        <f>IF(first_ana_0923__242678[[#This Row],[gap]]=-11, 1, 0)</f>
        <v>0</v>
      </c>
      <c r="U430">
        <f>IF(first_ana_0923__242678[[#This Row],[gap]]=-10, 1, 0)</f>
        <v>0</v>
      </c>
      <c r="V430">
        <f>IF(first_ana_0923__242678[[#This Row],[gap]]=-9, 1, 0)</f>
        <v>0</v>
      </c>
      <c r="W430">
        <f>IF(first_ana_0923__242678[[#This Row],[gap]]=-8, 1, 0)</f>
        <v>0</v>
      </c>
      <c r="X430">
        <f>IF(first_ana_0923__242678[[#This Row],[gap]]=-7, 1, 0)</f>
        <v>0</v>
      </c>
      <c r="Y430">
        <f>IF(first_ana_0923__242678[[#This Row],[gap]]=-6, 1, 0)</f>
        <v>0</v>
      </c>
      <c r="Z430">
        <f>IF(first_ana_0923__242678[[#This Row],[gap]]=-5, 1, 0)</f>
        <v>0</v>
      </c>
      <c r="AA430">
        <f>IF(first_ana_0923__242678[[#This Row],[gap]]=-4, 1, 0)</f>
        <v>0</v>
      </c>
      <c r="AB430">
        <f>IF(first_ana_0923__242678[[#This Row],[gap]]=-3, 1, 0)</f>
        <v>0</v>
      </c>
      <c r="AC430">
        <f>IF(first_ana_0923__242678[[#This Row],[gap]]=-2, 1, 0)</f>
        <v>0</v>
      </c>
      <c r="AD430">
        <f>IF(first_ana_0923__242678[[#This Row],[gap]]=-1, 1, 0)</f>
        <v>0</v>
      </c>
      <c r="AE430">
        <f>IF(first_ana_0923__242678[[#This Row],[gap]]=0, 1, 0)</f>
        <v>0</v>
      </c>
      <c r="AF430">
        <f>IF(first_ana_0923__242678[[#This Row],[gap]]=1, 1, 0)</f>
        <v>0</v>
      </c>
      <c r="AG430">
        <f>IF(first_ana_0923__242678[[#This Row],[gap]]=2, 1, 0)</f>
        <v>0</v>
      </c>
      <c r="AH430">
        <f>IF(first_ana_0923__242678[[#This Row],[gap]]=3, 1, 0)</f>
        <v>0</v>
      </c>
      <c r="AI430">
        <f>IF(first_ana_0923__242678[[#This Row],[gap]]=4, 1, 0)</f>
        <v>0</v>
      </c>
      <c r="AJ430">
        <f>IF(first_ana_0923__242678[[#This Row],[gap]]=5, 1, 0)</f>
        <v>0</v>
      </c>
      <c r="AK430">
        <f>IF(first_ana_0923__242678[[#This Row],[gap]]=6, 1, 0)</f>
        <v>0</v>
      </c>
      <c r="AL430">
        <f>IF(first_ana_0923__242678[[#This Row],[gap]]=7, 1, 0)</f>
        <v>0</v>
      </c>
      <c r="AM430">
        <f>IF(first_ana_0923__242678[[#This Row],[gap]]=8, 1, 0)</f>
        <v>0</v>
      </c>
      <c r="AN430">
        <f>IF(first_ana_0923__242678[[#This Row],[gap]]=9, 1, 0)</f>
        <v>0</v>
      </c>
    </row>
    <row r="431" spans="1:40">
      <c r="A431">
        <v>2014</v>
      </c>
      <c r="B431">
        <v>7</v>
      </c>
      <c r="C431" t="s">
        <v>16</v>
      </c>
      <c r="D431" t="s">
        <v>17</v>
      </c>
      <c r="E431">
        <v>394.1</v>
      </c>
      <c r="F431">
        <v>194</v>
      </c>
      <c r="G431">
        <v>1.4</v>
      </c>
      <c r="H431">
        <v>1.51</v>
      </c>
      <c r="I431">
        <v>0</v>
      </c>
      <c r="J431">
        <v>0</v>
      </c>
      <c r="K431" s="5">
        <v>2861</v>
      </c>
      <c r="L431" s="5">
        <v>14958.9</v>
      </c>
      <c r="M431" s="9">
        <v>0.41</v>
      </c>
      <c r="N431" s="9">
        <v>0.26</v>
      </c>
      <c r="O431" s="9">
        <v>2.84</v>
      </c>
      <c r="P431">
        <v>3.51</v>
      </c>
      <c r="Q431" s="9">
        <v>1777.7</v>
      </c>
      <c r="S431">
        <f>first_ana_0923__242678[[#This Row],[year]]-first_ana_0923__242678[[#This Row],[start]]</f>
        <v>2014</v>
      </c>
      <c r="T431">
        <f>IF(first_ana_0923__242678[[#This Row],[gap]]=-11, 1, 0)</f>
        <v>0</v>
      </c>
      <c r="U431">
        <f>IF(first_ana_0923__242678[[#This Row],[gap]]=-10, 1, 0)</f>
        <v>0</v>
      </c>
      <c r="V431">
        <f>IF(first_ana_0923__242678[[#This Row],[gap]]=-9, 1, 0)</f>
        <v>0</v>
      </c>
      <c r="W431">
        <f>IF(first_ana_0923__242678[[#This Row],[gap]]=-8, 1, 0)</f>
        <v>0</v>
      </c>
      <c r="X431">
        <f>IF(first_ana_0923__242678[[#This Row],[gap]]=-7, 1, 0)</f>
        <v>0</v>
      </c>
      <c r="Y431">
        <f>IF(first_ana_0923__242678[[#This Row],[gap]]=-6, 1, 0)</f>
        <v>0</v>
      </c>
      <c r="Z431">
        <f>IF(first_ana_0923__242678[[#This Row],[gap]]=-5, 1, 0)</f>
        <v>0</v>
      </c>
      <c r="AA431">
        <f>IF(first_ana_0923__242678[[#This Row],[gap]]=-4, 1, 0)</f>
        <v>0</v>
      </c>
      <c r="AB431">
        <f>IF(first_ana_0923__242678[[#This Row],[gap]]=-3, 1, 0)</f>
        <v>0</v>
      </c>
      <c r="AC431">
        <f>IF(first_ana_0923__242678[[#This Row],[gap]]=-2, 1, 0)</f>
        <v>0</v>
      </c>
      <c r="AD431">
        <f>IF(first_ana_0923__242678[[#This Row],[gap]]=-1, 1, 0)</f>
        <v>0</v>
      </c>
      <c r="AE431">
        <f>IF(first_ana_0923__242678[[#This Row],[gap]]=0, 1, 0)</f>
        <v>0</v>
      </c>
      <c r="AF431">
        <f>IF(first_ana_0923__242678[[#This Row],[gap]]=1, 1, 0)</f>
        <v>0</v>
      </c>
      <c r="AG431">
        <f>IF(first_ana_0923__242678[[#This Row],[gap]]=2, 1, 0)</f>
        <v>0</v>
      </c>
      <c r="AH431">
        <f>IF(first_ana_0923__242678[[#This Row],[gap]]=3, 1, 0)</f>
        <v>0</v>
      </c>
      <c r="AI431">
        <f>IF(first_ana_0923__242678[[#This Row],[gap]]=4, 1, 0)</f>
        <v>0</v>
      </c>
      <c r="AJ431">
        <f>IF(first_ana_0923__242678[[#This Row],[gap]]=5, 1, 0)</f>
        <v>0</v>
      </c>
      <c r="AK431">
        <f>IF(first_ana_0923__242678[[#This Row],[gap]]=6, 1, 0)</f>
        <v>0</v>
      </c>
      <c r="AL431">
        <f>IF(first_ana_0923__242678[[#This Row],[gap]]=7, 1, 0)</f>
        <v>0</v>
      </c>
      <c r="AM431">
        <f>IF(first_ana_0923__242678[[#This Row],[gap]]=8, 1, 0)</f>
        <v>0</v>
      </c>
      <c r="AN431">
        <f>IF(first_ana_0923__242678[[#This Row],[gap]]=9, 1, 0)</f>
        <v>0</v>
      </c>
    </row>
    <row r="432" spans="1:40">
      <c r="A432">
        <v>2014</v>
      </c>
      <c r="B432">
        <v>8</v>
      </c>
      <c r="C432" t="s">
        <v>18</v>
      </c>
      <c r="D432" t="s">
        <v>19</v>
      </c>
      <c r="E432">
        <v>192.7</v>
      </c>
      <c r="F432">
        <v>292</v>
      </c>
      <c r="G432">
        <v>1.51</v>
      </c>
      <c r="H432">
        <v>1.67</v>
      </c>
      <c r="I432">
        <v>0</v>
      </c>
      <c r="J432">
        <v>0</v>
      </c>
      <c r="K432" s="5">
        <v>3088</v>
      </c>
      <c r="L432" s="5">
        <v>16692.3</v>
      </c>
      <c r="M432" s="9">
        <v>0.31</v>
      </c>
      <c r="N432" s="9">
        <v>0.1</v>
      </c>
      <c r="O432" s="9">
        <v>2.2599999999999998</v>
      </c>
      <c r="P432">
        <v>2.67</v>
      </c>
      <c r="Q432" s="9">
        <v>788.9</v>
      </c>
      <c r="S432">
        <f>first_ana_0923__242678[[#This Row],[year]]-first_ana_0923__242678[[#This Row],[start]]</f>
        <v>2014</v>
      </c>
      <c r="T432">
        <f>IF(first_ana_0923__242678[[#This Row],[gap]]=-11, 1, 0)</f>
        <v>0</v>
      </c>
      <c r="U432">
        <f>IF(first_ana_0923__242678[[#This Row],[gap]]=-10, 1, 0)</f>
        <v>0</v>
      </c>
      <c r="V432">
        <f>IF(first_ana_0923__242678[[#This Row],[gap]]=-9, 1, 0)</f>
        <v>0</v>
      </c>
      <c r="W432">
        <f>IF(first_ana_0923__242678[[#This Row],[gap]]=-8, 1, 0)</f>
        <v>0</v>
      </c>
      <c r="X432">
        <f>IF(first_ana_0923__242678[[#This Row],[gap]]=-7, 1, 0)</f>
        <v>0</v>
      </c>
      <c r="Y432">
        <f>IF(first_ana_0923__242678[[#This Row],[gap]]=-6, 1, 0)</f>
        <v>0</v>
      </c>
      <c r="Z432">
        <f>IF(first_ana_0923__242678[[#This Row],[gap]]=-5, 1, 0)</f>
        <v>0</v>
      </c>
      <c r="AA432">
        <f>IF(first_ana_0923__242678[[#This Row],[gap]]=-4, 1, 0)</f>
        <v>0</v>
      </c>
      <c r="AB432">
        <f>IF(first_ana_0923__242678[[#This Row],[gap]]=-3, 1, 0)</f>
        <v>0</v>
      </c>
      <c r="AC432">
        <f>IF(first_ana_0923__242678[[#This Row],[gap]]=-2, 1, 0)</f>
        <v>0</v>
      </c>
      <c r="AD432">
        <f>IF(first_ana_0923__242678[[#This Row],[gap]]=-1, 1, 0)</f>
        <v>0</v>
      </c>
      <c r="AE432">
        <f>IF(first_ana_0923__242678[[#This Row],[gap]]=0, 1, 0)</f>
        <v>0</v>
      </c>
      <c r="AF432">
        <f>IF(first_ana_0923__242678[[#This Row],[gap]]=1, 1, 0)</f>
        <v>0</v>
      </c>
      <c r="AG432">
        <f>IF(first_ana_0923__242678[[#This Row],[gap]]=2, 1, 0)</f>
        <v>0</v>
      </c>
      <c r="AH432">
        <f>IF(first_ana_0923__242678[[#This Row],[gap]]=3, 1, 0)</f>
        <v>0</v>
      </c>
      <c r="AI432">
        <f>IF(first_ana_0923__242678[[#This Row],[gap]]=4, 1, 0)</f>
        <v>0</v>
      </c>
      <c r="AJ432">
        <f>IF(first_ana_0923__242678[[#This Row],[gap]]=5, 1, 0)</f>
        <v>0</v>
      </c>
      <c r="AK432">
        <f>IF(first_ana_0923__242678[[#This Row],[gap]]=6, 1, 0)</f>
        <v>0</v>
      </c>
      <c r="AL432">
        <f>IF(first_ana_0923__242678[[#This Row],[gap]]=7, 1, 0)</f>
        <v>0</v>
      </c>
      <c r="AM432">
        <f>IF(first_ana_0923__242678[[#This Row],[gap]]=8, 1, 0)</f>
        <v>0</v>
      </c>
      <c r="AN432">
        <f>IF(first_ana_0923__242678[[#This Row],[gap]]=9, 1, 0)</f>
        <v>0</v>
      </c>
    </row>
    <row r="433" spans="1:40">
      <c r="A433">
        <v>2014</v>
      </c>
      <c r="B433">
        <v>9</v>
      </c>
      <c r="C433" t="s">
        <v>20</v>
      </c>
      <c r="D433" t="s">
        <v>21</v>
      </c>
      <c r="E433">
        <v>173</v>
      </c>
      <c r="F433">
        <v>198</v>
      </c>
      <c r="G433">
        <v>1.54</v>
      </c>
      <c r="H433">
        <v>1.63</v>
      </c>
      <c r="I433">
        <v>0</v>
      </c>
      <c r="J433">
        <v>0</v>
      </c>
      <c r="K433" s="5">
        <v>3204</v>
      </c>
      <c r="L433" s="5">
        <v>19428.900000000001</v>
      </c>
      <c r="M433" s="9">
        <v>0.45</v>
      </c>
      <c r="N433" s="9">
        <v>0.3</v>
      </c>
      <c r="O433" s="9">
        <v>2.93</v>
      </c>
      <c r="P433">
        <v>3.68</v>
      </c>
      <c r="Q433" s="9">
        <v>783.6</v>
      </c>
      <c r="S433">
        <f>first_ana_0923__242678[[#This Row],[year]]-first_ana_0923__242678[[#This Row],[start]]</f>
        <v>2014</v>
      </c>
      <c r="T433">
        <f>IF(first_ana_0923__242678[[#This Row],[gap]]=-11, 1, 0)</f>
        <v>0</v>
      </c>
      <c r="U433">
        <f>IF(first_ana_0923__242678[[#This Row],[gap]]=-10, 1, 0)</f>
        <v>0</v>
      </c>
      <c r="V433">
        <f>IF(first_ana_0923__242678[[#This Row],[gap]]=-9, 1, 0)</f>
        <v>0</v>
      </c>
      <c r="W433">
        <f>IF(first_ana_0923__242678[[#This Row],[gap]]=-8, 1, 0)</f>
        <v>0</v>
      </c>
      <c r="X433">
        <f>IF(first_ana_0923__242678[[#This Row],[gap]]=-7, 1, 0)</f>
        <v>0</v>
      </c>
      <c r="Y433">
        <f>IF(first_ana_0923__242678[[#This Row],[gap]]=-6, 1, 0)</f>
        <v>0</v>
      </c>
      <c r="Z433">
        <f>IF(first_ana_0923__242678[[#This Row],[gap]]=-5, 1, 0)</f>
        <v>0</v>
      </c>
      <c r="AA433">
        <f>IF(first_ana_0923__242678[[#This Row],[gap]]=-4, 1, 0)</f>
        <v>0</v>
      </c>
      <c r="AB433">
        <f>IF(first_ana_0923__242678[[#This Row],[gap]]=-3, 1, 0)</f>
        <v>0</v>
      </c>
      <c r="AC433">
        <f>IF(first_ana_0923__242678[[#This Row],[gap]]=-2, 1, 0)</f>
        <v>0</v>
      </c>
      <c r="AD433">
        <f>IF(first_ana_0923__242678[[#This Row],[gap]]=-1, 1, 0)</f>
        <v>0</v>
      </c>
      <c r="AE433">
        <f>IF(first_ana_0923__242678[[#This Row],[gap]]=0, 1, 0)</f>
        <v>0</v>
      </c>
      <c r="AF433">
        <f>IF(first_ana_0923__242678[[#This Row],[gap]]=1, 1, 0)</f>
        <v>0</v>
      </c>
      <c r="AG433">
        <f>IF(first_ana_0923__242678[[#This Row],[gap]]=2, 1, 0)</f>
        <v>0</v>
      </c>
      <c r="AH433">
        <f>IF(first_ana_0923__242678[[#This Row],[gap]]=3, 1, 0)</f>
        <v>0</v>
      </c>
      <c r="AI433">
        <f>IF(first_ana_0923__242678[[#This Row],[gap]]=4, 1, 0)</f>
        <v>0</v>
      </c>
      <c r="AJ433">
        <f>IF(first_ana_0923__242678[[#This Row],[gap]]=5, 1, 0)</f>
        <v>0</v>
      </c>
      <c r="AK433">
        <f>IF(first_ana_0923__242678[[#This Row],[gap]]=6, 1, 0)</f>
        <v>0</v>
      </c>
      <c r="AL433">
        <f>IF(first_ana_0923__242678[[#This Row],[gap]]=7, 1, 0)</f>
        <v>0</v>
      </c>
      <c r="AM433">
        <f>IF(first_ana_0923__242678[[#This Row],[gap]]=8, 1, 0)</f>
        <v>0</v>
      </c>
      <c r="AN433">
        <f>IF(first_ana_0923__242678[[#This Row],[gap]]=9, 1, 0)</f>
        <v>0</v>
      </c>
    </row>
    <row r="434" spans="1:40">
      <c r="A434">
        <v>2014</v>
      </c>
      <c r="B434">
        <v>10</v>
      </c>
      <c r="C434" t="s">
        <v>22</v>
      </c>
      <c r="D434" t="s">
        <v>23</v>
      </c>
      <c r="E434">
        <v>177.8</v>
      </c>
      <c r="F434">
        <v>198</v>
      </c>
      <c r="G434">
        <v>1.34</v>
      </c>
      <c r="H434">
        <v>1.46</v>
      </c>
      <c r="I434">
        <v>0</v>
      </c>
      <c r="J434">
        <v>0</v>
      </c>
      <c r="K434" s="5">
        <v>3092</v>
      </c>
      <c r="L434" s="5">
        <v>12680.8</v>
      </c>
      <c r="M434" s="9">
        <v>0.66</v>
      </c>
      <c r="N434" s="9">
        <v>0.4</v>
      </c>
      <c r="O434" s="9">
        <v>3.49</v>
      </c>
      <c r="P434">
        <v>4.5500000000000007</v>
      </c>
      <c r="Q434" s="9">
        <v>803.1</v>
      </c>
      <c r="S434">
        <f>first_ana_0923__242678[[#This Row],[year]]-first_ana_0923__242678[[#This Row],[start]]</f>
        <v>2014</v>
      </c>
      <c r="T434">
        <f>IF(first_ana_0923__242678[[#This Row],[gap]]=-11, 1, 0)</f>
        <v>0</v>
      </c>
      <c r="U434">
        <f>IF(first_ana_0923__242678[[#This Row],[gap]]=-10, 1, 0)</f>
        <v>0</v>
      </c>
      <c r="V434">
        <f>IF(first_ana_0923__242678[[#This Row],[gap]]=-9, 1, 0)</f>
        <v>0</v>
      </c>
      <c r="W434">
        <f>IF(first_ana_0923__242678[[#This Row],[gap]]=-8, 1, 0)</f>
        <v>0</v>
      </c>
      <c r="X434">
        <f>IF(first_ana_0923__242678[[#This Row],[gap]]=-7, 1, 0)</f>
        <v>0</v>
      </c>
      <c r="Y434">
        <f>IF(first_ana_0923__242678[[#This Row],[gap]]=-6, 1, 0)</f>
        <v>0</v>
      </c>
      <c r="Z434">
        <f>IF(first_ana_0923__242678[[#This Row],[gap]]=-5, 1, 0)</f>
        <v>0</v>
      </c>
      <c r="AA434">
        <f>IF(first_ana_0923__242678[[#This Row],[gap]]=-4, 1, 0)</f>
        <v>0</v>
      </c>
      <c r="AB434">
        <f>IF(first_ana_0923__242678[[#This Row],[gap]]=-3, 1, 0)</f>
        <v>0</v>
      </c>
      <c r="AC434">
        <f>IF(first_ana_0923__242678[[#This Row],[gap]]=-2, 1, 0)</f>
        <v>0</v>
      </c>
      <c r="AD434">
        <f>IF(first_ana_0923__242678[[#This Row],[gap]]=-1, 1, 0)</f>
        <v>0</v>
      </c>
      <c r="AE434">
        <f>IF(first_ana_0923__242678[[#This Row],[gap]]=0, 1, 0)</f>
        <v>0</v>
      </c>
      <c r="AF434">
        <f>IF(first_ana_0923__242678[[#This Row],[gap]]=1, 1, 0)</f>
        <v>0</v>
      </c>
      <c r="AG434">
        <f>IF(first_ana_0923__242678[[#This Row],[gap]]=2, 1, 0)</f>
        <v>0</v>
      </c>
      <c r="AH434">
        <f>IF(first_ana_0923__242678[[#This Row],[gap]]=3, 1, 0)</f>
        <v>0</v>
      </c>
      <c r="AI434">
        <f>IF(first_ana_0923__242678[[#This Row],[gap]]=4, 1, 0)</f>
        <v>0</v>
      </c>
      <c r="AJ434">
        <f>IF(first_ana_0923__242678[[#This Row],[gap]]=5, 1, 0)</f>
        <v>0</v>
      </c>
      <c r="AK434">
        <f>IF(first_ana_0923__242678[[#This Row],[gap]]=6, 1, 0)</f>
        <v>0</v>
      </c>
      <c r="AL434">
        <f>IF(first_ana_0923__242678[[#This Row],[gap]]=7, 1, 0)</f>
        <v>0</v>
      </c>
      <c r="AM434">
        <f>IF(first_ana_0923__242678[[#This Row],[gap]]=8, 1, 0)</f>
        <v>0</v>
      </c>
      <c r="AN434">
        <f>IF(first_ana_0923__242678[[#This Row],[gap]]=9, 1, 0)</f>
        <v>0</v>
      </c>
    </row>
    <row r="435" spans="1:40">
      <c r="A435">
        <v>2014</v>
      </c>
      <c r="B435">
        <v>11</v>
      </c>
      <c r="C435" t="s">
        <v>24</v>
      </c>
      <c r="D435" t="s">
        <v>25</v>
      </c>
      <c r="E435">
        <v>138.5</v>
      </c>
      <c r="F435">
        <v>724</v>
      </c>
      <c r="G435">
        <v>2.1800000000000002</v>
      </c>
      <c r="H435">
        <v>1.97</v>
      </c>
      <c r="I435">
        <v>0</v>
      </c>
      <c r="J435">
        <v>0</v>
      </c>
      <c r="K435" s="5">
        <v>2903</v>
      </c>
      <c r="L435" s="5">
        <v>10554.2</v>
      </c>
      <c r="M435" s="9">
        <v>0.4</v>
      </c>
      <c r="N435" s="9">
        <v>0.18</v>
      </c>
      <c r="O435" s="9">
        <v>1.52</v>
      </c>
      <c r="P435">
        <v>2.1</v>
      </c>
      <c r="Q435" s="9">
        <v>572.29999999999995</v>
      </c>
      <c r="S435">
        <f>first_ana_0923__242678[[#This Row],[year]]-first_ana_0923__242678[[#This Row],[start]]</f>
        <v>2014</v>
      </c>
      <c r="T435">
        <f>IF(first_ana_0923__242678[[#This Row],[gap]]=-11, 1, 0)</f>
        <v>0</v>
      </c>
      <c r="U435">
        <f>IF(first_ana_0923__242678[[#This Row],[gap]]=-10, 1, 0)</f>
        <v>0</v>
      </c>
      <c r="V435">
        <f>IF(first_ana_0923__242678[[#This Row],[gap]]=-9, 1, 0)</f>
        <v>0</v>
      </c>
      <c r="W435">
        <f>IF(first_ana_0923__242678[[#This Row],[gap]]=-8, 1, 0)</f>
        <v>0</v>
      </c>
      <c r="X435">
        <f>IF(first_ana_0923__242678[[#This Row],[gap]]=-7, 1, 0)</f>
        <v>0</v>
      </c>
      <c r="Y435">
        <f>IF(first_ana_0923__242678[[#This Row],[gap]]=-6, 1, 0)</f>
        <v>0</v>
      </c>
      <c r="Z435">
        <f>IF(first_ana_0923__242678[[#This Row],[gap]]=-5, 1, 0)</f>
        <v>0</v>
      </c>
      <c r="AA435">
        <f>IF(first_ana_0923__242678[[#This Row],[gap]]=-4, 1, 0)</f>
        <v>0</v>
      </c>
      <c r="AB435">
        <f>IF(first_ana_0923__242678[[#This Row],[gap]]=-3, 1, 0)</f>
        <v>0</v>
      </c>
      <c r="AC435">
        <f>IF(first_ana_0923__242678[[#This Row],[gap]]=-2, 1, 0)</f>
        <v>0</v>
      </c>
      <c r="AD435">
        <f>IF(first_ana_0923__242678[[#This Row],[gap]]=-1, 1, 0)</f>
        <v>0</v>
      </c>
      <c r="AE435">
        <f>IF(first_ana_0923__242678[[#This Row],[gap]]=0, 1, 0)</f>
        <v>0</v>
      </c>
      <c r="AF435">
        <f>IF(first_ana_0923__242678[[#This Row],[gap]]=1, 1, 0)</f>
        <v>0</v>
      </c>
      <c r="AG435">
        <f>IF(first_ana_0923__242678[[#This Row],[gap]]=2, 1, 0)</f>
        <v>0</v>
      </c>
      <c r="AH435">
        <f>IF(first_ana_0923__242678[[#This Row],[gap]]=3, 1, 0)</f>
        <v>0</v>
      </c>
      <c r="AI435">
        <f>IF(first_ana_0923__242678[[#This Row],[gap]]=4, 1, 0)</f>
        <v>0</v>
      </c>
      <c r="AJ435">
        <f>IF(first_ana_0923__242678[[#This Row],[gap]]=5, 1, 0)</f>
        <v>0</v>
      </c>
      <c r="AK435">
        <f>IF(first_ana_0923__242678[[#This Row],[gap]]=6, 1, 0)</f>
        <v>0</v>
      </c>
      <c r="AL435">
        <f>IF(first_ana_0923__242678[[#This Row],[gap]]=7, 1, 0)</f>
        <v>0</v>
      </c>
      <c r="AM435">
        <f>IF(first_ana_0923__242678[[#This Row],[gap]]=8, 1, 0)</f>
        <v>0</v>
      </c>
      <c r="AN435">
        <f>IF(first_ana_0923__242678[[#This Row],[gap]]=9, 1, 0)</f>
        <v>0</v>
      </c>
    </row>
    <row r="436" spans="1:40">
      <c r="A436">
        <v>2014</v>
      </c>
      <c r="B436">
        <v>12</v>
      </c>
      <c r="C436" t="s">
        <v>26</v>
      </c>
      <c r="D436" t="s">
        <v>27</v>
      </c>
      <c r="E436">
        <v>127.4</v>
      </c>
      <c r="F436">
        <v>620</v>
      </c>
      <c r="G436">
        <v>2.21</v>
      </c>
      <c r="H436">
        <v>2.08</v>
      </c>
      <c r="I436">
        <v>0</v>
      </c>
      <c r="J436">
        <v>0</v>
      </c>
      <c r="K436" s="5">
        <v>2970</v>
      </c>
      <c r="L436" s="5">
        <v>17269</v>
      </c>
      <c r="M436" s="9">
        <v>0.44</v>
      </c>
      <c r="N436" s="9">
        <v>0.16</v>
      </c>
      <c r="O436" s="9">
        <v>1.58</v>
      </c>
      <c r="P436">
        <v>2.1800000000000002</v>
      </c>
      <c r="Q436" s="9">
        <v>613.9</v>
      </c>
      <c r="S436">
        <f>first_ana_0923__242678[[#This Row],[year]]-first_ana_0923__242678[[#This Row],[start]]</f>
        <v>2014</v>
      </c>
      <c r="T436">
        <f>IF(first_ana_0923__242678[[#This Row],[gap]]=-11, 1, 0)</f>
        <v>0</v>
      </c>
      <c r="U436">
        <f>IF(first_ana_0923__242678[[#This Row],[gap]]=-10, 1, 0)</f>
        <v>0</v>
      </c>
      <c r="V436">
        <f>IF(first_ana_0923__242678[[#This Row],[gap]]=-9, 1, 0)</f>
        <v>0</v>
      </c>
      <c r="W436">
        <f>IF(first_ana_0923__242678[[#This Row],[gap]]=-8, 1, 0)</f>
        <v>0</v>
      </c>
      <c r="X436">
        <f>IF(first_ana_0923__242678[[#This Row],[gap]]=-7, 1, 0)</f>
        <v>0</v>
      </c>
      <c r="Y436">
        <f>IF(first_ana_0923__242678[[#This Row],[gap]]=-6, 1, 0)</f>
        <v>0</v>
      </c>
      <c r="Z436">
        <f>IF(first_ana_0923__242678[[#This Row],[gap]]=-5, 1, 0)</f>
        <v>0</v>
      </c>
      <c r="AA436">
        <f>IF(first_ana_0923__242678[[#This Row],[gap]]=-4, 1, 0)</f>
        <v>0</v>
      </c>
      <c r="AB436">
        <f>IF(first_ana_0923__242678[[#This Row],[gap]]=-3, 1, 0)</f>
        <v>0</v>
      </c>
      <c r="AC436">
        <f>IF(first_ana_0923__242678[[#This Row],[gap]]=-2, 1, 0)</f>
        <v>0</v>
      </c>
      <c r="AD436">
        <f>IF(first_ana_0923__242678[[#This Row],[gap]]=-1, 1, 0)</f>
        <v>0</v>
      </c>
      <c r="AE436">
        <f>IF(first_ana_0923__242678[[#This Row],[gap]]=0, 1, 0)</f>
        <v>0</v>
      </c>
      <c r="AF436">
        <f>IF(first_ana_0923__242678[[#This Row],[gap]]=1, 1, 0)</f>
        <v>0</v>
      </c>
      <c r="AG436">
        <f>IF(first_ana_0923__242678[[#This Row],[gap]]=2, 1, 0)</f>
        <v>0</v>
      </c>
      <c r="AH436">
        <f>IF(first_ana_0923__242678[[#This Row],[gap]]=3, 1, 0)</f>
        <v>0</v>
      </c>
      <c r="AI436">
        <f>IF(first_ana_0923__242678[[#This Row],[gap]]=4, 1, 0)</f>
        <v>0</v>
      </c>
      <c r="AJ436">
        <f>IF(first_ana_0923__242678[[#This Row],[gap]]=5, 1, 0)</f>
        <v>0</v>
      </c>
      <c r="AK436">
        <f>IF(first_ana_0923__242678[[#This Row],[gap]]=6, 1, 0)</f>
        <v>0</v>
      </c>
      <c r="AL436">
        <f>IF(first_ana_0923__242678[[#This Row],[gap]]=7, 1, 0)</f>
        <v>0</v>
      </c>
      <c r="AM436">
        <f>IF(first_ana_0923__242678[[#This Row],[gap]]=8, 1, 0)</f>
        <v>0</v>
      </c>
      <c r="AN436">
        <f>IF(first_ana_0923__242678[[#This Row],[gap]]=9, 1, 0)</f>
        <v>0</v>
      </c>
    </row>
    <row r="437" spans="1:40">
      <c r="A437">
        <v>2014</v>
      </c>
      <c r="B437">
        <v>13</v>
      </c>
      <c r="C437" t="s">
        <v>28</v>
      </c>
      <c r="D437" t="s">
        <v>29</v>
      </c>
      <c r="E437">
        <v>49.3</v>
      </c>
      <c r="F437">
        <v>1339</v>
      </c>
      <c r="G437">
        <v>3.02</v>
      </c>
      <c r="H437">
        <v>2.48</v>
      </c>
      <c r="I437">
        <v>0</v>
      </c>
      <c r="J437">
        <v>0</v>
      </c>
      <c r="K437" s="5">
        <v>4512</v>
      </c>
      <c r="L437" s="5">
        <v>5565.3</v>
      </c>
      <c r="M437" s="9">
        <v>1.04</v>
      </c>
      <c r="N437" s="9">
        <v>0.32</v>
      </c>
      <c r="O437" s="9">
        <v>3.05</v>
      </c>
      <c r="P437">
        <v>4.41</v>
      </c>
      <c r="Q437" s="9">
        <v>871.4</v>
      </c>
      <c r="S437">
        <f>first_ana_0923__242678[[#This Row],[year]]-first_ana_0923__242678[[#This Row],[start]]</f>
        <v>2014</v>
      </c>
      <c r="T437">
        <f>IF(first_ana_0923__242678[[#This Row],[gap]]=-11, 1, 0)</f>
        <v>0</v>
      </c>
      <c r="U437">
        <f>IF(first_ana_0923__242678[[#This Row],[gap]]=-10, 1, 0)</f>
        <v>0</v>
      </c>
      <c r="V437">
        <f>IF(first_ana_0923__242678[[#This Row],[gap]]=-9, 1, 0)</f>
        <v>0</v>
      </c>
      <c r="W437">
        <f>IF(first_ana_0923__242678[[#This Row],[gap]]=-8, 1, 0)</f>
        <v>0</v>
      </c>
      <c r="X437">
        <f>IF(first_ana_0923__242678[[#This Row],[gap]]=-7, 1, 0)</f>
        <v>0</v>
      </c>
      <c r="Y437">
        <f>IF(first_ana_0923__242678[[#This Row],[gap]]=-6, 1, 0)</f>
        <v>0</v>
      </c>
      <c r="Z437">
        <f>IF(first_ana_0923__242678[[#This Row],[gap]]=-5, 1, 0)</f>
        <v>0</v>
      </c>
      <c r="AA437">
        <f>IF(first_ana_0923__242678[[#This Row],[gap]]=-4, 1, 0)</f>
        <v>0</v>
      </c>
      <c r="AB437">
        <f>IF(first_ana_0923__242678[[#This Row],[gap]]=-3, 1, 0)</f>
        <v>0</v>
      </c>
      <c r="AC437">
        <f>IF(first_ana_0923__242678[[#This Row],[gap]]=-2, 1, 0)</f>
        <v>0</v>
      </c>
      <c r="AD437">
        <f>IF(first_ana_0923__242678[[#This Row],[gap]]=-1, 1, 0)</f>
        <v>0</v>
      </c>
      <c r="AE437">
        <f>IF(first_ana_0923__242678[[#This Row],[gap]]=0, 1, 0)</f>
        <v>0</v>
      </c>
      <c r="AF437">
        <f>IF(first_ana_0923__242678[[#This Row],[gap]]=1, 1, 0)</f>
        <v>0</v>
      </c>
      <c r="AG437">
        <f>IF(first_ana_0923__242678[[#This Row],[gap]]=2, 1, 0)</f>
        <v>0</v>
      </c>
      <c r="AH437">
        <f>IF(first_ana_0923__242678[[#This Row],[gap]]=3, 1, 0)</f>
        <v>0</v>
      </c>
      <c r="AI437">
        <f>IF(first_ana_0923__242678[[#This Row],[gap]]=4, 1, 0)</f>
        <v>0</v>
      </c>
      <c r="AJ437">
        <f>IF(first_ana_0923__242678[[#This Row],[gap]]=5, 1, 0)</f>
        <v>0</v>
      </c>
      <c r="AK437">
        <f>IF(first_ana_0923__242678[[#This Row],[gap]]=6, 1, 0)</f>
        <v>0</v>
      </c>
      <c r="AL437">
        <f>IF(first_ana_0923__242678[[#This Row],[gap]]=7, 1, 0)</f>
        <v>0</v>
      </c>
      <c r="AM437">
        <f>IF(first_ana_0923__242678[[#This Row],[gap]]=8, 1, 0)</f>
        <v>0</v>
      </c>
      <c r="AN437">
        <f>IF(first_ana_0923__242678[[#This Row],[gap]]=9, 1, 0)</f>
        <v>0</v>
      </c>
    </row>
    <row r="438" spans="1:40">
      <c r="A438">
        <v>2014</v>
      </c>
      <c r="B438">
        <v>14</v>
      </c>
      <c r="C438" t="s">
        <v>30</v>
      </c>
      <c r="D438" t="s">
        <v>31</v>
      </c>
      <c r="E438">
        <v>50.9</v>
      </c>
      <c r="F438">
        <v>910</v>
      </c>
      <c r="G438">
        <v>2.2400000000000002</v>
      </c>
      <c r="H438">
        <v>2.1</v>
      </c>
      <c r="I438">
        <v>0</v>
      </c>
      <c r="J438">
        <v>0</v>
      </c>
      <c r="K438" s="5">
        <v>2929</v>
      </c>
      <c r="L438" s="5">
        <v>7036.7</v>
      </c>
      <c r="M438" s="9">
        <v>0.32</v>
      </c>
      <c r="N438" s="9">
        <v>0.18</v>
      </c>
      <c r="O438" s="9">
        <v>1.21</v>
      </c>
      <c r="P438">
        <v>1.71</v>
      </c>
      <c r="Q438" s="9">
        <v>582.5</v>
      </c>
      <c r="S438">
        <f>first_ana_0923__242678[[#This Row],[year]]-first_ana_0923__242678[[#This Row],[start]]</f>
        <v>2014</v>
      </c>
      <c r="T438">
        <f>IF(first_ana_0923__242678[[#This Row],[gap]]=-11, 1, 0)</f>
        <v>0</v>
      </c>
      <c r="U438">
        <f>IF(first_ana_0923__242678[[#This Row],[gap]]=-10, 1, 0)</f>
        <v>0</v>
      </c>
      <c r="V438">
        <f>IF(first_ana_0923__242678[[#This Row],[gap]]=-9, 1, 0)</f>
        <v>0</v>
      </c>
      <c r="W438">
        <f>IF(first_ana_0923__242678[[#This Row],[gap]]=-8, 1, 0)</f>
        <v>0</v>
      </c>
      <c r="X438">
        <f>IF(first_ana_0923__242678[[#This Row],[gap]]=-7, 1, 0)</f>
        <v>0</v>
      </c>
      <c r="Y438">
        <f>IF(first_ana_0923__242678[[#This Row],[gap]]=-6, 1, 0)</f>
        <v>0</v>
      </c>
      <c r="Z438">
        <f>IF(first_ana_0923__242678[[#This Row],[gap]]=-5, 1, 0)</f>
        <v>0</v>
      </c>
      <c r="AA438">
        <f>IF(first_ana_0923__242678[[#This Row],[gap]]=-4, 1, 0)</f>
        <v>0</v>
      </c>
      <c r="AB438">
        <f>IF(first_ana_0923__242678[[#This Row],[gap]]=-3, 1, 0)</f>
        <v>0</v>
      </c>
      <c r="AC438">
        <f>IF(first_ana_0923__242678[[#This Row],[gap]]=-2, 1, 0)</f>
        <v>0</v>
      </c>
      <c r="AD438">
        <f>IF(first_ana_0923__242678[[#This Row],[gap]]=-1, 1, 0)</f>
        <v>0</v>
      </c>
      <c r="AE438">
        <f>IF(first_ana_0923__242678[[#This Row],[gap]]=0, 1, 0)</f>
        <v>0</v>
      </c>
      <c r="AF438">
        <f>IF(first_ana_0923__242678[[#This Row],[gap]]=1, 1, 0)</f>
        <v>0</v>
      </c>
      <c r="AG438">
        <f>IF(first_ana_0923__242678[[#This Row],[gap]]=2, 1, 0)</f>
        <v>0</v>
      </c>
      <c r="AH438">
        <f>IF(first_ana_0923__242678[[#This Row],[gap]]=3, 1, 0)</f>
        <v>0</v>
      </c>
      <c r="AI438">
        <f>IF(first_ana_0923__242678[[#This Row],[gap]]=4, 1, 0)</f>
        <v>0</v>
      </c>
      <c r="AJ438">
        <f>IF(first_ana_0923__242678[[#This Row],[gap]]=5, 1, 0)</f>
        <v>0</v>
      </c>
      <c r="AK438">
        <f>IF(first_ana_0923__242678[[#This Row],[gap]]=6, 1, 0)</f>
        <v>0</v>
      </c>
      <c r="AL438">
        <f>IF(first_ana_0923__242678[[#This Row],[gap]]=7, 1, 0)</f>
        <v>0</v>
      </c>
      <c r="AM438">
        <f>IF(first_ana_0923__242678[[#This Row],[gap]]=8, 1, 0)</f>
        <v>0</v>
      </c>
      <c r="AN438">
        <f>IF(first_ana_0923__242678[[#This Row],[gap]]=9, 1, 0)</f>
        <v>0</v>
      </c>
    </row>
    <row r="439" spans="1:40">
      <c r="A439">
        <v>2014</v>
      </c>
      <c r="B439">
        <v>15</v>
      </c>
      <c r="C439" t="s">
        <v>32</v>
      </c>
      <c r="D439" t="s">
        <v>33</v>
      </c>
      <c r="E439">
        <v>379.5</v>
      </c>
      <c r="F439">
        <v>231</v>
      </c>
      <c r="G439">
        <v>0.94</v>
      </c>
      <c r="H439">
        <v>1.18</v>
      </c>
      <c r="I439">
        <v>0</v>
      </c>
      <c r="J439">
        <v>1</v>
      </c>
      <c r="K439" s="5">
        <v>2697</v>
      </c>
      <c r="L439" s="5">
        <v>18691.7</v>
      </c>
      <c r="M439" s="9">
        <v>0.78</v>
      </c>
      <c r="N439" s="9">
        <v>0.22</v>
      </c>
      <c r="O439" s="9">
        <v>3.42</v>
      </c>
      <c r="P439">
        <v>4.42</v>
      </c>
      <c r="Q439" s="9">
        <v>1133.8</v>
      </c>
      <c r="R439">
        <v>2015</v>
      </c>
      <c r="S439">
        <f>first_ana_0923__242678[[#This Row],[year]]-first_ana_0923__242678[[#This Row],[start]]</f>
        <v>-1</v>
      </c>
      <c r="T439">
        <f>IF(first_ana_0923__242678[[#This Row],[gap]]=-11, 1, 0)</f>
        <v>0</v>
      </c>
      <c r="U439">
        <f>IF(first_ana_0923__242678[[#This Row],[gap]]=-10, 1, 0)</f>
        <v>0</v>
      </c>
      <c r="V439">
        <f>IF(first_ana_0923__242678[[#This Row],[gap]]=-9, 1, 0)</f>
        <v>0</v>
      </c>
      <c r="W439">
        <f>IF(first_ana_0923__242678[[#This Row],[gap]]=-8, 1, 0)</f>
        <v>0</v>
      </c>
      <c r="X439">
        <f>IF(first_ana_0923__242678[[#This Row],[gap]]=-7, 1, 0)</f>
        <v>0</v>
      </c>
      <c r="Y439">
        <f>IF(first_ana_0923__242678[[#This Row],[gap]]=-6, 1, 0)</f>
        <v>0</v>
      </c>
      <c r="Z439">
        <f>IF(first_ana_0923__242678[[#This Row],[gap]]=-5, 1, 0)</f>
        <v>0</v>
      </c>
      <c r="AA439">
        <f>IF(first_ana_0923__242678[[#This Row],[gap]]=-4, 1, 0)</f>
        <v>0</v>
      </c>
      <c r="AB439">
        <f>IF(first_ana_0923__242678[[#This Row],[gap]]=-3, 1, 0)</f>
        <v>0</v>
      </c>
      <c r="AC439">
        <f>IF(first_ana_0923__242678[[#This Row],[gap]]=-2, 1, 0)</f>
        <v>0</v>
      </c>
      <c r="AD439">
        <f>IF(first_ana_0923__242678[[#This Row],[gap]]=-1, 1, 0)</f>
        <v>1</v>
      </c>
      <c r="AE439">
        <f>IF(first_ana_0923__242678[[#This Row],[gap]]=0, 1, 0)</f>
        <v>0</v>
      </c>
      <c r="AF439">
        <f>IF(first_ana_0923__242678[[#This Row],[gap]]=1, 1, 0)</f>
        <v>0</v>
      </c>
      <c r="AG439">
        <f>IF(first_ana_0923__242678[[#This Row],[gap]]=2, 1, 0)</f>
        <v>0</v>
      </c>
      <c r="AH439">
        <f>IF(first_ana_0923__242678[[#This Row],[gap]]=3, 1, 0)</f>
        <v>0</v>
      </c>
      <c r="AI439">
        <f>IF(first_ana_0923__242678[[#This Row],[gap]]=4, 1, 0)</f>
        <v>0</v>
      </c>
      <c r="AJ439">
        <f>IF(first_ana_0923__242678[[#This Row],[gap]]=5, 1, 0)</f>
        <v>0</v>
      </c>
      <c r="AK439">
        <f>IF(first_ana_0923__242678[[#This Row],[gap]]=6, 1, 0)</f>
        <v>0</v>
      </c>
      <c r="AL439">
        <f>IF(first_ana_0923__242678[[#This Row],[gap]]=7, 1, 0)</f>
        <v>0</v>
      </c>
      <c r="AM439">
        <f>IF(first_ana_0923__242678[[#This Row],[gap]]=8, 1, 0)</f>
        <v>0</v>
      </c>
      <c r="AN439">
        <f>IF(first_ana_0923__242678[[#This Row],[gap]]=9, 1, 0)</f>
        <v>0</v>
      </c>
    </row>
    <row r="440" spans="1:40">
      <c r="A440">
        <v>2014</v>
      </c>
      <c r="B440">
        <v>16</v>
      </c>
      <c r="C440" t="s">
        <v>34</v>
      </c>
      <c r="D440" t="s">
        <v>35</v>
      </c>
      <c r="E440">
        <v>133.19999999999999</v>
      </c>
      <c r="F440">
        <v>107</v>
      </c>
      <c r="G440">
        <v>1.1100000000000001</v>
      </c>
      <c r="H440">
        <v>1.21</v>
      </c>
      <c r="I440">
        <v>0</v>
      </c>
      <c r="J440">
        <v>1</v>
      </c>
      <c r="K440" s="5">
        <v>3185</v>
      </c>
      <c r="L440" s="5">
        <v>19909.599999999999</v>
      </c>
      <c r="M440" s="9">
        <v>0.47</v>
      </c>
      <c r="N440" s="9">
        <v>0.19</v>
      </c>
      <c r="O440" s="9">
        <v>2.8</v>
      </c>
      <c r="P440">
        <v>3.46</v>
      </c>
      <c r="Q440" s="9">
        <v>971.8</v>
      </c>
      <c r="R440">
        <v>2015</v>
      </c>
      <c r="S440">
        <f>first_ana_0923__242678[[#This Row],[year]]-first_ana_0923__242678[[#This Row],[start]]</f>
        <v>-1</v>
      </c>
      <c r="T440">
        <f>IF(first_ana_0923__242678[[#This Row],[gap]]=-11, 1, 0)</f>
        <v>0</v>
      </c>
      <c r="U440">
        <f>IF(first_ana_0923__242678[[#This Row],[gap]]=-10, 1, 0)</f>
        <v>0</v>
      </c>
      <c r="V440">
        <f>IF(first_ana_0923__242678[[#This Row],[gap]]=-9, 1, 0)</f>
        <v>0</v>
      </c>
      <c r="W440">
        <f>IF(first_ana_0923__242678[[#This Row],[gap]]=-8, 1, 0)</f>
        <v>0</v>
      </c>
      <c r="X440">
        <f>IF(first_ana_0923__242678[[#This Row],[gap]]=-7, 1, 0)</f>
        <v>0</v>
      </c>
      <c r="Y440">
        <f>IF(first_ana_0923__242678[[#This Row],[gap]]=-6, 1, 0)</f>
        <v>0</v>
      </c>
      <c r="Z440">
        <f>IF(first_ana_0923__242678[[#This Row],[gap]]=-5, 1, 0)</f>
        <v>0</v>
      </c>
      <c r="AA440">
        <f>IF(first_ana_0923__242678[[#This Row],[gap]]=-4, 1, 0)</f>
        <v>0</v>
      </c>
      <c r="AB440">
        <f>IF(first_ana_0923__242678[[#This Row],[gap]]=-3, 1, 0)</f>
        <v>0</v>
      </c>
      <c r="AC440">
        <f>IF(first_ana_0923__242678[[#This Row],[gap]]=-2, 1, 0)</f>
        <v>0</v>
      </c>
      <c r="AD440">
        <f>IF(first_ana_0923__242678[[#This Row],[gap]]=-1, 1, 0)</f>
        <v>1</v>
      </c>
      <c r="AE440">
        <f>IF(first_ana_0923__242678[[#This Row],[gap]]=0, 1, 0)</f>
        <v>0</v>
      </c>
      <c r="AF440">
        <f>IF(first_ana_0923__242678[[#This Row],[gap]]=1, 1, 0)</f>
        <v>0</v>
      </c>
      <c r="AG440">
        <f>IF(first_ana_0923__242678[[#This Row],[gap]]=2, 1, 0)</f>
        <v>0</v>
      </c>
      <c r="AH440">
        <f>IF(first_ana_0923__242678[[#This Row],[gap]]=3, 1, 0)</f>
        <v>0</v>
      </c>
      <c r="AI440">
        <f>IF(first_ana_0923__242678[[#This Row],[gap]]=4, 1, 0)</f>
        <v>0</v>
      </c>
      <c r="AJ440">
        <f>IF(first_ana_0923__242678[[#This Row],[gap]]=5, 1, 0)</f>
        <v>0</v>
      </c>
      <c r="AK440">
        <f>IF(first_ana_0923__242678[[#This Row],[gap]]=6, 1, 0)</f>
        <v>0</v>
      </c>
      <c r="AL440">
        <f>IF(first_ana_0923__242678[[#This Row],[gap]]=7, 1, 0)</f>
        <v>0</v>
      </c>
      <c r="AM440">
        <f>IF(first_ana_0923__242678[[#This Row],[gap]]=8, 1, 0)</f>
        <v>0</v>
      </c>
      <c r="AN440">
        <f>IF(first_ana_0923__242678[[#This Row],[gap]]=9, 1, 0)</f>
        <v>0</v>
      </c>
    </row>
    <row r="441" spans="1:40">
      <c r="A441">
        <v>2014</v>
      </c>
      <c r="B441">
        <v>17</v>
      </c>
      <c r="C441" t="s">
        <v>36</v>
      </c>
      <c r="D441" t="s">
        <v>37</v>
      </c>
      <c r="E441">
        <v>67</v>
      </c>
      <c r="F441">
        <v>116</v>
      </c>
      <c r="G441">
        <v>1.47</v>
      </c>
      <c r="H441">
        <v>1.52</v>
      </c>
      <c r="I441">
        <v>0</v>
      </c>
      <c r="J441">
        <v>1</v>
      </c>
      <c r="K441" s="5">
        <v>2947</v>
      </c>
      <c r="L441" s="5">
        <v>16053.9</v>
      </c>
      <c r="M441" s="9">
        <v>1.04</v>
      </c>
      <c r="N441" s="9">
        <v>0.43</v>
      </c>
      <c r="O441" s="9">
        <v>3.11</v>
      </c>
      <c r="P441">
        <v>4.58</v>
      </c>
      <c r="Q441" s="9">
        <v>936.4</v>
      </c>
      <c r="R441">
        <v>2015</v>
      </c>
      <c r="S441">
        <f>first_ana_0923__242678[[#This Row],[year]]-first_ana_0923__242678[[#This Row],[start]]</f>
        <v>-1</v>
      </c>
      <c r="T441">
        <f>IF(first_ana_0923__242678[[#This Row],[gap]]=-11, 1, 0)</f>
        <v>0</v>
      </c>
      <c r="U441">
        <f>IF(first_ana_0923__242678[[#This Row],[gap]]=-10, 1, 0)</f>
        <v>0</v>
      </c>
      <c r="V441">
        <f>IF(first_ana_0923__242678[[#This Row],[gap]]=-9, 1, 0)</f>
        <v>0</v>
      </c>
      <c r="W441">
        <f>IF(first_ana_0923__242678[[#This Row],[gap]]=-8, 1, 0)</f>
        <v>0</v>
      </c>
      <c r="X441">
        <f>IF(first_ana_0923__242678[[#This Row],[gap]]=-7, 1, 0)</f>
        <v>0</v>
      </c>
      <c r="Y441">
        <f>IF(first_ana_0923__242678[[#This Row],[gap]]=-6, 1, 0)</f>
        <v>0</v>
      </c>
      <c r="Z441">
        <f>IF(first_ana_0923__242678[[#This Row],[gap]]=-5, 1, 0)</f>
        <v>0</v>
      </c>
      <c r="AA441">
        <f>IF(first_ana_0923__242678[[#This Row],[gap]]=-4, 1, 0)</f>
        <v>0</v>
      </c>
      <c r="AB441">
        <f>IF(first_ana_0923__242678[[#This Row],[gap]]=-3, 1, 0)</f>
        <v>0</v>
      </c>
      <c r="AC441">
        <f>IF(first_ana_0923__242678[[#This Row],[gap]]=-2, 1, 0)</f>
        <v>0</v>
      </c>
      <c r="AD441">
        <f>IF(first_ana_0923__242678[[#This Row],[gap]]=-1, 1, 0)</f>
        <v>1</v>
      </c>
      <c r="AE441">
        <f>IF(first_ana_0923__242678[[#This Row],[gap]]=0, 1, 0)</f>
        <v>0</v>
      </c>
      <c r="AF441">
        <f>IF(first_ana_0923__242678[[#This Row],[gap]]=1, 1, 0)</f>
        <v>0</v>
      </c>
      <c r="AG441">
        <f>IF(first_ana_0923__242678[[#This Row],[gap]]=2, 1, 0)</f>
        <v>0</v>
      </c>
      <c r="AH441">
        <f>IF(first_ana_0923__242678[[#This Row],[gap]]=3, 1, 0)</f>
        <v>0</v>
      </c>
      <c r="AI441">
        <f>IF(first_ana_0923__242678[[#This Row],[gap]]=4, 1, 0)</f>
        <v>0</v>
      </c>
      <c r="AJ441">
        <f>IF(first_ana_0923__242678[[#This Row],[gap]]=5, 1, 0)</f>
        <v>0</v>
      </c>
      <c r="AK441">
        <f>IF(first_ana_0923__242678[[#This Row],[gap]]=6, 1, 0)</f>
        <v>0</v>
      </c>
      <c r="AL441">
        <f>IF(first_ana_0923__242678[[#This Row],[gap]]=7, 1, 0)</f>
        <v>0</v>
      </c>
      <c r="AM441">
        <f>IF(first_ana_0923__242678[[#This Row],[gap]]=8, 1, 0)</f>
        <v>0</v>
      </c>
      <c r="AN441">
        <f>IF(first_ana_0923__242678[[#This Row],[gap]]=9, 1, 0)</f>
        <v>0</v>
      </c>
    </row>
    <row r="442" spans="1:40">
      <c r="A442">
        <v>2014</v>
      </c>
      <c r="B442">
        <v>18</v>
      </c>
      <c r="C442" t="s">
        <v>38</v>
      </c>
      <c r="D442" t="s">
        <v>39</v>
      </c>
      <c r="E442">
        <v>158.69999999999999</v>
      </c>
      <c r="F442">
        <v>79</v>
      </c>
      <c r="G442">
        <v>1.02</v>
      </c>
      <c r="H442">
        <v>1.3</v>
      </c>
      <c r="I442">
        <v>0</v>
      </c>
      <c r="J442">
        <v>0</v>
      </c>
      <c r="K442" s="5">
        <v>2973</v>
      </c>
      <c r="L442" s="5">
        <v>14751.3</v>
      </c>
      <c r="M442" s="9">
        <v>0.63</v>
      </c>
      <c r="N442" s="9">
        <v>0.25</v>
      </c>
      <c r="O442" s="9">
        <v>2.66</v>
      </c>
      <c r="P442">
        <v>3.54</v>
      </c>
      <c r="Q442" s="9">
        <v>1063</v>
      </c>
      <c r="S442">
        <f>first_ana_0923__242678[[#This Row],[year]]-first_ana_0923__242678[[#This Row],[start]]</f>
        <v>2014</v>
      </c>
      <c r="T442">
        <f>IF(first_ana_0923__242678[[#This Row],[gap]]=-11, 1, 0)</f>
        <v>0</v>
      </c>
      <c r="U442">
        <f>IF(first_ana_0923__242678[[#This Row],[gap]]=-10, 1, 0)</f>
        <v>0</v>
      </c>
      <c r="V442">
        <f>IF(first_ana_0923__242678[[#This Row],[gap]]=-9, 1, 0)</f>
        <v>0</v>
      </c>
      <c r="W442">
        <f>IF(first_ana_0923__242678[[#This Row],[gap]]=-8, 1, 0)</f>
        <v>0</v>
      </c>
      <c r="X442">
        <f>IF(first_ana_0923__242678[[#This Row],[gap]]=-7, 1, 0)</f>
        <v>0</v>
      </c>
      <c r="Y442">
        <f>IF(first_ana_0923__242678[[#This Row],[gap]]=-6, 1, 0)</f>
        <v>0</v>
      </c>
      <c r="Z442">
        <f>IF(first_ana_0923__242678[[#This Row],[gap]]=-5, 1, 0)</f>
        <v>0</v>
      </c>
      <c r="AA442">
        <f>IF(first_ana_0923__242678[[#This Row],[gap]]=-4, 1, 0)</f>
        <v>0</v>
      </c>
      <c r="AB442">
        <f>IF(first_ana_0923__242678[[#This Row],[gap]]=-3, 1, 0)</f>
        <v>0</v>
      </c>
      <c r="AC442">
        <f>IF(first_ana_0923__242678[[#This Row],[gap]]=-2, 1, 0)</f>
        <v>0</v>
      </c>
      <c r="AD442">
        <f>IF(first_ana_0923__242678[[#This Row],[gap]]=-1, 1, 0)</f>
        <v>0</v>
      </c>
      <c r="AE442">
        <f>IF(first_ana_0923__242678[[#This Row],[gap]]=0, 1, 0)</f>
        <v>0</v>
      </c>
      <c r="AF442">
        <f>IF(first_ana_0923__242678[[#This Row],[gap]]=1, 1, 0)</f>
        <v>0</v>
      </c>
      <c r="AG442">
        <f>IF(first_ana_0923__242678[[#This Row],[gap]]=2, 1, 0)</f>
        <v>0</v>
      </c>
      <c r="AH442">
        <f>IF(first_ana_0923__242678[[#This Row],[gap]]=3, 1, 0)</f>
        <v>0</v>
      </c>
      <c r="AI442">
        <f>IF(first_ana_0923__242678[[#This Row],[gap]]=4, 1, 0)</f>
        <v>0</v>
      </c>
      <c r="AJ442">
        <f>IF(first_ana_0923__242678[[#This Row],[gap]]=5, 1, 0)</f>
        <v>0</v>
      </c>
      <c r="AK442">
        <f>IF(first_ana_0923__242678[[#This Row],[gap]]=6, 1, 0)</f>
        <v>0</v>
      </c>
      <c r="AL442">
        <f>IF(first_ana_0923__242678[[#This Row],[gap]]=7, 1, 0)</f>
        <v>0</v>
      </c>
      <c r="AM442">
        <f>IF(first_ana_0923__242678[[#This Row],[gap]]=8, 1, 0)</f>
        <v>0</v>
      </c>
      <c r="AN442">
        <f>IF(first_ana_0923__242678[[#This Row],[gap]]=9, 1, 0)</f>
        <v>0</v>
      </c>
    </row>
    <row r="443" spans="1:40">
      <c r="A443">
        <v>2014</v>
      </c>
      <c r="B443">
        <v>19</v>
      </c>
      <c r="C443" t="s">
        <v>40</v>
      </c>
      <c r="D443" t="s">
        <v>41</v>
      </c>
      <c r="E443">
        <v>139.9</v>
      </c>
      <c r="F443">
        <v>84</v>
      </c>
      <c r="G443">
        <v>1.43</v>
      </c>
      <c r="H443">
        <v>1.74</v>
      </c>
      <c r="I443">
        <v>0</v>
      </c>
      <c r="J443">
        <v>0</v>
      </c>
      <c r="K443" s="5">
        <v>2797</v>
      </c>
      <c r="L443" s="5">
        <v>6656.7</v>
      </c>
      <c r="M443" s="9">
        <v>0.83</v>
      </c>
      <c r="N443" s="9">
        <v>0.36</v>
      </c>
      <c r="O443" s="9">
        <v>2.73</v>
      </c>
      <c r="P443">
        <v>3.92</v>
      </c>
      <c r="Q443" s="9">
        <v>1059.5</v>
      </c>
      <c r="S443">
        <f>first_ana_0923__242678[[#This Row],[year]]-first_ana_0923__242678[[#This Row],[start]]</f>
        <v>2014</v>
      </c>
      <c r="T443">
        <f>IF(first_ana_0923__242678[[#This Row],[gap]]=-11, 1, 0)</f>
        <v>0</v>
      </c>
      <c r="U443">
        <f>IF(first_ana_0923__242678[[#This Row],[gap]]=-10, 1, 0)</f>
        <v>0</v>
      </c>
      <c r="V443">
        <f>IF(first_ana_0923__242678[[#This Row],[gap]]=-9, 1, 0)</f>
        <v>0</v>
      </c>
      <c r="W443">
        <f>IF(first_ana_0923__242678[[#This Row],[gap]]=-8, 1, 0)</f>
        <v>0</v>
      </c>
      <c r="X443">
        <f>IF(first_ana_0923__242678[[#This Row],[gap]]=-7, 1, 0)</f>
        <v>0</v>
      </c>
      <c r="Y443">
        <f>IF(first_ana_0923__242678[[#This Row],[gap]]=-6, 1, 0)</f>
        <v>0</v>
      </c>
      <c r="Z443">
        <f>IF(first_ana_0923__242678[[#This Row],[gap]]=-5, 1, 0)</f>
        <v>0</v>
      </c>
      <c r="AA443">
        <f>IF(first_ana_0923__242678[[#This Row],[gap]]=-4, 1, 0)</f>
        <v>0</v>
      </c>
      <c r="AB443">
        <f>IF(first_ana_0923__242678[[#This Row],[gap]]=-3, 1, 0)</f>
        <v>0</v>
      </c>
      <c r="AC443">
        <f>IF(first_ana_0923__242678[[#This Row],[gap]]=-2, 1, 0)</f>
        <v>0</v>
      </c>
      <c r="AD443">
        <f>IF(first_ana_0923__242678[[#This Row],[gap]]=-1, 1, 0)</f>
        <v>0</v>
      </c>
      <c r="AE443">
        <f>IF(first_ana_0923__242678[[#This Row],[gap]]=0, 1, 0)</f>
        <v>0</v>
      </c>
      <c r="AF443">
        <f>IF(first_ana_0923__242678[[#This Row],[gap]]=1, 1, 0)</f>
        <v>0</v>
      </c>
      <c r="AG443">
        <f>IF(first_ana_0923__242678[[#This Row],[gap]]=2, 1, 0)</f>
        <v>0</v>
      </c>
      <c r="AH443">
        <f>IF(first_ana_0923__242678[[#This Row],[gap]]=3, 1, 0)</f>
        <v>0</v>
      </c>
      <c r="AI443">
        <f>IF(first_ana_0923__242678[[#This Row],[gap]]=4, 1, 0)</f>
        <v>0</v>
      </c>
      <c r="AJ443">
        <f>IF(first_ana_0923__242678[[#This Row],[gap]]=5, 1, 0)</f>
        <v>0</v>
      </c>
      <c r="AK443">
        <f>IF(first_ana_0923__242678[[#This Row],[gap]]=6, 1, 0)</f>
        <v>0</v>
      </c>
      <c r="AL443">
        <f>IF(first_ana_0923__242678[[#This Row],[gap]]=7, 1, 0)</f>
        <v>0</v>
      </c>
      <c r="AM443">
        <f>IF(first_ana_0923__242678[[#This Row],[gap]]=8, 1, 0)</f>
        <v>0</v>
      </c>
      <c r="AN443">
        <f>IF(first_ana_0923__242678[[#This Row],[gap]]=9, 1, 0)</f>
        <v>0</v>
      </c>
    </row>
    <row r="444" spans="1:40">
      <c r="A444">
        <v>2014</v>
      </c>
      <c r="B444">
        <v>20</v>
      </c>
      <c r="C444" t="s">
        <v>42</v>
      </c>
      <c r="D444" t="s">
        <v>43</v>
      </c>
      <c r="E444">
        <v>316.5</v>
      </c>
      <c r="F444">
        <v>211</v>
      </c>
      <c r="G444">
        <v>1.22</v>
      </c>
      <c r="H444">
        <v>1.38</v>
      </c>
      <c r="I444">
        <v>0</v>
      </c>
      <c r="J444">
        <v>1</v>
      </c>
      <c r="K444" s="5">
        <v>2821</v>
      </c>
      <c r="L444" s="5">
        <v>9367.9</v>
      </c>
      <c r="M444" s="9">
        <v>0.38</v>
      </c>
      <c r="N444" s="9">
        <v>0.43</v>
      </c>
      <c r="O444" s="9">
        <v>2.94</v>
      </c>
      <c r="P444">
        <v>3.75</v>
      </c>
      <c r="Q444" s="9">
        <v>905.2</v>
      </c>
      <c r="R444">
        <v>2015</v>
      </c>
      <c r="S444">
        <f>first_ana_0923__242678[[#This Row],[year]]-first_ana_0923__242678[[#This Row],[start]]</f>
        <v>-1</v>
      </c>
      <c r="T444">
        <f>IF(first_ana_0923__242678[[#This Row],[gap]]=-11, 1, 0)</f>
        <v>0</v>
      </c>
      <c r="U444">
        <f>IF(first_ana_0923__242678[[#This Row],[gap]]=-10, 1, 0)</f>
        <v>0</v>
      </c>
      <c r="V444">
        <f>IF(first_ana_0923__242678[[#This Row],[gap]]=-9, 1, 0)</f>
        <v>0</v>
      </c>
      <c r="W444">
        <f>IF(first_ana_0923__242678[[#This Row],[gap]]=-8, 1, 0)</f>
        <v>0</v>
      </c>
      <c r="X444">
        <f>IF(first_ana_0923__242678[[#This Row],[gap]]=-7, 1, 0)</f>
        <v>0</v>
      </c>
      <c r="Y444">
        <f>IF(first_ana_0923__242678[[#This Row],[gap]]=-6, 1, 0)</f>
        <v>0</v>
      </c>
      <c r="Z444">
        <f>IF(first_ana_0923__242678[[#This Row],[gap]]=-5, 1, 0)</f>
        <v>0</v>
      </c>
      <c r="AA444">
        <f>IF(first_ana_0923__242678[[#This Row],[gap]]=-4, 1, 0)</f>
        <v>0</v>
      </c>
      <c r="AB444">
        <f>IF(first_ana_0923__242678[[#This Row],[gap]]=-3, 1, 0)</f>
        <v>0</v>
      </c>
      <c r="AC444">
        <f>IF(first_ana_0923__242678[[#This Row],[gap]]=-2, 1, 0)</f>
        <v>0</v>
      </c>
      <c r="AD444">
        <f>IF(first_ana_0923__242678[[#This Row],[gap]]=-1, 1, 0)</f>
        <v>1</v>
      </c>
      <c r="AE444">
        <f>IF(first_ana_0923__242678[[#This Row],[gap]]=0, 1, 0)</f>
        <v>0</v>
      </c>
      <c r="AF444">
        <f>IF(first_ana_0923__242678[[#This Row],[gap]]=1, 1, 0)</f>
        <v>0</v>
      </c>
      <c r="AG444">
        <f>IF(first_ana_0923__242678[[#This Row],[gap]]=2, 1, 0)</f>
        <v>0</v>
      </c>
      <c r="AH444">
        <f>IF(first_ana_0923__242678[[#This Row],[gap]]=3, 1, 0)</f>
        <v>0</v>
      </c>
      <c r="AI444">
        <f>IF(first_ana_0923__242678[[#This Row],[gap]]=4, 1, 0)</f>
        <v>0</v>
      </c>
      <c r="AJ444">
        <f>IF(first_ana_0923__242678[[#This Row],[gap]]=5, 1, 0)</f>
        <v>0</v>
      </c>
      <c r="AK444">
        <f>IF(first_ana_0923__242678[[#This Row],[gap]]=6, 1, 0)</f>
        <v>0</v>
      </c>
      <c r="AL444">
        <f>IF(first_ana_0923__242678[[#This Row],[gap]]=7, 1, 0)</f>
        <v>0</v>
      </c>
      <c r="AM444">
        <f>IF(first_ana_0923__242678[[#This Row],[gap]]=8, 1, 0)</f>
        <v>0</v>
      </c>
      <c r="AN444">
        <f>IF(first_ana_0923__242678[[#This Row],[gap]]=9, 1, 0)</f>
        <v>0</v>
      </c>
    </row>
    <row r="445" spans="1:40">
      <c r="A445">
        <v>2014</v>
      </c>
      <c r="B445">
        <v>21</v>
      </c>
      <c r="C445" t="s">
        <v>44</v>
      </c>
      <c r="D445" t="s">
        <v>45</v>
      </c>
      <c r="E445">
        <v>234.6</v>
      </c>
      <c r="F445">
        <v>204</v>
      </c>
      <c r="G445">
        <v>1.24</v>
      </c>
      <c r="H445">
        <v>1.44</v>
      </c>
      <c r="I445">
        <v>0</v>
      </c>
      <c r="J445">
        <v>0</v>
      </c>
      <c r="K445" s="5">
        <v>2717</v>
      </c>
      <c r="L445" s="5">
        <v>8082.5</v>
      </c>
      <c r="M445" s="9">
        <v>0.59</v>
      </c>
      <c r="N445" s="9">
        <v>0.54</v>
      </c>
      <c r="O445" s="9">
        <v>1.76</v>
      </c>
      <c r="P445">
        <v>2.8899999999999997</v>
      </c>
      <c r="Q445" s="9">
        <v>781.6</v>
      </c>
      <c r="S445">
        <f>first_ana_0923__242678[[#This Row],[year]]-first_ana_0923__242678[[#This Row],[start]]</f>
        <v>2014</v>
      </c>
      <c r="T445">
        <f>IF(first_ana_0923__242678[[#This Row],[gap]]=-11, 1, 0)</f>
        <v>0</v>
      </c>
      <c r="U445">
        <f>IF(first_ana_0923__242678[[#This Row],[gap]]=-10, 1, 0)</f>
        <v>0</v>
      </c>
      <c r="V445">
        <f>IF(first_ana_0923__242678[[#This Row],[gap]]=-9, 1, 0)</f>
        <v>0</v>
      </c>
      <c r="W445">
        <f>IF(first_ana_0923__242678[[#This Row],[gap]]=-8, 1, 0)</f>
        <v>0</v>
      </c>
      <c r="X445">
        <f>IF(first_ana_0923__242678[[#This Row],[gap]]=-7, 1, 0)</f>
        <v>0</v>
      </c>
      <c r="Y445">
        <f>IF(first_ana_0923__242678[[#This Row],[gap]]=-6, 1, 0)</f>
        <v>0</v>
      </c>
      <c r="Z445">
        <f>IF(first_ana_0923__242678[[#This Row],[gap]]=-5, 1, 0)</f>
        <v>0</v>
      </c>
      <c r="AA445">
        <f>IF(first_ana_0923__242678[[#This Row],[gap]]=-4, 1, 0)</f>
        <v>0</v>
      </c>
      <c r="AB445">
        <f>IF(first_ana_0923__242678[[#This Row],[gap]]=-3, 1, 0)</f>
        <v>0</v>
      </c>
      <c r="AC445">
        <f>IF(first_ana_0923__242678[[#This Row],[gap]]=-2, 1, 0)</f>
        <v>0</v>
      </c>
      <c r="AD445">
        <f>IF(first_ana_0923__242678[[#This Row],[gap]]=-1, 1, 0)</f>
        <v>0</v>
      </c>
      <c r="AE445">
        <f>IF(first_ana_0923__242678[[#This Row],[gap]]=0, 1, 0)</f>
        <v>0</v>
      </c>
      <c r="AF445">
        <f>IF(first_ana_0923__242678[[#This Row],[gap]]=1, 1, 0)</f>
        <v>0</v>
      </c>
      <c r="AG445">
        <f>IF(first_ana_0923__242678[[#This Row],[gap]]=2, 1, 0)</f>
        <v>0</v>
      </c>
      <c r="AH445">
        <f>IF(first_ana_0923__242678[[#This Row],[gap]]=3, 1, 0)</f>
        <v>0</v>
      </c>
      <c r="AI445">
        <f>IF(first_ana_0923__242678[[#This Row],[gap]]=4, 1, 0)</f>
        <v>0</v>
      </c>
      <c r="AJ445">
        <f>IF(first_ana_0923__242678[[#This Row],[gap]]=5, 1, 0)</f>
        <v>0</v>
      </c>
      <c r="AK445">
        <f>IF(first_ana_0923__242678[[#This Row],[gap]]=6, 1, 0)</f>
        <v>0</v>
      </c>
      <c r="AL445">
        <f>IF(first_ana_0923__242678[[#This Row],[gap]]=7, 1, 0)</f>
        <v>0</v>
      </c>
      <c r="AM445">
        <f>IF(first_ana_0923__242678[[#This Row],[gap]]=8, 1, 0)</f>
        <v>0</v>
      </c>
      <c r="AN445">
        <f>IF(first_ana_0923__242678[[#This Row],[gap]]=9, 1, 0)</f>
        <v>0</v>
      </c>
    </row>
    <row r="446" spans="1:40">
      <c r="A446">
        <v>2014</v>
      </c>
      <c r="B446">
        <v>22</v>
      </c>
      <c r="C446" t="s">
        <v>46</v>
      </c>
      <c r="D446" t="s">
        <v>47</v>
      </c>
      <c r="E446">
        <v>210.5</v>
      </c>
      <c r="F446">
        <v>371</v>
      </c>
      <c r="G446">
        <v>1.32</v>
      </c>
      <c r="H446">
        <v>1.51</v>
      </c>
      <c r="I446">
        <v>0</v>
      </c>
      <c r="J446">
        <v>0</v>
      </c>
      <c r="K446" s="5">
        <v>3220</v>
      </c>
      <c r="L446" s="5">
        <v>9746.2999999999993</v>
      </c>
      <c r="M446" s="9">
        <v>0.38</v>
      </c>
      <c r="N446" s="9">
        <v>0.13</v>
      </c>
      <c r="O446" s="9">
        <v>2.62</v>
      </c>
      <c r="P446">
        <v>3.13</v>
      </c>
      <c r="Q446" s="9">
        <v>685.8</v>
      </c>
      <c r="S446">
        <f>first_ana_0923__242678[[#This Row],[year]]-first_ana_0923__242678[[#This Row],[start]]</f>
        <v>2014</v>
      </c>
      <c r="T446">
        <f>IF(first_ana_0923__242678[[#This Row],[gap]]=-11, 1, 0)</f>
        <v>0</v>
      </c>
      <c r="U446">
        <f>IF(first_ana_0923__242678[[#This Row],[gap]]=-10, 1, 0)</f>
        <v>0</v>
      </c>
      <c r="V446">
        <f>IF(first_ana_0923__242678[[#This Row],[gap]]=-9, 1, 0)</f>
        <v>0</v>
      </c>
      <c r="W446">
        <f>IF(first_ana_0923__242678[[#This Row],[gap]]=-8, 1, 0)</f>
        <v>0</v>
      </c>
      <c r="X446">
        <f>IF(first_ana_0923__242678[[#This Row],[gap]]=-7, 1, 0)</f>
        <v>0</v>
      </c>
      <c r="Y446">
        <f>IF(first_ana_0923__242678[[#This Row],[gap]]=-6, 1, 0)</f>
        <v>0</v>
      </c>
      <c r="Z446">
        <f>IF(first_ana_0923__242678[[#This Row],[gap]]=-5, 1, 0)</f>
        <v>0</v>
      </c>
      <c r="AA446">
        <f>IF(first_ana_0923__242678[[#This Row],[gap]]=-4, 1, 0)</f>
        <v>0</v>
      </c>
      <c r="AB446">
        <f>IF(first_ana_0923__242678[[#This Row],[gap]]=-3, 1, 0)</f>
        <v>0</v>
      </c>
      <c r="AC446">
        <f>IF(first_ana_0923__242678[[#This Row],[gap]]=-2, 1, 0)</f>
        <v>0</v>
      </c>
      <c r="AD446">
        <f>IF(first_ana_0923__242678[[#This Row],[gap]]=-1, 1, 0)</f>
        <v>0</v>
      </c>
      <c r="AE446">
        <f>IF(first_ana_0923__242678[[#This Row],[gap]]=0, 1, 0)</f>
        <v>0</v>
      </c>
      <c r="AF446">
        <f>IF(first_ana_0923__242678[[#This Row],[gap]]=1, 1, 0)</f>
        <v>0</v>
      </c>
      <c r="AG446">
        <f>IF(first_ana_0923__242678[[#This Row],[gap]]=2, 1, 0)</f>
        <v>0</v>
      </c>
      <c r="AH446">
        <f>IF(first_ana_0923__242678[[#This Row],[gap]]=3, 1, 0)</f>
        <v>0</v>
      </c>
      <c r="AI446">
        <f>IF(first_ana_0923__242678[[#This Row],[gap]]=4, 1, 0)</f>
        <v>0</v>
      </c>
      <c r="AJ446">
        <f>IF(first_ana_0923__242678[[#This Row],[gap]]=5, 1, 0)</f>
        <v>0</v>
      </c>
      <c r="AK446">
        <f>IF(first_ana_0923__242678[[#This Row],[gap]]=6, 1, 0)</f>
        <v>0</v>
      </c>
      <c r="AL446">
        <f>IF(first_ana_0923__242678[[#This Row],[gap]]=7, 1, 0)</f>
        <v>0</v>
      </c>
      <c r="AM446">
        <f>IF(first_ana_0923__242678[[#This Row],[gap]]=8, 1, 0)</f>
        <v>0</v>
      </c>
      <c r="AN446">
        <f>IF(first_ana_0923__242678[[#This Row],[gap]]=9, 1, 0)</f>
        <v>0</v>
      </c>
    </row>
    <row r="447" spans="1:40">
      <c r="A447">
        <v>2014</v>
      </c>
      <c r="B447">
        <v>23</v>
      </c>
      <c r="C447" t="s">
        <v>48</v>
      </c>
      <c r="D447" t="s">
        <v>49</v>
      </c>
      <c r="E447">
        <v>181.8</v>
      </c>
      <c r="F447">
        <v>746</v>
      </c>
      <c r="G447">
        <v>1.47</v>
      </c>
      <c r="H447">
        <v>1.38</v>
      </c>
      <c r="I447">
        <v>0</v>
      </c>
      <c r="J447">
        <v>0</v>
      </c>
      <c r="K447" s="5">
        <v>3527</v>
      </c>
      <c r="L447" s="5">
        <v>9211.2000000000007</v>
      </c>
      <c r="M447" s="9">
        <v>0.68</v>
      </c>
      <c r="N447" s="9">
        <v>0.3</v>
      </c>
      <c r="O447" s="9">
        <v>2.4</v>
      </c>
      <c r="P447">
        <v>3.38</v>
      </c>
      <c r="Q447" s="9">
        <v>687.9</v>
      </c>
      <c r="S447">
        <f>first_ana_0923__242678[[#This Row],[year]]-first_ana_0923__242678[[#This Row],[start]]</f>
        <v>2014</v>
      </c>
      <c r="T447">
        <f>IF(first_ana_0923__242678[[#This Row],[gap]]=-11, 1, 0)</f>
        <v>0</v>
      </c>
      <c r="U447">
        <f>IF(first_ana_0923__242678[[#This Row],[gap]]=-10, 1, 0)</f>
        <v>0</v>
      </c>
      <c r="V447">
        <f>IF(first_ana_0923__242678[[#This Row],[gap]]=-9, 1, 0)</f>
        <v>0</v>
      </c>
      <c r="W447">
        <f>IF(first_ana_0923__242678[[#This Row],[gap]]=-8, 1, 0)</f>
        <v>0</v>
      </c>
      <c r="X447">
        <f>IF(first_ana_0923__242678[[#This Row],[gap]]=-7, 1, 0)</f>
        <v>0</v>
      </c>
      <c r="Y447">
        <f>IF(first_ana_0923__242678[[#This Row],[gap]]=-6, 1, 0)</f>
        <v>0</v>
      </c>
      <c r="Z447">
        <f>IF(first_ana_0923__242678[[#This Row],[gap]]=-5, 1, 0)</f>
        <v>0</v>
      </c>
      <c r="AA447">
        <f>IF(first_ana_0923__242678[[#This Row],[gap]]=-4, 1, 0)</f>
        <v>0</v>
      </c>
      <c r="AB447">
        <f>IF(first_ana_0923__242678[[#This Row],[gap]]=-3, 1, 0)</f>
        <v>0</v>
      </c>
      <c r="AC447">
        <f>IF(first_ana_0923__242678[[#This Row],[gap]]=-2, 1, 0)</f>
        <v>0</v>
      </c>
      <c r="AD447">
        <f>IF(first_ana_0923__242678[[#This Row],[gap]]=-1, 1, 0)</f>
        <v>0</v>
      </c>
      <c r="AE447">
        <f>IF(first_ana_0923__242678[[#This Row],[gap]]=0, 1, 0)</f>
        <v>0</v>
      </c>
      <c r="AF447">
        <f>IF(first_ana_0923__242678[[#This Row],[gap]]=1, 1, 0)</f>
        <v>0</v>
      </c>
      <c r="AG447">
        <f>IF(first_ana_0923__242678[[#This Row],[gap]]=2, 1, 0)</f>
        <v>0</v>
      </c>
      <c r="AH447">
        <f>IF(first_ana_0923__242678[[#This Row],[gap]]=3, 1, 0)</f>
        <v>0</v>
      </c>
      <c r="AI447">
        <f>IF(first_ana_0923__242678[[#This Row],[gap]]=4, 1, 0)</f>
        <v>0</v>
      </c>
      <c r="AJ447">
        <f>IF(first_ana_0923__242678[[#This Row],[gap]]=5, 1, 0)</f>
        <v>0</v>
      </c>
      <c r="AK447">
        <f>IF(first_ana_0923__242678[[#This Row],[gap]]=6, 1, 0)</f>
        <v>0</v>
      </c>
      <c r="AL447">
        <f>IF(first_ana_0923__242678[[#This Row],[gap]]=7, 1, 0)</f>
        <v>0</v>
      </c>
      <c r="AM447">
        <f>IF(first_ana_0923__242678[[#This Row],[gap]]=8, 1, 0)</f>
        <v>0</v>
      </c>
      <c r="AN447">
        <f>IF(first_ana_0923__242678[[#This Row],[gap]]=9, 1, 0)</f>
        <v>0</v>
      </c>
    </row>
    <row r="448" spans="1:40">
      <c r="A448">
        <v>2014</v>
      </c>
      <c r="B448">
        <v>24</v>
      </c>
      <c r="C448" t="s">
        <v>50</v>
      </c>
      <c r="D448" t="s">
        <v>51</v>
      </c>
      <c r="E448">
        <v>189.3</v>
      </c>
      <c r="F448">
        <v>183</v>
      </c>
      <c r="G448">
        <v>1.44</v>
      </c>
      <c r="H448">
        <v>1.6</v>
      </c>
      <c r="I448">
        <v>0</v>
      </c>
      <c r="J448">
        <v>0</v>
      </c>
      <c r="K448" s="5">
        <v>3144</v>
      </c>
      <c r="L448" s="5">
        <v>11574.8</v>
      </c>
      <c r="M448" s="9">
        <v>0.38</v>
      </c>
      <c r="N448" s="9">
        <v>0.16</v>
      </c>
      <c r="O448" s="9">
        <v>2.36</v>
      </c>
      <c r="P448">
        <v>2.9</v>
      </c>
      <c r="Q448" s="9">
        <v>773.7</v>
      </c>
      <c r="S448">
        <f>first_ana_0923__242678[[#This Row],[year]]-first_ana_0923__242678[[#This Row],[start]]</f>
        <v>2014</v>
      </c>
      <c r="T448">
        <f>IF(first_ana_0923__242678[[#This Row],[gap]]=-11, 1, 0)</f>
        <v>0</v>
      </c>
      <c r="U448">
        <f>IF(first_ana_0923__242678[[#This Row],[gap]]=-10, 1, 0)</f>
        <v>0</v>
      </c>
      <c r="V448">
        <f>IF(first_ana_0923__242678[[#This Row],[gap]]=-9, 1, 0)</f>
        <v>0</v>
      </c>
      <c r="W448">
        <f>IF(first_ana_0923__242678[[#This Row],[gap]]=-8, 1, 0)</f>
        <v>0</v>
      </c>
      <c r="X448">
        <f>IF(first_ana_0923__242678[[#This Row],[gap]]=-7, 1, 0)</f>
        <v>0</v>
      </c>
      <c r="Y448">
        <f>IF(first_ana_0923__242678[[#This Row],[gap]]=-6, 1, 0)</f>
        <v>0</v>
      </c>
      <c r="Z448">
        <f>IF(first_ana_0923__242678[[#This Row],[gap]]=-5, 1, 0)</f>
        <v>0</v>
      </c>
      <c r="AA448">
        <f>IF(first_ana_0923__242678[[#This Row],[gap]]=-4, 1, 0)</f>
        <v>0</v>
      </c>
      <c r="AB448">
        <f>IF(first_ana_0923__242678[[#This Row],[gap]]=-3, 1, 0)</f>
        <v>0</v>
      </c>
      <c r="AC448">
        <f>IF(first_ana_0923__242678[[#This Row],[gap]]=-2, 1, 0)</f>
        <v>0</v>
      </c>
      <c r="AD448">
        <f>IF(first_ana_0923__242678[[#This Row],[gap]]=-1, 1, 0)</f>
        <v>0</v>
      </c>
      <c r="AE448">
        <f>IF(first_ana_0923__242678[[#This Row],[gap]]=0, 1, 0)</f>
        <v>0</v>
      </c>
      <c r="AF448">
        <f>IF(first_ana_0923__242678[[#This Row],[gap]]=1, 1, 0)</f>
        <v>0</v>
      </c>
      <c r="AG448">
        <f>IF(first_ana_0923__242678[[#This Row],[gap]]=2, 1, 0)</f>
        <v>0</v>
      </c>
      <c r="AH448">
        <f>IF(first_ana_0923__242678[[#This Row],[gap]]=3, 1, 0)</f>
        <v>0</v>
      </c>
      <c r="AI448">
        <f>IF(first_ana_0923__242678[[#This Row],[gap]]=4, 1, 0)</f>
        <v>0</v>
      </c>
      <c r="AJ448">
        <f>IF(first_ana_0923__242678[[#This Row],[gap]]=5, 1, 0)</f>
        <v>0</v>
      </c>
      <c r="AK448">
        <f>IF(first_ana_0923__242678[[#This Row],[gap]]=6, 1, 0)</f>
        <v>0</v>
      </c>
      <c r="AL448">
        <f>IF(first_ana_0923__242678[[#This Row],[gap]]=7, 1, 0)</f>
        <v>0</v>
      </c>
      <c r="AM448">
        <f>IF(first_ana_0923__242678[[#This Row],[gap]]=8, 1, 0)</f>
        <v>0</v>
      </c>
      <c r="AN448">
        <f>IF(first_ana_0923__242678[[#This Row],[gap]]=9, 1, 0)</f>
        <v>0</v>
      </c>
    </row>
    <row r="449" spans="1:40">
      <c r="A449">
        <v>2014</v>
      </c>
      <c r="B449">
        <v>25</v>
      </c>
      <c r="C449" t="s">
        <v>52</v>
      </c>
      <c r="D449" t="s">
        <v>53</v>
      </c>
      <c r="E449">
        <v>161.4</v>
      </c>
      <c r="F449">
        <v>142</v>
      </c>
      <c r="G449">
        <v>1.73</v>
      </c>
      <c r="H449">
        <v>1.8</v>
      </c>
      <c r="I449">
        <v>0</v>
      </c>
      <c r="J449">
        <v>0</v>
      </c>
      <c r="K449" s="5">
        <v>3126</v>
      </c>
      <c r="L449" s="5">
        <v>14659.7</v>
      </c>
      <c r="M449" s="9">
        <v>0.56000000000000005</v>
      </c>
      <c r="N449" s="9">
        <v>0.21</v>
      </c>
      <c r="O449" s="9">
        <v>1.91</v>
      </c>
      <c r="P449">
        <v>2.6799999999999997</v>
      </c>
      <c r="Q449" s="9">
        <v>759.4</v>
      </c>
      <c r="S449">
        <f>first_ana_0923__242678[[#This Row],[year]]-first_ana_0923__242678[[#This Row],[start]]</f>
        <v>2014</v>
      </c>
      <c r="T449">
        <f>IF(first_ana_0923__242678[[#This Row],[gap]]=-11, 1, 0)</f>
        <v>0</v>
      </c>
      <c r="U449">
        <f>IF(first_ana_0923__242678[[#This Row],[gap]]=-10, 1, 0)</f>
        <v>0</v>
      </c>
      <c r="V449">
        <f>IF(first_ana_0923__242678[[#This Row],[gap]]=-9, 1, 0)</f>
        <v>0</v>
      </c>
      <c r="W449">
        <f>IF(first_ana_0923__242678[[#This Row],[gap]]=-8, 1, 0)</f>
        <v>0</v>
      </c>
      <c r="X449">
        <f>IF(first_ana_0923__242678[[#This Row],[gap]]=-7, 1, 0)</f>
        <v>0</v>
      </c>
      <c r="Y449">
        <f>IF(first_ana_0923__242678[[#This Row],[gap]]=-6, 1, 0)</f>
        <v>0</v>
      </c>
      <c r="Z449">
        <f>IF(first_ana_0923__242678[[#This Row],[gap]]=-5, 1, 0)</f>
        <v>0</v>
      </c>
      <c r="AA449">
        <f>IF(first_ana_0923__242678[[#This Row],[gap]]=-4, 1, 0)</f>
        <v>0</v>
      </c>
      <c r="AB449">
        <f>IF(first_ana_0923__242678[[#This Row],[gap]]=-3, 1, 0)</f>
        <v>0</v>
      </c>
      <c r="AC449">
        <f>IF(first_ana_0923__242678[[#This Row],[gap]]=-2, 1, 0)</f>
        <v>0</v>
      </c>
      <c r="AD449">
        <f>IF(first_ana_0923__242678[[#This Row],[gap]]=-1, 1, 0)</f>
        <v>0</v>
      </c>
      <c r="AE449">
        <f>IF(first_ana_0923__242678[[#This Row],[gap]]=0, 1, 0)</f>
        <v>0</v>
      </c>
      <c r="AF449">
        <f>IF(first_ana_0923__242678[[#This Row],[gap]]=1, 1, 0)</f>
        <v>0</v>
      </c>
      <c r="AG449">
        <f>IF(first_ana_0923__242678[[#This Row],[gap]]=2, 1, 0)</f>
        <v>0</v>
      </c>
      <c r="AH449">
        <f>IF(first_ana_0923__242678[[#This Row],[gap]]=3, 1, 0)</f>
        <v>0</v>
      </c>
      <c r="AI449">
        <f>IF(first_ana_0923__242678[[#This Row],[gap]]=4, 1, 0)</f>
        <v>0</v>
      </c>
      <c r="AJ449">
        <f>IF(first_ana_0923__242678[[#This Row],[gap]]=5, 1, 0)</f>
        <v>0</v>
      </c>
      <c r="AK449">
        <f>IF(first_ana_0923__242678[[#This Row],[gap]]=6, 1, 0)</f>
        <v>0</v>
      </c>
      <c r="AL449">
        <f>IF(first_ana_0923__242678[[#This Row],[gap]]=7, 1, 0)</f>
        <v>0</v>
      </c>
      <c r="AM449">
        <f>IF(first_ana_0923__242678[[#This Row],[gap]]=8, 1, 0)</f>
        <v>0</v>
      </c>
      <c r="AN449">
        <f>IF(first_ana_0923__242678[[#This Row],[gap]]=9, 1, 0)</f>
        <v>0</v>
      </c>
    </row>
    <row r="450" spans="1:40">
      <c r="A450">
        <v>2014</v>
      </c>
      <c r="B450">
        <v>26</v>
      </c>
      <c r="C450" t="s">
        <v>54</v>
      </c>
      <c r="D450" t="s">
        <v>55</v>
      </c>
      <c r="E450">
        <v>55.1</v>
      </c>
      <c r="F450">
        <v>261</v>
      </c>
      <c r="G450">
        <v>2.0499999999999998</v>
      </c>
      <c r="H450">
        <v>2.09</v>
      </c>
      <c r="I450">
        <v>0</v>
      </c>
      <c r="J450">
        <v>0</v>
      </c>
      <c r="K450" s="5">
        <v>3028</v>
      </c>
      <c r="L450" s="5">
        <v>8758.6</v>
      </c>
      <c r="M450" s="9">
        <v>1.3</v>
      </c>
      <c r="N450" s="9">
        <v>0.54</v>
      </c>
      <c r="O450" s="9">
        <v>2.4900000000000002</v>
      </c>
      <c r="P450">
        <v>4.33</v>
      </c>
      <c r="Q450" s="9">
        <v>833</v>
      </c>
      <c r="S450">
        <f>first_ana_0923__242678[[#This Row],[year]]-first_ana_0923__242678[[#This Row],[start]]</f>
        <v>2014</v>
      </c>
      <c r="T450">
        <f>IF(first_ana_0923__242678[[#This Row],[gap]]=-11, 1, 0)</f>
        <v>0</v>
      </c>
      <c r="U450">
        <f>IF(first_ana_0923__242678[[#This Row],[gap]]=-10, 1, 0)</f>
        <v>0</v>
      </c>
      <c r="V450">
        <f>IF(first_ana_0923__242678[[#This Row],[gap]]=-9, 1, 0)</f>
        <v>0</v>
      </c>
      <c r="W450">
        <f>IF(first_ana_0923__242678[[#This Row],[gap]]=-8, 1, 0)</f>
        <v>0</v>
      </c>
      <c r="X450">
        <f>IF(first_ana_0923__242678[[#This Row],[gap]]=-7, 1, 0)</f>
        <v>0</v>
      </c>
      <c r="Y450">
        <f>IF(first_ana_0923__242678[[#This Row],[gap]]=-6, 1, 0)</f>
        <v>0</v>
      </c>
      <c r="Z450">
        <f>IF(first_ana_0923__242678[[#This Row],[gap]]=-5, 1, 0)</f>
        <v>0</v>
      </c>
      <c r="AA450">
        <f>IF(first_ana_0923__242678[[#This Row],[gap]]=-4, 1, 0)</f>
        <v>0</v>
      </c>
      <c r="AB450">
        <f>IF(first_ana_0923__242678[[#This Row],[gap]]=-3, 1, 0)</f>
        <v>0</v>
      </c>
      <c r="AC450">
        <f>IF(first_ana_0923__242678[[#This Row],[gap]]=-2, 1, 0)</f>
        <v>0</v>
      </c>
      <c r="AD450">
        <f>IF(first_ana_0923__242678[[#This Row],[gap]]=-1, 1, 0)</f>
        <v>0</v>
      </c>
      <c r="AE450">
        <f>IF(first_ana_0923__242678[[#This Row],[gap]]=0, 1, 0)</f>
        <v>0</v>
      </c>
      <c r="AF450">
        <f>IF(first_ana_0923__242678[[#This Row],[gap]]=1, 1, 0)</f>
        <v>0</v>
      </c>
      <c r="AG450">
        <f>IF(first_ana_0923__242678[[#This Row],[gap]]=2, 1, 0)</f>
        <v>0</v>
      </c>
      <c r="AH450">
        <f>IF(first_ana_0923__242678[[#This Row],[gap]]=3, 1, 0)</f>
        <v>0</v>
      </c>
      <c r="AI450">
        <f>IF(first_ana_0923__242678[[#This Row],[gap]]=4, 1, 0)</f>
        <v>0</v>
      </c>
      <c r="AJ450">
        <f>IF(first_ana_0923__242678[[#This Row],[gap]]=5, 1, 0)</f>
        <v>0</v>
      </c>
      <c r="AK450">
        <f>IF(first_ana_0923__242678[[#This Row],[gap]]=6, 1, 0)</f>
        <v>0</v>
      </c>
      <c r="AL450">
        <f>IF(first_ana_0923__242678[[#This Row],[gap]]=7, 1, 0)</f>
        <v>0</v>
      </c>
      <c r="AM450">
        <f>IF(first_ana_0923__242678[[#This Row],[gap]]=8, 1, 0)</f>
        <v>0</v>
      </c>
      <c r="AN450">
        <f>IF(first_ana_0923__242678[[#This Row],[gap]]=9, 1, 0)</f>
        <v>0</v>
      </c>
    </row>
    <row r="451" spans="1:40">
      <c r="A451">
        <v>2014</v>
      </c>
      <c r="B451">
        <v>27</v>
      </c>
      <c r="C451" t="s">
        <v>56</v>
      </c>
      <c r="D451" t="s">
        <v>57</v>
      </c>
      <c r="E451">
        <v>114.6</v>
      </c>
      <c r="F451">
        <v>884</v>
      </c>
      <c r="G451">
        <v>1.69</v>
      </c>
      <c r="H451">
        <v>1.69</v>
      </c>
      <c r="I451">
        <v>0</v>
      </c>
      <c r="J451">
        <v>0</v>
      </c>
      <c r="K451" s="5">
        <v>3013</v>
      </c>
      <c r="L451" s="5">
        <v>5083.5</v>
      </c>
      <c r="M451" s="9">
        <v>0.65</v>
      </c>
      <c r="N451" s="9">
        <v>0.31</v>
      </c>
      <c r="O451" s="9">
        <v>2.56</v>
      </c>
      <c r="P451">
        <v>3.52</v>
      </c>
      <c r="Q451" s="9">
        <v>758.5</v>
      </c>
      <c r="S451">
        <f>first_ana_0923__242678[[#This Row],[year]]-first_ana_0923__242678[[#This Row],[start]]</f>
        <v>2014</v>
      </c>
      <c r="T451">
        <f>IF(first_ana_0923__242678[[#This Row],[gap]]=-11, 1, 0)</f>
        <v>0</v>
      </c>
      <c r="U451">
        <f>IF(first_ana_0923__242678[[#This Row],[gap]]=-10, 1, 0)</f>
        <v>0</v>
      </c>
      <c r="V451">
        <f>IF(first_ana_0923__242678[[#This Row],[gap]]=-9, 1, 0)</f>
        <v>0</v>
      </c>
      <c r="W451">
        <f>IF(first_ana_0923__242678[[#This Row],[gap]]=-8, 1, 0)</f>
        <v>0</v>
      </c>
      <c r="X451">
        <f>IF(first_ana_0923__242678[[#This Row],[gap]]=-7, 1, 0)</f>
        <v>0</v>
      </c>
      <c r="Y451">
        <f>IF(first_ana_0923__242678[[#This Row],[gap]]=-6, 1, 0)</f>
        <v>0</v>
      </c>
      <c r="Z451">
        <f>IF(first_ana_0923__242678[[#This Row],[gap]]=-5, 1, 0)</f>
        <v>0</v>
      </c>
      <c r="AA451">
        <f>IF(first_ana_0923__242678[[#This Row],[gap]]=-4, 1, 0)</f>
        <v>0</v>
      </c>
      <c r="AB451">
        <f>IF(first_ana_0923__242678[[#This Row],[gap]]=-3, 1, 0)</f>
        <v>0</v>
      </c>
      <c r="AC451">
        <f>IF(first_ana_0923__242678[[#This Row],[gap]]=-2, 1, 0)</f>
        <v>0</v>
      </c>
      <c r="AD451">
        <f>IF(first_ana_0923__242678[[#This Row],[gap]]=-1, 1, 0)</f>
        <v>0</v>
      </c>
      <c r="AE451">
        <f>IF(first_ana_0923__242678[[#This Row],[gap]]=0, 1, 0)</f>
        <v>0</v>
      </c>
      <c r="AF451">
        <f>IF(first_ana_0923__242678[[#This Row],[gap]]=1, 1, 0)</f>
        <v>0</v>
      </c>
      <c r="AG451">
        <f>IF(first_ana_0923__242678[[#This Row],[gap]]=2, 1, 0)</f>
        <v>0</v>
      </c>
      <c r="AH451">
        <f>IF(first_ana_0923__242678[[#This Row],[gap]]=3, 1, 0)</f>
        <v>0</v>
      </c>
      <c r="AI451">
        <f>IF(first_ana_0923__242678[[#This Row],[gap]]=4, 1, 0)</f>
        <v>0</v>
      </c>
      <c r="AJ451">
        <f>IF(first_ana_0923__242678[[#This Row],[gap]]=5, 1, 0)</f>
        <v>0</v>
      </c>
      <c r="AK451">
        <f>IF(first_ana_0923__242678[[#This Row],[gap]]=6, 1, 0)</f>
        <v>0</v>
      </c>
      <c r="AL451">
        <f>IF(first_ana_0923__242678[[#This Row],[gap]]=7, 1, 0)</f>
        <v>0</v>
      </c>
      <c r="AM451">
        <f>IF(first_ana_0923__242678[[#This Row],[gap]]=8, 1, 0)</f>
        <v>0</v>
      </c>
      <c r="AN451">
        <f>IF(first_ana_0923__242678[[#This Row],[gap]]=9, 1, 0)</f>
        <v>0</v>
      </c>
    </row>
    <row r="452" spans="1:40">
      <c r="A452">
        <v>2014</v>
      </c>
      <c r="B452">
        <v>28</v>
      </c>
      <c r="C452" t="s">
        <v>58</v>
      </c>
      <c r="D452" t="s">
        <v>59</v>
      </c>
      <c r="E452">
        <v>267.5</v>
      </c>
      <c r="F452">
        <v>554</v>
      </c>
      <c r="G452">
        <v>1.56</v>
      </c>
      <c r="H452">
        <v>1.69</v>
      </c>
      <c r="I452">
        <v>0</v>
      </c>
      <c r="J452">
        <v>0</v>
      </c>
      <c r="K452" s="5">
        <v>2844</v>
      </c>
      <c r="L452" s="5">
        <v>7895.4</v>
      </c>
      <c r="M452" s="9">
        <v>0.7</v>
      </c>
      <c r="N452" s="9">
        <v>0.31</v>
      </c>
      <c r="O452" s="9">
        <v>1.64</v>
      </c>
      <c r="P452">
        <v>2.65</v>
      </c>
      <c r="Q452" s="9">
        <v>787.4</v>
      </c>
      <c r="S452">
        <f>first_ana_0923__242678[[#This Row],[year]]-first_ana_0923__242678[[#This Row],[start]]</f>
        <v>2014</v>
      </c>
      <c r="T452">
        <f>IF(first_ana_0923__242678[[#This Row],[gap]]=-11, 1, 0)</f>
        <v>0</v>
      </c>
      <c r="U452">
        <f>IF(first_ana_0923__242678[[#This Row],[gap]]=-10, 1, 0)</f>
        <v>0</v>
      </c>
      <c r="V452">
        <f>IF(first_ana_0923__242678[[#This Row],[gap]]=-9, 1, 0)</f>
        <v>0</v>
      </c>
      <c r="W452">
        <f>IF(first_ana_0923__242678[[#This Row],[gap]]=-8, 1, 0)</f>
        <v>0</v>
      </c>
      <c r="X452">
        <f>IF(first_ana_0923__242678[[#This Row],[gap]]=-7, 1, 0)</f>
        <v>0</v>
      </c>
      <c r="Y452">
        <f>IF(first_ana_0923__242678[[#This Row],[gap]]=-6, 1, 0)</f>
        <v>0</v>
      </c>
      <c r="Z452">
        <f>IF(first_ana_0923__242678[[#This Row],[gap]]=-5, 1, 0)</f>
        <v>0</v>
      </c>
      <c r="AA452">
        <f>IF(first_ana_0923__242678[[#This Row],[gap]]=-4, 1, 0)</f>
        <v>0</v>
      </c>
      <c r="AB452">
        <f>IF(first_ana_0923__242678[[#This Row],[gap]]=-3, 1, 0)</f>
        <v>0</v>
      </c>
      <c r="AC452">
        <f>IF(first_ana_0923__242678[[#This Row],[gap]]=-2, 1, 0)</f>
        <v>0</v>
      </c>
      <c r="AD452">
        <f>IF(first_ana_0923__242678[[#This Row],[gap]]=-1, 1, 0)</f>
        <v>0</v>
      </c>
      <c r="AE452">
        <f>IF(first_ana_0923__242678[[#This Row],[gap]]=0, 1, 0)</f>
        <v>0</v>
      </c>
      <c r="AF452">
        <f>IF(first_ana_0923__242678[[#This Row],[gap]]=1, 1, 0)</f>
        <v>0</v>
      </c>
      <c r="AG452">
        <f>IF(first_ana_0923__242678[[#This Row],[gap]]=2, 1, 0)</f>
        <v>0</v>
      </c>
      <c r="AH452">
        <f>IF(first_ana_0923__242678[[#This Row],[gap]]=3, 1, 0)</f>
        <v>0</v>
      </c>
      <c r="AI452">
        <f>IF(first_ana_0923__242678[[#This Row],[gap]]=4, 1, 0)</f>
        <v>0</v>
      </c>
      <c r="AJ452">
        <f>IF(first_ana_0923__242678[[#This Row],[gap]]=5, 1, 0)</f>
        <v>0</v>
      </c>
      <c r="AK452">
        <f>IF(first_ana_0923__242678[[#This Row],[gap]]=6, 1, 0)</f>
        <v>0</v>
      </c>
      <c r="AL452">
        <f>IF(first_ana_0923__242678[[#This Row],[gap]]=7, 1, 0)</f>
        <v>0</v>
      </c>
      <c r="AM452">
        <f>IF(first_ana_0923__242678[[#This Row],[gap]]=8, 1, 0)</f>
        <v>0</v>
      </c>
      <c r="AN452">
        <f>IF(first_ana_0923__242678[[#This Row],[gap]]=9, 1, 0)</f>
        <v>0</v>
      </c>
    </row>
    <row r="453" spans="1:40">
      <c r="A453">
        <v>2014</v>
      </c>
      <c r="B453">
        <v>29</v>
      </c>
      <c r="C453" t="s">
        <v>60</v>
      </c>
      <c r="D453" t="s">
        <v>61</v>
      </c>
      <c r="E453">
        <v>17.8</v>
      </c>
      <c r="F453">
        <v>138</v>
      </c>
      <c r="G453">
        <v>1.72</v>
      </c>
      <c r="H453">
        <v>1.94</v>
      </c>
      <c r="I453">
        <v>0</v>
      </c>
      <c r="J453">
        <v>0</v>
      </c>
      <c r="K453" s="5">
        <v>2534</v>
      </c>
      <c r="L453" s="5">
        <v>7702.3</v>
      </c>
      <c r="M453" s="9">
        <v>0.8</v>
      </c>
      <c r="N453" s="9">
        <v>0.28999999999999998</v>
      </c>
      <c r="O453" s="9">
        <v>2.76</v>
      </c>
      <c r="P453">
        <v>3.8499999999999996</v>
      </c>
      <c r="Q453" s="9">
        <v>748.1</v>
      </c>
      <c r="S453">
        <f>first_ana_0923__242678[[#This Row],[year]]-first_ana_0923__242678[[#This Row],[start]]</f>
        <v>2014</v>
      </c>
      <c r="T453">
        <f>IF(first_ana_0923__242678[[#This Row],[gap]]=-11, 1, 0)</f>
        <v>0</v>
      </c>
      <c r="U453">
        <f>IF(first_ana_0923__242678[[#This Row],[gap]]=-10, 1, 0)</f>
        <v>0</v>
      </c>
      <c r="V453">
        <f>IF(first_ana_0923__242678[[#This Row],[gap]]=-9, 1, 0)</f>
        <v>0</v>
      </c>
      <c r="W453">
        <f>IF(first_ana_0923__242678[[#This Row],[gap]]=-8, 1, 0)</f>
        <v>0</v>
      </c>
      <c r="X453">
        <f>IF(first_ana_0923__242678[[#This Row],[gap]]=-7, 1, 0)</f>
        <v>0</v>
      </c>
      <c r="Y453">
        <f>IF(first_ana_0923__242678[[#This Row],[gap]]=-6, 1, 0)</f>
        <v>0</v>
      </c>
      <c r="Z453">
        <f>IF(first_ana_0923__242678[[#This Row],[gap]]=-5, 1, 0)</f>
        <v>0</v>
      </c>
      <c r="AA453">
        <f>IF(first_ana_0923__242678[[#This Row],[gap]]=-4, 1, 0)</f>
        <v>0</v>
      </c>
      <c r="AB453">
        <f>IF(first_ana_0923__242678[[#This Row],[gap]]=-3, 1, 0)</f>
        <v>0</v>
      </c>
      <c r="AC453">
        <f>IF(first_ana_0923__242678[[#This Row],[gap]]=-2, 1, 0)</f>
        <v>0</v>
      </c>
      <c r="AD453">
        <f>IF(first_ana_0923__242678[[#This Row],[gap]]=-1, 1, 0)</f>
        <v>0</v>
      </c>
      <c r="AE453">
        <f>IF(first_ana_0923__242678[[#This Row],[gap]]=0, 1, 0)</f>
        <v>0</v>
      </c>
      <c r="AF453">
        <f>IF(first_ana_0923__242678[[#This Row],[gap]]=1, 1, 0)</f>
        <v>0</v>
      </c>
      <c r="AG453">
        <f>IF(first_ana_0923__242678[[#This Row],[gap]]=2, 1, 0)</f>
        <v>0</v>
      </c>
      <c r="AH453">
        <f>IF(first_ana_0923__242678[[#This Row],[gap]]=3, 1, 0)</f>
        <v>0</v>
      </c>
      <c r="AI453">
        <f>IF(first_ana_0923__242678[[#This Row],[gap]]=4, 1, 0)</f>
        <v>0</v>
      </c>
      <c r="AJ453">
        <f>IF(first_ana_0923__242678[[#This Row],[gap]]=5, 1, 0)</f>
        <v>0</v>
      </c>
      <c r="AK453">
        <f>IF(first_ana_0923__242678[[#This Row],[gap]]=6, 1, 0)</f>
        <v>0</v>
      </c>
      <c r="AL453">
        <f>IF(first_ana_0923__242678[[#This Row],[gap]]=7, 1, 0)</f>
        <v>0</v>
      </c>
      <c r="AM453">
        <f>IF(first_ana_0923__242678[[#This Row],[gap]]=8, 1, 0)</f>
        <v>0</v>
      </c>
      <c r="AN453">
        <f>IF(first_ana_0923__242678[[#This Row],[gap]]=9, 1, 0)</f>
        <v>0</v>
      </c>
    </row>
    <row r="454" spans="1:40">
      <c r="A454">
        <v>2014</v>
      </c>
      <c r="B454">
        <v>30</v>
      </c>
      <c r="C454" t="s">
        <v>62</v>
      </c>
      <c r="D454" t="s">
        <v>63</v>
      </c>
      <c r="E454">
        <v>59.6</v>
      </c>
      <c r="F454">
        <v>97</v>
      </c>
      <c r="G454">
        <v>1.18</v>
      </c>
      <c r="H454">
        <v>1.48</v>
      </c>
      <c r="I454">
        <v>0</v>
      </c>
      <c r="J454">
        <v>0</v>
      </c>
      <c r="K454" s="5">
        <v>2798</v>
      </c>
      <c r="L454" s="5">
        <v>10118.6</v>
      </c>
      <c r="M454" s="9">
        <v>0.31</v>
      </c>
      <c r="N454" s="9">
        <v>0.1</v>
      </c>
      <c r="O454" s="9">
        <v>2.37</v>
      </c>
      <c r="P454">
        <v>2.7800000000000002</v>
      </c>
      <c r="Q454" s="9">
        <v>1077</v>
      </c>
      <c r="S454">
        <f>first_ana_0923__242678[[#This Row],[year]]-first_ana_0923__242678[[#This Row],[start]]</f>
        <v>2014</v>
      </c>
      <c r="T454">
        <f>IF(first_ana_0923__242678[[#This Row],[gap]]=-11, 1, 0)</f>
        <v>0</v>
      </c>
      <c r="U454">
        <f>IF(first_ana_0923__242678[[#This Row],[gap]]=-10, 1, 0)</f>
        <v>0</v>
      </c>
      <c r="V454">
        <f>IF(first_ana_0923__242678[[#This Row],[gap]]=-9, 1, 0)</f>
        <v>0</v>
      </c>
      <c r="W454">
        <f>IF(first_ana_0923__242678[[#This Row],[gap]]=-8, 1, 0)</f>
        <v>0</v>
      </c>
      <c r="X454">
        <f>IF(first_ana_0923__242678[[#This Row],[gap]]=-7, 1, 0)</f>
        <v>0</v>
      </c>
      <c r="Y454">
        <f>IF(first_ana_0923__242678[[#This Row],[gap]]=-6, 1, 0)</f>
        <v>0</v>
      </c>
      <c r="Z454">
        <f>IF(first_ana_0923__242678[[#This Row],[gap]]=-5, 1, 0)</f>
        <v>0</v>
      </c>
      <c r="AA454">
        <f>IF(first_ana_0923__242678[[#This Row],[gap]]=-4, 1, 0)</f>
        <v>0</v>
      </c>
      <c r="AB454">
        <f>IF(first_ana_0923__242678[[#This Row],[gap]]=-3, 1, 0)</f>
        <v>0</v>
      </c>
      <c r="AC454">
        <f>IF(first_ana_0923__242678[[#This Row],[gap]]=-2, 1, 0)</f>
        <v>0</v>
      </c>
      <c r="AD454">
        <f>IF(first_ana_0923__242678[[#This Row],[gap]]=-1, 1, 0)</f>
        <v>0</v>
      </c>
      <c r="AE454">
        <f>IF(first_ana_0923__242678[[#This Row],[gap]]=0, 1, 0)</f>
        <v>0</v>
      </c>
      <c r="AF454">
        <f>IF(first_ana_0923__242678[[#This Row],[gap]]=1, 1, 0)</f>
        <v>0</v>
      </c>
      <c r="AG454">
        <f>IF(first_ana_0923__242678[[#This Row],[gap]]=2, 1, 0)</f>
        <v>0</v>
      </c>
      <c r="AH454">
        <f>IF(first_ana_0923__242678[[#This Row],[gap]]=3, 1, 0)</f>
        <v>0</v>
      </c>
      <c r="AI454">
        <f>IF(first_ana_0923__242678[[#This Row],[gap]]=4, 1, 0)</f>
        <v>0</v>
      </c>
      <c r="AJ454">
        <f>IF(first_ana_0923__242678[[#This Row],[gap]]=5, 1, 0)</f>
        <v>0</v>
      </c>
      <c r="AK454">
        <f>IF(first_ana_0923__242678[[#This Row],[gap]]=6, 1, 0)</f>
        <v>0</v>
      </c>
      <c r="AL454">
        <f>IF(first_ana_0923__242678[[#This Row],[gap]]=7, 1, 0)</f>
        <v>0</v>
      </c>
      <c r="AM454">
        <f>IF(first_ana_0923__242678[[#This Row],[gap]]=8, 1, 0)</f>
        <v>0</v>
      </c>
      <c r="AN454">
        <f>IF(first_ana_0923__242678[[#This Row],[gap]]=9, 1, 0)</f>
        <v>0</v>
      </c>
    </row>
    <row r="455" spans="1:40">
      <c r="A455">
        <v>2014</v>
      </c>
      <c r="B455">
        <v>31</v>
      </c>
      <c r="C455" t="s">
        <v>64</v>
      </c>
      <c r="D455" t="s">
        <v>65</v>
      </c>
      <c r="E455">
        <v>51.8</v>
      </c>
      <c r="F455">
        <v>57</v>
      </c>
      <c r="G455">
        <v>1.56</v>
      </c>
      <c r="H455">
        <v>1.76</v>
      </c>
      <c r="I455">
        <v>0</v>
      </c>
      <c r="J455">
        <v>0</v>
      </c>
      <c r="K455" s="5">
        <v>2330</v>
      </c>
      <c r="L455" s="5">
        <v>10891</v>
      </c>
      <c r="M455" s="9">
        <v>0.35</v>
      </c>
      <c r="N455" s="9">
        <v>0.17</v>
      </c>
      <c r="O455" s="9">
        <v>3.83</v>
      </c>
      <c r="P455">
        <v>4.3499999999999996</v>
      </c>
      <c r="Q455" s="9">
        <v>1162.9000000000001</v>
      </c>
      <c r="S455">
        <f>first_ana_0923__242678[[#This Row],[year]]-first_ana_0923__242678[[#This Row],[start]]</f>
        <v>2014</v>
      </c>
      <c r="T455">
        <f>IF(first_ana_0923__242678[[#This Row],[gap]]=-11, 1, 0)</f>
        <v>0</v>
      </c>
      <c r="U455">
        <f>IF(first_ana_0923__242678[[#This Row],[gap]]=-10, 1, 0)</f>
        <v>0</v>
      </c>
      <c r="V455">
        <f>IF(first_ana_0923__242678[[#This Row],[gap]]=-9, 1, 0)</f>
        <v>0</v>
      </c>
      <c r="W455">
        <f>IF(first_ana_0923__242678[[#This Row],[gap]]=-8, 1, 0)</f>
        <v>0</v>
      </c>
      <c r="X455">
        <f>IF(first_ana_0923__242678[[#This Row],[gap]]=-7, 1, 0)</f>
        <v>0</v>
      </c>
      <c r="Y455">
        <f>IF(first_ana_0923__242678[[#This Row],[gap]]=-6, 1, 0)</f>
        <v>0</v>
      </c>
      <c r="Z455">
        <f>IF(first_ana_0923__242678[[#This Row],[gap]]=-5, 1, 0)</f>
        <v>0</v>
      </c>
      <c r="AA455">
        <f>IF(first_ana_0923__242678[[#This Row],[gap]]=-4, 1, 0)</f>
        <v>0</v>
      </c>
      <c r="AB455">
        <f>IF(first_ana_0923__242678[[#This Row],[gap]]=-3, 1, 0)</f>
        <v>0</v>
      </c>
      <c r="AC455">
        <f>IF(first_ana_0923__242678[[#This Row],[gap]]=-2, 1, 0)</f>
        <v>0</v>
      </c>
      <c r="AD455">
        <f>IF(first_ana_0923__242678[[#This Row],[gap]]=-1, 1, 0)</f>
        <v>0</v>
      </c>
      <c r="AE455">
        <f>IF(first_ana_0923__242678[[#This Row],[gap]]=0, 1, 0)</f>
        <v>0</v>
      </c>
      <c r="AF455">
        <f>IF(first_ana_0923__242678[[#This Row],[gap]]=1, 1, 0)</f>
        <v>0</v>
      </c>
      <c r="AG455">
        <f>IF(first_ana_0923__242678[[#This Row],[gap]]=2, 1, 0)</f>
        <v>0</v>
      </c>
      <c r="AH455">
        <f>IF(first_ana_0923__242678[[#This Row],[gap]]=3, 1, 0)</f>
        <v>0</v>
      </c>
      <c r="AI455">
        <f>IF(first_ana_0923__242678[[#This Row],[gap]]=4, 1, 0)</f>
        <v>0</v>
      </c>
      <c r="AJ455">
        <f>IF(first_ana_0923__242678[[#This Row],[gap]]=5, 1, 0)</f>
        <v>0</v>
      </c>
      <c r="AK455">
        <f>IF(first_ana_0923__242678[[#This Row],[gap]]=6, 1, 0)</f>
        <v>0</v>
      </c>
      <c r="AL455">
        <f>IF(first_ana_0923__242678[[#This Row],[gap]]=7, 1, 0)</f>
        <v>0</v>
      </c>
      <c r="AM455">
        <f>IF(first_ana_0923__242678[[#This Row],[gap]]=8, 1, 0)</f>
        <v>0</v>
      </c>
      <c r="AN455">
        <f>IF(first_ana_0923__242678[[#This Row],[gap]]=9, 1, 0)</f>
        <v>0</v>
      </c>
    </row>
    <row r="456" spans="1:40">
      <c r="A456">
        <v>2014</v>
      </c>
      <c r="B456">
        <v>32</v>
      </c>
      <c r="C456" t="s">
        <v>66</v>
      </c>
      <c r="D456" t="s">
        <v>67</v>
      </c>
      <c r="E456">
        <v>128</v>
      </c>
      <c r="F456">
        <v>70</v>
      </c>
      <c r="G456">
        <v>1.44</v>
      </c>
      <c r="H456">
        <v>1.67</v>
      </c>
      <c r="I456">
        <v>0</v>
      </c>
      <c r="J456">
        <v>0</v>
      </c>
      <c r="K456" s="5">
        <v>2440</v>
      </c>
      <c r="L456" s="5">
        <v>9552.2999999999993</v>
      </c>
      <c r="M456" s="9">
        <v>0.28999999999999998</v>
      </c>
      <c r="N456" s="9">
        <v>0.14000000000000001</v>
      </c>
      <c r="O456" s="9">
        <v>3.01</v>
      </c>
      <c r="P456">
        <v>3.44</v>
      </c>
      <c r="Q456" s="9">
        <v>1400.5</v>
      </c>
      <c r="S456">
        <f>first_ana_0923__242678[[#This Row],[year]]-first_ana_0923__242678[[#This Row],[start]]</f>
        <v>2014</v>
      </c>
      <c r="T456">
        <f>IF(first_ana_0923__242678[[#This Row],[gap]]=-11, 1, 0)</f>
        <v>0</v>
      </c>
      <c r="U456">
        <f>IF(first_ana_0923__242678[[#This Row],[gap]]=-10, 1, 0)</f>
        <v>0</v>
      </c>
      <c r="V456">
        <f>IF(first_ana_0923__242678[[#This Row],[gap]]=-9, 1, 0)</f>
        <v>0</v>
      </c>
      <c r="W456">
        <f>IF(first_ana_0923__242678[[#This Row],[gap]]=-8, 1, 0)</f>
        <v>0</v>
      </c>
      <c r="X456">
        <f>IF(first_ana_0923__242678[[#This Row],[gap]]=-7, 1, 0)</f>
        <v>0</v>
      </c>
      <c r="Y456">
        <f>IF(first_ana_0923__242678[[#This Row],[gap]]=-6, 1, 0)</f>
        <v>0</v>
      </c>
      <c r="Z456">
        <f>IF(first_ana_0923__242678[[#This Row],[gap]]=-5, 1, 0)</f>
        <v>0</v>
      </c>
      <c r="AA456">
        <f>IF(first_ana_0923__242678[[#This Row],[gap]]=-4, 1, 0)</f>
        <v>0</v>
      </c>
      <c r="AB456">
        <f>IF(first_ana_0923__242678[[#This Row],[gap]]=-3, 1, 0)</f>
        <v>0</v>
      </c>
      <c r="AC456">
        <f>IF(first_ana_0923__242678[[#This Row],[gap]]=-2, 1, 0)</f>
        <v>0</v>
      </c>
      <c r="AD456">
        <f>IF(first_ana_0923__242678[[#This Row],[gap]]=-1, 1, 0)</f>
        <v>0</v>
      </c>
      <c r="AE456">
        <f>IF(first_ana_0923__242678[[#This Row],[gap]]=0, 1, 0)</f>
        <v>0</v>
      </c>
      <c r="AF456">
        <f>IF(first_ana_0923__242678[[#This Row],[gap]]=1, 1, 0)</f>
        <v>0</v>
      </c>
      <c r="AG456">
        <f>IF(first_ana_0923__242678[[#This Row],[gap]]=2, 1, 0)</f>
        <v>0</v>
      </c>
      <c r="AH456">
        <f>IF(first_ana_0923__242678[[#This Row],[gap]]=3, 1, 0)</f>
        <v>0</v>
      </c>
      <c r="AI456">
        <f>IF(first_ana_0923__242678[[#This Row],[gap]]=4, 1, 0)</f>
        <v>0</v>
      </c>
      <c r="AJ456">
        <f>IF(first_ana_0923__242678[[#This Row],[gap]]=5, 1, 0)</f>
        <v>0</v>
      </c>
      <c r="AK456">
        <f>IF(first_ana_0923__242678[[#This Row],[gap]]=6, 1, 0)</f>
        <v>0</v>
      </c>
      <c r="AL456">
        <f>IF(first_ana_0923__242678[[#This Row],[gap]]=7, 1, 0)</f>
        <v>0</v>
      </c>
      <c r="AM456">
        <f>IF(first_ana_0923__242678[[#This Row],[gap]]=8, 1, 0)</f>
        <v>0</v>
      </c>
      <c r="AN456">
        <f>IF(first_ana_0923__242678[[#This Row],[gap]]=9, 1, 0)</f>
        <v>0</v>
      </c>
    </row>
    <row r="457" spans="1:40">
      <c r="A457">
        <v>2014</v>
      </c>
      <c r="B457">
        <v>33</v>
      </c>
      <c r="C457" t="s">
        <v>68</v>
      </c>
      <c r="D457" t="s">
        <v>69</v>
      </c>
      <c r="E457">
        <v>276.8</v>
      </c>
      <c r="F457">
        <v>192</v>
      </c>
      <c r="G457">
        <v>1.5</v>
      </c>
      <c r="H457">
        <v>1.52</v>
      </c>
      <c r="I457">
        <v>0</v>
      </c>
      <c r="J457">
        <v>0</v>
      </c>
      <c r="K457" s="5">
        <v>2711</v>
      </c>
      <c r="L457" s="5">
        <v>9088.7000000000007</v>
      </c>
      <c r="M457" s="9">
        <v>0.88</v>
      </c>
      <c r="N457" s="9">
        <v>0.52</v>
      </c>
      <c r="O457" s="9">
        <v>2.91</v>
      </c>
      <c r="P457">
        <v>4.3100000000000005</v>
      </c>
      <c r="Q457" s="9">
        <v>817.8</v>
      </c>
      <c r="S457">
        <f>first_ana_0923__242678[[#This Row],[year]]-first_ana_0923__242678[[#This Row],[start]]</f>
        <v>2014</v>
      </c>
      <c r="T457">
        <f>IF(first_ana_0923__242678[[#This Row],[gap]]=-11, 1, 0)</f>
        <v>0</v>
      </c>
      <c r="U457">
        <f>IF(first_ana_0923__242678[[#This Row],[gap]]=-10, 1, 0)</f>
        <v>0</v>
      </c>
      <c r="V457">
        <f>IF(first_ana_0923__242678[[#This Row],[gap]]=-9, 1, 0)</f>
        <v>0</v>
      </c>
      <c r="W457">
        <f>IF(first_ana_0923__242678[[#This Row],[gap]]=-8, 1, 0)</f>
        <v>0</v>
      </c>
      <c r="X457">
        <f>IF(first_ana_0923__242678[[#This Row],[gap]]=-7, 1, 0)</f>
        <v>0</v>
      </c>
      <c r="Y457">
        <f>IF(first_ana_0923__242678[[#This Row],[gap]]=-6, 1, 0)</f>
        <v>0</v>
      </c>
      <c r="Z457">
        <f>IF(first_ana_0923__242678[[#This Row],[gap]]=-5, 1, 0)</f>
        <v>0</v>
      </c>
      <c r="AA457">
        <f>IF(first_ana_0923__242678[[#This Row],[gap]]=-4, 1, 0)</f>
        <v>0</v>
      </c>
      <c r="AB457">
        <f>IF(first_ana_0923__242678[[#This Row],[gap]]=-3, 1, 0)</f>
        <v>0</v>
      </c>
      <c r="AC457">
        <f>IF(first_ana_0923__242678[[#This Row],[gap]]=-2, 1, 0)</f>
        <v>0</v>
      </c>
      <c r="AD457">
        <f>IF(first_ana_0923__242678[[#This Row],[gap]]=-1, 1, 0)</f>
        <v>0</v>
      </c>
      <c r="AE457">
        <f>IF(first_ana_0923__242678[[#This Row],[gap]]=0, 1, 0)</f>
        <v>0</v>
      </c>
      <c r="AF457">
        <f>IF(first_ana_0923__242678[[#This Row],[gap]]=1, 1, 0)</f>
        <v>0</v>
      </c>
      <c r="AG457">
        <f>IF(first_ana_0923__242678[[#This Row],[gap]]=2, 1, 0)</f>
        <v>0</v>
      </c>
      <c r="AH457">
        <f>IF(first_ana_0923__242678[[#This Row],[gap]]=3, 1, 0)</f>
        <v>0</v>
      </c>
      <c r="AI457">
        <f>IF(first_ana_0923__242678[[#This Row],[gap]]=4, 1, 0)</f>
        <v>0</v>
      </c>
      <c r="AJ457">
        <f>IF(first_ana_0923__242678[[#This Row],[gap]]=5, 1, 0)</f>
        <v>0</v>
      </c>
      <c r="AK457">
        <f>IF(first_ana_0923__242678[[#This Row],[gap]]=6, 1, 0)</f>
        <v>0</v>
      </c>
      <c r="AL457">
        <f>IF(first_ana_0923__242678[[#This Row],[gap]]=7, 1, 0)</f>
        <v>0</v>
      </c>
      <c r="AM457">
        <f>IF(first_ana_0923__242678[[#This Row],[gap]]=8, 1, 0)</f>
        <v>0</v>
      </c>
      <c r="AN457">
        <f>IF(first_ana_0923__242678[[#This Row],[gap]]=9, 1, 0)</f>
        <v>0</v>
      </c>
    </row>
    <row r="458" spans="1:40">
      <c r="A458">
        <v>2014</v>
      </c>
      <c r="B458">
        <v>34</v>
      </c>
      <c r="C458" t="s">
        <v>70</v>
      </c>
      <c r="D458" t="s">
        <v>71</v>
      </c>
      <c r="E458">
        <v>329.9</v>
      </c>
      <c r="F458">
        <v>283</v>
      </c>
      <c r="G458">
        <v>1.59</v>
      </c>
      <c r="H458">
        <v>1.68</v>
      </c>
      <c r="I458">
        <v>0</v>
      </c>
      <c r="J458">
        <v>0</v>
      </c>
      <c r="K458" s="5">
        <v>3145</v>
      </c>
      <c r="L458" s="5">
        <v>8519.2000000000007</v>
      </c>
      <c r="M458" s="9">
        <v>0.71</v>
      </c>
      <c r="N458" s="9">
        <v>0.21</v>
      </c>
      <c r="O458" s="9">
        <v>2.82</v>
      </c>
      <c r="P458">
        <v>3.7399999999999998</v>
      </c>
      <c r="Q458" s="9">
        <v>791.4</v>
      </c>
      <c r="S458">
        <f>first_ana_0923__242678[[#This Row],[year]]-first_ana_0923__242678[[#This Row],[start]]</f>
        <v>2014</v>
      </c>
      <c r="T458">
        <f>IF(first_ana_0923__242678[[#This Row],[gap]]=-11, 1, 0)</f>
        <v>0</v>
      </c>
      <c r="U458">
        <f>IF(first_ana_0923__242678[[#This Row],[gap]]=-10, 1, 0)</f>
        <v>0</v>
      </c>
      <c r="V458">
        <f>IF(first_ana_0923__242678[[#This Row],[gap]]=-9, 1, 0)</f>
        <v>0</v>
      </c>
      <c r="W458">
        <f>IF(first_ana_0923__242678[[#This Row],[gap]]=-8, 1, 0)</f>
        <v>0</v>
      </c>
      <c r="X458">
        <f>IF(first_ana_0923__242678[[#This Row],[gap]]=-7, 1, 0)</f>
        <v>0</v>
      </c>
      <c r="Y458">
        <f>IF(first_ana_0923__242678[[#This Row],[gap]]=-6, 1, 0)</f>
        <v>0</v>
      </c>
      <c r="Z458">
        <f>IF(first_ana_0923__242678[[#This Row],[gap]]=-5, 1, 0)</f>
        <v>0</v>
      </c>
      <c r="AA458">
        <f>IF(first_ana_0923__242678[[#This Row],[gap]]=-4, 1, 0)</f>
        <v>0</v>
      </c>
      <c r="AB458">
        <f>IF(first_ana_0923__242678[[#This Row],[gap]]=-3, 1, 0)</f>
        <v>0</v>
      </c>
      <c r="AC458">
        <f>IF(first_ana_0923__242678[[#This Row],[gap]]=-2, 1, 0)</f>
        <v>0</v>
      </c>
      <c r="AD458">
        <f>IF(first_ana_0923__242678[[#This Row],[gap]]=-1, 1, 0)</f>
        <v>0</v>
      </c>
      <c r="AE458">
        <f>IF(first_ana_0923__242678[[#This Row],[gap]]=0, 1, 0)</f>
        <v>0</v>
      </c>
      <c r="AF458">
        <f>IF(first_ana_0923__242678[[#This Row],[gap]]=1, 1, 0)</f>
        <v>0</v>
      </c>
      <c r="AG458">
        <f>IF(first_ana_0923__242678[[#This Row],[gap]]=2, 1, 0)</f>
        <v>0</v>
      </c>
      <c r="AH458">
        <f>IF(first_ana_0923__242678[[#This Row],[gap]]=3, 1, 0)</f>
        <v>0</v>
      </c>
      <c r="AI458">
        <f>IF(first_ana_0923__242678[[#This Row],[gap]]=4, 1, 0)</f>
        <v>0</v>
      </c>
      <c r="AJ458">
        <f>IF(first_ana_0923__242678[[#This Row],[gap]]=5, 1, 0)</f>
        <v>0</v>
      </c>
      <c r="AK458">
        <f>IF(first_ana_0923__242678[[#This Row],[gap]]=6, 1, 0)</f>
        <v>0</v>
      </c>
      <c r="AL458">
        <f>IF(first_ana_0923__242678[[#This Row],[gap]]=7, 1, 0)</f>
        <v>0</v>
      </c>
      <c r="AM458">
        <f>IF(first_ana_0923__242678[[#This Row],[gap]]=8, 1, 0)</f>
        <v>0</v>
      </c>
      <c r="AN458">
        <f>IF(first_ana_0923__242678[[#This Row],[gap]]=9, 1, 0)</f>
        <v>0</v>
      </c>
    </row>
    <row r="459" spans="1:40">
      <c r="A459">
        <v>2014</v>
      </c>
      <c r="B459">
        <v>35</v>
      </c>
      <c r="C459" t="s">
        <v>72</v>
      </c>
      <c r="D459" t="s">
        <v>73</v>
      </c>
      <c r="E459">
        <v>257</v>
      </c>
      <c r="F459">
        <v>141</v>
      </c>
      <c r="G459">
        <v>1.57</v>
      </c>
      <c r="H459">
        <v>1.83</v>
      </c>
      <c r="I459">
        <v>0</v>
      </c>
      <c r="J459">
        <v>0</v>
      </c>
      <c r="K459" s="5">
        <v>3126</v>
      </c>
      <c r="L459" s="5">
        <v>11303.9</v>
      </c>
      <c r="M459" s="9">
        <v>0.71</v>
      </c>
      <c r="N459" s="9">
        <v>0.36</v>
      </c>
      <c r="O459" s="9">
        <v>2.98</v>
      </c>
      <c r="P459">
        <v>4.05</v>
      </c>
      <c r="Q459" s="9">
        <v>928</v>
      </c>
      <c r="S459">
        <f>first_ana_0923__242678[[#This Row],[year]]-first_ana_0923__242678[[#This Row],[start]]</f>
        <v>2014</v>
      </c>
      <c r="T459">
        <f>IF(first_ana_0923__242678[[#This Row],[gap]]=-11, 1, 0)</f>
        <v>0</v>
      </c>
      <c r="U459">
        <f>IF(first_ana_0923__242678[[#This Row],[gap]]=-10, 1, 0)</f>
        <v>0</v>
      </c>
      <c r="V459">
        <f>IF(first_ana_0923__242678[[#This Row],[gap]]=-9, 1, 0)</f>
        <v>0</v>
      </c>
      <c r="W459">
        <f>IF(first_ana_0923__242678[[#This Row],[gap]]=-8, 1, 0)</f>
        <v>0</v>
      </c>
      <c r="X459">
        <f>IF(first_ana_0923__242678[[#This Row],[gap]]=-7, 1, 0)</f>
        <v>0</v>
      </c>
      <c r="Y459">
        <f>IF(first_ana_0923__242678[[#This Row],[gap]]=-6, 1, 0)</f>
        <v>0</v>
      </c>
      <c r="Z459">
        <f>IF(first_ana_0923__242678[[#This Row],[gap]]=-5, 1, 0)</f>
        <v>0</v>
      </c>
      <c r="AA459">
        <f>IF(first_ana_0923__242678[[#This Row],[gap]]=-4, 1, 0)</f>
        <v>0</v>
      </c>
      <c r="AB459">
        <f>IF(first_ana_0923__242678[[#This Row],[gap]]=-3, 1, 0)</f>
        <v>0</v>
      </c>
      <c r="AC459">
        <f>IF(first_ana_0923__242678[[#This Row],[gap]]=-2, 1, 0)</f>
        <v>0</v>
      </c>
      <c r="AD459">
        <f>IF(first_ana_0923__242678[[#This Row],[gap]]=-1, 1, 0)</f>
        <v>0</v>
      </c>
      <c r="AE459">
        <f>IF(first_ana_0923__242678[[#This Row],[gap]]=0, 1, 0)</f>
        <v>0</v>
      </c>
      <c r="AF459">
        <f>IF(first_ana_0923__242678[[#This Row],[gap]]=1, 1, 0)</f>
        <v>0</v>
      </c>
      <c r="AG459">
        <f>IF(first_ana_0923__242678[[#This Row],[gap]]=2, 1, 0)</f>
        <v>0</v>
      </c>
      <c r="AH459">
        <f>IF(first_ana_0923__242678[[#This Row],[gap]]=3, 1, 0)</f>
        <v>0</v>
      </c>
      <c r="AI459">
        <f>IF(first_ana_0923__242678[[#This Row],[gap]]=4, 1, 0)</f>
        <v>0</v>
      </c>
      <c r="AJ459">
        <f>IF(first_ana_0923__242678[[#This Row],[gap]]=5, 1, 0)</f>
        <v>0</v>
      </c>
      <c r="AK459">
        <f>IF(first_ana_0923__242678[[#This Row],[gap]]=6, 1, 0)</f>
        <v>0</v>
      </c>
      <c r="AL459">
        <f>IF(first_ana_0923__242678[[#This Row],[gap]]=7, 1, 0)</f>
        <v>0</v>
      </c>
      <c r="AM459">
        <f>IF(first_ana_0923__242678[[#This Row],[gap]]=8, 1, 0)</f>
        <v>0</v>
      </c>
      <c r="AN459">
        <f>IF(first_ana_0923__242678[[#This Row],[gap]]=9, 1, 0)</f>
        <v>0</v>
      </c>
    </row>
    <row r="460" spans="1:40">
      <c r="A460">
        <v>2014</v>
      </c>
      <c r="B460">
        <v>36</v>
      </c>
      <c r="C460" t="s">
        <v>74</v>
      </c>
      <c r="D460" t="s">
        <v>75</v>
      </c>
      <c r="E460">
        <v>116.1</v>
      </c>
      <c r="F460">
        <v>76</v>
      </c>
      <c r="G460">
        <v>1.24</v>
      </c>
      <c r="H460">
        <v>1.43</v>
      </c>
      <c r="I460">
        <v>0</v>
      </c>
      <c r="J460">
        <v>0</v>
      </c>
      <c r="K460" s="5">
        <v>2905</v>
      </c>
      <c r="L460" s="5">
        <v>8492.2999999999993</v>
      </c>
      <c r="M460" s="9">
        <v>0.52</v>
      </c>
      <c r="N460" s="9">
        <v>0.39</v>
      </c>
      <c r="O460" s="9">
        <v>2.36</v>
      </c>
      <c r="P460">
        <v>3.27</v>
      </c>
      <c r="Q460" s="9">
        <v>1132.9000000000001</v>
      </c>
      <c r="S460">
        <f>first_ana_0923__242678[[#This Row],[year]]-first_ana_0923__242678[[#This Row],[start]]</f>
        <v>2014</v>
      </c>
      <c r="T460">
        <f>IF(first_ana_0923__242678[[#This Row],[gap]]=-11, 1, 0)</f>
        <v>0</v>
      </c>
      <c r="U460">
        <f>IF(first_ana_0923__242678[[#This Row],[gap]]=-10, 1, 0)</f>
        <v>0</v>
      </c>
      <c r="V460">
        <f>IF(first_ana_0923__242678[[#This Row],[gap]]=-9, 1, 0)</f>
        <v>0</v>
      </c>
      <c r="W460">
        <f>IF(first_ana_0923__242678[[#This Row],[gap]]=-8, 1, 0)</f>
        <v>0</v>
      </c>
      <c r="X460">
        <f>IF(first_ana_0923__242678[[#This Row],[gap]]=-7, 1, 0)</f>
        <v>0</v>
      </c>
      <c r="Y460">
        <f>IF(first_ana_0923__242678[[#This Row],[gap]]=-6, 1, 0)</f>
        <v>0</v>
      </c>
      <c r="Z460">
        <f>IF(first_ana_0923__242678[[#This Row],[gap]]=-5, 1, 0)</f>
        <v>0</v>
      </c>
      <c r="AA460">
        <f>IF(first_ana_0923__242678[[#This Row],[gap]]=-4, 1, 0)</f>
        <v>0</v>
      </c>
      <c r="AB460">
        <f>IF(first_ana_0923__242678[[#This Row],[gap]]=-3, 1, 0)</f>
        <v>0</v>
      </c>
      <c r="AC460">
        <f>IF(first_ana_0923__242678[[#This Row],[gap]]=-2, 1, 0)</f>
        <v>0</v>
      </c>
      <c r="AD460">
        <f>IF(first_ana_0923__242678[[#This Row],[gap]]=-1, 1, 0)</f>
        <v>0</v>
      </c>
      <c r="AE460">
        <f>IF(first_ana_0923__242678[[#This Row],[gap]]=0, 1, 0)</f>
        <v>0</v>
      </c>
      <c r="AF460">
        <f>IF(first_ana_0923__242678[[#This Row],[gap]]=1, 1, 0)</f>
        <v>0</v>
      </c>
      <c r="AG460">
        <f>IF(first_ana_0923__242678[[#This Row],[gap]]=2, 1, 0)</f>
        <v>0</v>
      </c>
      <c r="AH460">
        <f>IF(first_ana_0923__242678[[#This Row],[gap]]=3, 1, 0)</f>
        <v>0</v>
      </c>
      <c r="AI460">
        <f>IF(first_ana_0923__242678[[#This Row],[gap]]=4, 1, 0)</f>
        <v>0</v>
      </c>
      <c r="AJ460">
        <f>IF(first_ana_0923__242678[[#This Row],[gap]]=5, 1, 0)</f>
        <v>0</v>
      </c>
      <c r="AK460">
        <f>IF(first_ana_0923__242678[[#This Row],[gap]]=6, 1, 0)</f>
        <v>0</v>
      </c>
      <c r="AL460">
        <f>IF(first_ana_0923__242678[[#This Row],[gap]]=7, 1, 0)</f>
        <v>0</v>
      </c>
      <c r="AM460">
        <f>IF(first_ana_0923__242678[[#This Row],[gap]]=8, 1, 0)</f>
        <v>0</v>
      </c>
      <c r="AN460">
        <f>IF(first_ana_0923__242678[[#This Row],[gap]]=9, 1, 0)</f>
        <v>0</v>
      </c>
    </row>
    <row r="461" spans="1:40">
      <c r="A461">
        <v>2014</v>
      </c>
      <c r="B461">
        <v>37</v>
      </c>
      <c r="C461" t="s">
        <v>76</v>
      </c>
      <c r="D461" t="s">
        <v>77</v>
      </c>
      <c r="E461">
        <v>88</v>
      </c>
      <c r="F461">
        <v>98</v>
      </c>
      <c r="G461">
        <v>1.76</v>
      </c>
      <c r="H461">
        <v>1.88</v>
      </c>
      <c r="I461">
        <v>0</v>
      </c>
      <c r="J461">
        <v>0</v>
      </c>
      <c r="K461" s="5">
        <v>2890</v>
      </c>
      <c r="L461" s="5">
        <v>7841.2</v>
      </c>
      <c r="M461" s="9">
        <v>0.41</v>
      </c>
      <c r="N461" s="9">
        <v>0.2</v>
      </c>
      <c r="O461" s="9">
        <v>2.75</v>
      </c>
      <c r="P461">
        <v>3.36</v>
      </c>
      <c r="Q461" s="9">
        <v>865.6</v>
      </c>
      <c r="S461">
        <f>first_ana_0923__242678[[#This Row],[year]]-first_ana_0923__242678[[#This Row],[start]]</f>
        <v>2014</v>
      </c>
      <c r="T461">
        <f>IF(first_ana_0923__242678[[#This Row],[gap]]=-11, 1, 0)</f>
        <v>0</v>
      </c>
      <c r="U461">
        <f>IF(first_ana_0923__242678[[#This Row],[gap]]=-10, 1, 0)</f>
        <v>0</v>
      </c>
      <c r="V461">
        <f>IF(first_ana_0923__242678[[#This Row],[gap]]=-9, 1, 0)</f>
        <v>0</v>
      </c>
      <c r="W461">
        <f>IF(first_ana_0923__242678[[#This Row],[gap]]=-8, 1, 0)</f>
        <v>0</v>
      </c>
      <c r="X461">
        <f>IF(first_ana_0923__242678[[#This Row],[gap]]=-7, 1, 0)</f>
        <v>0</v>
      </c>
      <c r="Y461">
        <f>IF(first_ana_0923__242678[[#This Row],[gap]]=-6, 1, 0)</f>
        <v>0</v>
      </c>
      <c r="Z461">
        <f>IF(first_ana_0923__242678[[#This Row],[gap]]=-5, 1, 0)</f>
        <v>0</v>
      </c>
      <c r="AA461">
        <f>IF(first_ana_0923__242678[[#This Row],[gap]]=-4, 1, 0)</f>
        <v>0</v>
      </c>
      <c r="AB461">
        <f>IF(first_ana_0923__242678[[#This Row],[gap]]=-3, 1, 0)</f>
        <v>0</v>
      </c>
      <c r="AC461">
        <f>IF(first_ana_0923__242678[[#This Row],[gap]]=-2, 1, 0)</f>
        <v>0</v>
      </c>
      <c r="AD461">
        <f>IF(first_ana_0923__242678[[#This Row],[gap]]=-1, 1, 0)</f>
        <v>0</v>
      </c>
      <c r="AE461">
        <f>IF(first_ana_0923__242678[[#This Row],[gap]]=0, 1, 0)</f>
        <v>0</v>
      </c>
      <c r="AF461">
        <f>IF(first_ana_0923__242678[[#This Row],[gap]]=1, 1, 0)</f>
        <v>0</v>
      </c>
      <c r="AG461">
        <f>IF(first_ana_0923__242678[[#This Row],[gap]]=2, 1, 0)</f>
        <v>0</v>
      </c>
      <c r="AH461">
        <f>IF(first_ana_0923__242678[[#This Row],[gap]]=3, 1, 0)</f>
        <v>0</v>
      </c>
      <c r="AI461">
        <f>IF(first_ana_0923__242678[[#This Row],[gap]]=4, 1, 0)</f>
        <v>0</v>
      </c>
      <c r="AJ461">
        <f>IF(first_ana_0923__242678[[#This Row],[gap]]=5, 1, 0)</f>
        <v>0</v>
      </c>
      <c r="AK461">
        <f>IF(first_ana_0923__242678[[#This Row],[gap]]=6, 1, 0)</f>
        <v>0</v>
      </c>
      <c r="AL461">
        <f>IF(first_ana_0923__242678[[#This Row],[gap]]=7, 1, 0)</f>
        <v>0</v>
      </c>
      <c r="AM461">
        <f>IF(first_ana_0923__242678[[#This Row],[gap]]=8, 1, 0)</f>
        <v>0</v>
      </c>
      <c r="AN461">
        <f>IF(first_ana_0923__242678[[#This Row],[gap]]=9, 1, 0)</f>
        <v>0</v>
      </c>
    </row>
    <row r="462" spans="1:40">
      <c r="A462">
        <v>2014</v>
      </c>
      <c r="B462">
        <v>38</v>
      </c>
      <c r="C462" t="s">
        <v>78</v>
      </c>
      <c r="D462" t="s">
        <v>79</v>
      </c>
      <c r="E462">
        <v>185.6</v>
      </c>
      <c r="F462">
        <v>140</v>
      </c>
      <c r="G462">
        <v>1.25</v>
      </c>
      <c r="H462">
        <v>1.5</v>
      </c>
      <c r="I462">
        <v>0</v>
      </c>
      <c r="J462">
        <v>0</v>
      </c>
      <c r="K462" s="5">
        <v>2520</v>
      </c>
      <c r="L462" s="5">
        <v>10192.299999999999</v>
      </c>
      <c r="M462" s="9">
        <v>0.36</v>
      </c>
      <c r="N462" s="9">
        <v>0.36</v>
      </c>
      <c r="O462" s="9">
        <v>2.87</v>
      </c>
      <c r="P462">
        <v>3.59</v>
      </c>
      <c r="Q462" s="9">
        <v>893.2</v>
      </c>
      <c r="S462">
        <f>first_ana_0923__242678[[#This Row],[year]]-first_ana_0923__242678[[#This Row],[start]]</f>
        <v>2014</v>
      </c>
      <c r="T462">
        <f>IF(first_ana_0923__242678[[#This Row],[gap]]=-11, 1, 0)</f>
        <v>0</v>
      </c>
      <c r="U462">
        <f>IF(first_ana_0923__242678[[#This Row],[gap]]=-10, 1, 0)</f>
        <v>0</v>
      </c>
      <c r="V462">
        <f>IF(first_ana_0923__242678[[#This Row],[gap]]=-9, 1, 0)</f>
        <v>0</v>
      </c>
      <c r="W462">
        <f>IF(first_ana_0923__242678[[#This Row],[gap]]=-8, 1, 0)</f>
        <v>0</v>
      </c>
      <c r="X462">
        <f>IF(first_ana_0923__242678[[#This Row],[gap]]=-7, 1, 0)</f>
        <v>0</v>
      </c>
      <c r="Y462">
        <f>IF(first_ana_0923__242678[[#This Row],[gap]]=-6, 1, 0)</f>
        <v>0</v>
      </c>
      <c r="Z462">
        <f>IF(first_ana_0923__242678[[#This Row],[gap]]=-5, 1, 0)</f>
        <v>0</v>
      </c>
      <c r="AA462">
        <f>IF(first_ana_0923__242678[[#This Row],[gap]]=-4, 1, 0)</f>
        <v>0</v>
      </c>
      <c r="AB462">
        <f>IF(first_ana_0923__242678[[#This Row],[gap]]=-3, 1, 0)</f>
        <v>0</v>
      </c>
      <c r="AC462">
        <f>IF(first_ana_0923__242678[[#This Row],[gap]]=-2, 1, 0)</f>
        <v>0</v>
      </c>
      <c r="AD462">
        <f>IF(first_ana_0923__242678[[#This Row],[gap]]=-1, 1, 0)</f>
        <v>0</v>
      </c>
      <c r="AE462">
        <f>IF(first_ana_0923__242678[[#This Row],[gap]]=0, 1, 0)</f>
        <v>0</v>
      </c>
      <c r="AF462">
        <f>IF(first_ana_0923__242678[[#This Row],[gap]]=1, 1, 0)</f>
        <v>0</v>
      </c>
      <c r="AG462">
        <f>IF(first_ana_0923__242678[[#This Row],[gap]]=2, 1, 0)</f>
        <v>0</v>
      </c>
      <c r="AH462">
        <f>IF(first_ana_0923__242678[[#This Row],[gap]]=3, 1, 0)</f>
        <v>0</v>
      </c>
      <c r="AI462">
        <f>IF(first_ana_0923__242678[[#This Row],[gap]]=4, 1, 0)</f>
        <v>0</v>
      </c>
      <c r="AJ462">
        <f>IF(first_ana_0923__242678[[#This Row],[gap]]=5, 1, 0)</f>
        <v>0</v>
      </c>
      <c r="AK462">
        <f>IF(first_ana_0923__242678[[#This Row],[gap]]=6, 1, 0)</f>
        <v>0</v>
      </c>
      <c r="AL462">
        <f>IF(first_ana_0923__242678[[#This Row],[gap]]=7, 1, 0)</f>
        <v>0</v>
      </c>
      <c r="AM462">
        <f>IF(first_ana_0923__242678[[#This Row],[gap]]=8, 1, 0)</f>
        <v>0</v>
      </c>
      <c r="AN462">
        <f>IF(first_ana_0923__242678[[#This Row],[gap]]=9, 1, 0)</f>
        <v>0</v>
      </c>
    </row>
    <row r="463" spans="1:40">
      <c r="A463">
        <v>2014</v>
      </c>
      <c r="B463">
        <v>39</v>
      </c>
      <c r="C463" t="s">
        <v>80</v>
      </c>
      <c r="D463" t="s">
        <v>81</v>
      </c>
      <c r="E463">
        <v>97.6</v>
      </c>
      <c r="F463">
        <v>74</v>
      </c>
      <c r="G463">
        <v>1.22</v>
      </c>
      <c r="H463">
        <v>1.52</v>
      </c>
      <c r="I463">
        <v>0</v>
      </c>
      <c r="J463">
        <v>0</v>
      </c>
      <c r="K463" s="5">
        <v>2530</v>
      </c>
      <c r="L463" s="5">
        <v>9554.7000000000007</v>
      </c>
      <c r="M463" s="9">
        <v>0.41</v>
      </c>
      <c r="N463" s="9">
        <v>0.27</v>
      </c>
      <c r="O463" s="9">
        <v>3.39</v>
      </c>
      <c r="P463">
        <v>4.07</v>
      </c>
      <c r="Q463" s="9">
        <v>1193</v>
      </c>
      <c r="S463">
        <f>first_ana_0923__242678[[#This Row],[year]]-first_ana_0923__242678[[#This Row],[start]]</f>
        <v>2014</v>
      </c>
      <c r="T463">
        <f>IF(first_ana_0923__242678[[#This Row],[gap]]=-11, 1, 0)</f>
        <v>0</v>
      </c>
      <c r="U463">
        <f>IF(first_ana_0923__242678[[#This Row],[gap]]=-10, 1, 0)</f>
        <v>0</v>
      </c>
      <c r="V463">
        <f>IF(first_ana_0923__242678[[#This Row],[gap]]=-9, 1, 0)</f>
        <v>0</v>
      </c>
      <c r="W463">
        <f>IF(first_ana_0923__242678[[#This Row],[gap]]=-8, 1, 0)</f>
        <v>0</v>
      </c>
      <c r="X463">
        <f>IF(first_ana_0923__242678[[#This Row],[gap]]=-7, 1, 0)</f>
        <v>0</v>
      </c>
      <c r="Y463">
        <f>IF(first_ana_0923__242678[[#This Row],[gap]]=-6, 1, 0)</f>
        <v>0</v>
      </c>
      <c r="Z463">
        <f>IF(first_ana_0923__242678[[#This Row],[gap]]=-5, 1, 0)</f>
        <v>0</v>
      </c>
      <c r="AA463">
        <f>IF(first_ana_0923__242678[[#This Row],[gap]]=-4, 1, 0)</f>
        <v>0</v>
      </c>
      <c r="AB463">
        <f>IF(first_ana_0923__242678[[#This Row],[gap]]=-3, 1, 0)</f>
        <v>0</v>
      </c>
      <c r="AC463">
        <f>IF(first_ana_0923__242678[[#This Row],[gap]]=-2, 1, 0)</f>
        <v>0</v>
      </c>
      <c r="AD463">
        <f>IF(first_ana_0923__242678[[#This Row],[gap]]=-1, 1, 0)</f>
        <v>0</v>
      </c>
      <c r="AE463">
        <f>IF(first_ana_0923__242678[[#This Row],[gap]]=0, 1, 0)</f>
        <v>0</v>
      </c>
      <c r="AF463">
        <f>IF(first_ana_0923__242678[[#This Row],[gap]]=1, 1, 0)</f>
        <v>0</v>
      </c>
      <c r="AG463">
        <f>IF(first_ana_0923__242678[[#This Row],[gap]]=2, 1, 0)</f>
        <v>0</v>
      </c>
      <c r="AH463">
        <f>IF(first_ana_0923__242678[[#This Row],[gap]]=3, 1, 0)</f>
        <v>0</v>
      </c>
      <c r="AI463">
        <f>IF(first_ana_0923__242678[[#This Row],[gap]]=4, 1, 0)</f>
        <v>0</v>
      </c>
      <c r="AJ463">
        <f>IF(first_ana_0923__242678[[#This Row],[gap]]=5, 1, 0)</f>
        <v>0</v>
      </c>
      <c r="AK463">
        <f>IF(first_ana_0923__242678[[#This Row],[gap]]=6, 1, 0)</f>
        <v>0</v>
      </c>
      <c r="AL463">
        <f>IF(first_ana_0923__242678[[#This Row],[gap]]=7, 1, 0)</f>
        <v>0</v>
      </c>
      <c r="AM463">
        <f>IF(first_ana_0923__242678[[#This Row],[gap]]=8, 1, 0)</f>
        <v>0</v>
      </c>
      <c r="AN463">
        <f>IF(first_ana_0923__242678[[#This Row],[gap]]=9, 1, 0)</f>
        <v>0</v>
      </c>
    </row>
    <row r="464" spans="1:40">
      <c r="A464">
        <v>2014</v>
      </c>
      <c r="B464">
        <v>40</v>
      </c>
      <c r="C464" t="s">
        <v>82</v>
      </c>
      <c r="D464" t="s">
        <v>83</v>
      </c>
      <c r="E464">
        <v>145.4</v>
      </c>
      <c r="F464">
        <v>509</v>
      </c>
      <c r="G464">
        <v>1.9</v>
      </c>
      <c r="H464">
        <v>1.82</v>
      </c>
      <c r="I464">
        <v>1</v>
      </c>
      <c r="J464">
        <v>1</v>
      </c>
      <c r="K464" s="5">
        <v>2759</v>
      </c>
      <c r="L464" s="5">
        <v>13697.7</v>
      </c>
      <c r="M464" s="9">
        <v>0.67</v>
      </c>
      <c r="N464" s="9">
        <v>0.39</v>
      </c>
      <c r="O464" s="9">
        <v>3.38</v>
      </c>
      <c r="P464">
        <v>4.4399999999999995</v>
      </c>
      <c r="Q464" s="9">
        <v>800.4</v>
      </c>
      <c r="R464">
        <v>2011</v>
      </c>
      <c r="S464">
        <f>first_ana_0923__242678[[#This Row],[year]]-first_ana_0923__242678[[#This Row],[start]]</f>
        <v>3</v>
      </c>
      <c r="T464">
        <f>IF(first_ana_0923__242678[[#This Row],[gap]]=-11, 1, 0)</f>
        <v>0</v>
      </c>
      <c r="U464">
        <f>IF(first_ana_0923__242678[[#This Row],[gap]]=-10, 1, 0)</f>
        <v>0</v>
      </c>
      <c r="V464">
        <f>IF(first_ana_0923__242678[[#This Row],[gap]]=-9, 1, 0)</f>
        <v>0</v>
      </c>
      <c r="W464">
        <f>IF(first_ana_0923__242678[[#This Row],[gap]]=-8, 1, 0)</f>
        <v>0</v>
      </c>
      <c r="X464">
        <f>IF(first_ana_0923__242678[[#This Row],[gap]]=-7, 1, 0)</f>
        <v>0</v>
      </c>
      <c r="Y464">
        <f>IF(first_ana_0923__242678[[#This Row],[gap]]=-6, 1, 0)</f>
        <v>0</v>
      </c>
      <c r="Z464">
        <f>IF(first_ana_0923__242678[[#This Row],[gap]]=-5, 1, 0)</f>
        <v>0</v>
      </c>
      <c r="AA464">
        <f>IF(first_ana_0923__242678[[#This Row],[gap]]=-4, 1, 0)</f>
        <v>0</v>
      </c>
      <c r="AB464">
        <f>IF(first_ana_0923__242678[[#This Row],[gap]]=-3, 1, 0)</f>
        <v>0</v>
      </c>
      <c r="AC464">
        <f>IF(first_ana_0923__242678[[#This Row],[gap]]=-2, 1, 0)</f>
        <v>0</v>
      </c>
      <c r="AD464">
        <f>IF(first_ana_0923__242678[[#This Row],[gap]]=-1, 1, 0)</f>
        <v>0</v>
      </c>
      <c r="AE464">
        <f>IF(first_ana_0923__242678[[#This Row],[gap]]=0, 1, 0)</f>
        <v>0</v>
      </c>
      <c r="AF464">
        <f>IF(first_ana_0923__242678[[#This Row],[gap]]=1, 1, 0)</f>
        <v>0</v>
      </c>
      <c r="AG464">
        <f>IF(first_ana_0923__242678[[#This Row],[gap]]=2, 1, 0)</f>
        <v>0</v>
      </c>
      <c r="AH464">
        <f>IF(first_ana_0923__242678[[#This Row],[gap]]=3, 1, 0)</f>
        <v>1</v>
      </c>
      <c r="AI464">
        <f>IF(first_ana_0923__242678[[#This Row],[gap]]=4, 1, 0)</f>
        <v>0</v>
      </c>
      <c r="AJ464">
        <f>IF(first_ana_0923__242678[[#This Row],[gap]]=5, 1, 0)</f>
        <v>0</v>
      </c>
      <c r="AK464">
        <f>IF(first_ana_0923__242678[[#This Row],[gap]]=6, 1, 0)</f>
        <v>0</v>
      </c>
      <c r="AL464">
        <f>IF(first_ana_0923__242678[[#This Row],[gap]]=7, 1, 0)</f>
        <v>0</v>
      </c>
      <c r="AM464">
        <f>IF(first_ana_0923__242678[[#This Row],[gap]]=8, 1, 0)</f>
        <v>0</v>
      </c>
      <c r="AN464">
        <f>IF(first_ana_0923__242678[[#This Row],[gap]]=9, 1, 0)</f>
        <v>0</v>
      </c>
    </row>
    <row r="465" spans="1:40">
      <c r="A465">
        <v>2014</v>
      </c>
      <c r="B465">
        <v>41</v>
      </c>
      <c r="C465" t="s">
        <v>84</v>
      </c>
      <c r="D465" t="s">
        <v>85</v>
      </c>
      <c r="E465">
        <v>77.8</v>
      </c>
      <c r="F465">
        <v>84</v>
      </c>
      <c r="G465">
        <v>1.79</v>
      </c>
      <c r="H465">
        <v>2.0699999999999998</v>
      </c>
      <c r="I465">
        <v>1</v>
      </c>
      <c r="J465">
        <v>1</v>
      </c>
      <c r="K465" s="5">
        <v>2509</v>
      </c>
      <c r="L465" s="5">
        <v>21268.1</v>
      </c>
      <c r="M465" s="9">
        <v>0.24</v>
      </c>
      <c r="N465" s="9">
        <v>0.36</v>
      </c>
      <c r="O465" s="9">
        <v>3.71</v>
      </c>
      <c r="P465">
        <v>4.3099999999999996</v>
      </c>
      <c r="Q465" s="9">
        <v>1010.2</v>
      </c>
      <c r="R465">
        <v>2011</v>
      </c>
      <c r="S465">
        <f>first_ana_0923__242678[[#This Row],[year]]-first_ana_0923__242678[[#This Row],[start]]</f>
        <v>3</v>
      </c>
      <c r="T465">
        <f>IF(first_ana_0923__242678[[#This Row],[gap]]=-11, 1, 0)</f>
        <v>0</v>
      </c>
      <c r="U465">
        <f>IF(first_ana_0923__242678[[#This Row],[gap]]=-10, 1, 0)</f>
        <v>0</v>
      </c>
      <c r="V465">
        <f>IF(first_ana_0923__242678[[#This Row],[gap]]=-9, 1, 0)</f>
        <v>0</v>
      </c>
      <c r="W465">
        <f>IF(first_ana_0923__242678[[#This Row],[gap]]=-8, 1, 0)</f>
        <v>0</v>
      </c>
      <c r="X465">
        <f>IF(first_ana_0923__242678[[#This Row],[gap]]=-7, 1, 0)</f>
        <v>0</v>
      </c>
      <c r="Y465">
        <f>IF(first_ana_0923__242678[[#This Row],[gap]]=-6, 1, 0)</f>
        <v>0</v>
      </c>
      <c r="Z465">
        <f>IF(first_ana_0923__242678[[#This Row],[gap]]=-5, 1, 0)</f>
        <v>0</v>
      </c>
      <c r="AA465">
        <f>IF(first_ana_0923__242678[[#This Row],[gap]]=-4, 1, 0)</f>
        <v>0</v>
      </c>
      <c r="AB465">
        <f>IF(first_ana_0923__242678[[#This Row],[gap]]=-3, 1, 0)</f>
        <v>0</v>
      </c>
      <c r="AC465">
        <f>IF(first_ana_0923__242678[[#This Row],[gap]]=-2, 1, 0)</f>
        <v>0</v>
      </c>
      <c r="AD465">
        <f>IF(first_ana_0923__242678[[#This Row],[gap]]=-1, 1, 0)</f>
        <v>0</v>
      </c>
      <c r="AE465">
        <f>IF(first_ana_0923__242678[[#This Row],[gap]]=0, 1, 0)</f>
        <v>0</v>
      </c>
      <c r="AF465">
        <f>IF(first_ana_0923__242678[[#This Row],[gap]]=1, 1, 0)</f>
        <v>0</v>
      </c>
      <c r="AG465">
        <f>IF(first_ana_0923__242678[[#This Row],[gap]]=2, 1, 0)</f>
        <v>0</v>
      </c>
      <c r="AH465">
        <f>IF(first_ana_0923__242678[[#This Row],[gap]]=3, 1, 0)</f>
        <v>1</v>
      </c>
      <c r="AI465">
        <f>IF(first_ana_0923__242678[[#This Row],[gap]]=4, 1, 0)</f>
        <v>0</v>
      </c>
      <c r="AJ465">
        <f>IF(first_ana_0923__242678[[#This Row],[gap]]=5, 1, 0)</f>
        <v>0</v>
      </c>
      <c r="AK465">
        <f>IF(first_ana_0923__242678[[#This Row],[gap]]=6, 1, 0)</f>
        <v>0</v>
      </c>
      <c r="AL465">
        <f>IF(first_ana_0923__242678[[#This Row],[gap]]=7, 1, 0)</f>
        <v>0</v>
      </c>
      <c r="AM465">
        <f>IF(first_ana_0923__242678[[#This Row],[gap]]=8, 1, 0)</f>
        <v>0</v>
      </c>
      <c r="AN465">
        <f>IF(first_ana_0923__242678[[#This Row],[gap]]=9, 1, 0)</f>
        <v>0</v>
      </c>
    </row>
    <row r="466" spans="1:40">
      <c r="A466">
        <v>2014</v>
      </c>
      <c r="B466">
        <v>42</v>
      </c>
      <c r="C466" t="s">
        <v>86</v>
      </c>
      <c r="D466" t="s">
        <v>87</v>
      </c>
      <c r="E466">
        <v>46.2</v>
      </c>
      <c r="F466">
        <v>139</v>
      </c>
      <c r="G466">
        <v>1.62</v>
      </c>
      <c r="H466">
        <v>2.04</v>
      </c>
      <c r="I466">
        <v>0</v>
      </c>
      <c r="J466">
        <v>0</v>
      </c>
      <c r="K466" s="5">
        <v>2354</v>
      </c>
      <c r="L466" s="5">
        <v>12879.1</v>
      </c>
      <c r="M466" s="9">
        <v>0.72</v>
      </c>
      <c r="N466" s="9">
        <v>0.14000000000000001</v>
      </c>
      <c r="O466" s="9">
        <v>2.96</v>
      </c>
      <c r="P466">
        <v>3.82</v>
      </c>
      <c r="Q466" s="9">
        <v>1038.5999999999999</v>
      </c>
      <c r="S466">
        <f>first_ana_0923__242678[[#This Row],[year]]-first_ana_0923__242678[[#This Row],[start]]</f>
        <v>2014</v>
      </c>
      <c r="T466">
        <f>IF(first_ana_0923__242678[[#This Row],[gap]]=-11, 1, 0)</f>
        <v>0</v>
      </c>
      <c r="U466">
        <f>IF(first_ana_0923__242678[[#This Row],[gap]]=-10, 1, 0)</f>
        <v>0</v>
      </c>
      <c r="V466">
        <f>IF(first_ana_0923__242678[[#This Row],[gap]]=-9, 1, 0)</f>
        <v>0</v>
      </c>
      <c r="W466">
        <f>IF(first_ana_0923__242678[[#This Row],[gap]]=-8, 1, 0)</f>
        <v>0</v>
      </c>
      <c r="X466">
        <f>IF(first_ana_0923__242678[[#This Row],[gap]]=-7, 1, 0)</f>
        <v>0</v>
      </c>
      <c r="Y466">
        <f>IF(first_ana_0923__242678[[#This Row],[gap]]=-6, 1, 0)</f>
        <v>0</v>
      </c>
      <c r="Z466">
        <f>IF(first_ana_0923__242678[[#This Row],[gap]]=-5, 1, 0)</f>
        <v>0</v>
      </c>
      <c r="AA466">
        <f>IF(first_ana_0923__242678[[#This Row],[gap]]=-4, 1, 0)</f>
        <v>0</v>
      </c>
      <c r="AB466">
        <f>IF(first_ana_0923__242678[[#This Row],[gap]]=-3, 1, 0)</f>
        <v>0</v>
      </c>
      <c r="AC466">
        <f>IF(first_ana_0923__242678[[#This Row],[gap]]=-2, 1, 0)</f>
        <v>0</v>
      </c>
      <c r="AD466">
        <f>IF(first_ana_0923__242678[[#This Row],[gap]]=-1, 1, 0)</f>
        <v>0</v>
      </c>
      <c r="AE466">
        <f>IF(first_ana_0923__242678[[#This Row],[gap]]=0, 1, 0)</f>
        <v>0</v>
      </c>
      <c r="AF466">
        <f>IF(first_ana_0923__242678[[#This Row],[gap]]=1, 1, 0)</f>
        <v>0</v>
      </c>
      <c r="AG466">
        <f>IF(first_ana_0923__242678[[#This Row],[gap]]=2, 1, 0)</f>
        <v>0</v>
      </c>
      <c r="AH466">
        <f>IF(first_ana_0923__242678[[#This Row],[gap]]=3, 1, 0)</f>
        <v>0</v>
      </c>
      <c r="AI466">
        <f>IF(first_ana_0923__242678[[#This Row],[gap]]=4, 1, 0)</f>
        <v>0</v>
      </c>
      <c r="AJ466">
        <f>IF(first_ana_0923__242678[[#This Row],[gap]]=5, 1, 0)</f>
        <v>0</v>
      </c>
      <c r="AK466">
        <f>IF(first_ana_0923__242678[[#This Row],[gap]]=6, 1, 0)</f>
        <v>0</v>
      </c>
      <c r="AL466">
        <f>IF(first_ana_0923__242678[[#This Row],[gap]]=7, 1, 0)</f>
        <v>0</v>
      </c>
      <c r="AM466">
        <f>IF(first_ana_0923__242678[[#This Row],[gap]]=8, 1, 0)</f>
        <v>0</v>
      </c>
      <c r="AN466">
        <f>IF(first_ana_0923__242678[[#This Row],[gap]]=9, 1, 0)</f>
        <v>0</v>
      </c>
    </row>
    <row r="467" spans="1:40">
      <c r="A467">
        <v>2014</v>
      </c>
      <c r="B467">
        <v>43</v>
      </c>
      <c r="C467" t="s">
        <v>88</v>
      </c>
      <c r="D467" t="s">
        <v>89</v>
      </c>
      <c r="E467">
        <v>111.9</v>
      </c>
      <c r="F467">
        <v>179</v>
      </c>
      <c r="G467">
        <v>1.54</v>
      </c>
      <c r="H467">
        <v>1.7</v>
      </c>
      <c r="I467">
        <v>1</v>
      </c>
      <c r="J467">
        <v>1</v>
      </c>
      <c r="K467" s="5">
        <v>2395</v>
      </c>
      <c r="L467" s="5">
        <v>17197.8</v>
      </c>
      <c r="M467" s="9">
        <v>0.5</v>
      </c>
      <c r="N467" s="9">
        <v>0.11</v>
      </c>
      <c r="O467" s="9">
        <v>2.9</v>
      </c>
      <c r="P467">
        <v>3.51</v>
      </c>
      <c r="Q467" s="9">
        <v>918.2</v>
      </c>
      <c r="R467">
        <v>2011</v>
      </c>
      <c r="S467">
        <f>first_ana_0923__242678[[#This Row],[year]]-first_ana_0923__242678[[#This Row],[start]]</f>
        <v>3</v>
      </c>
      <c r="T467">
        <f>IF(first_ana_0923__242678[[#This Row],[gap]]=-11, 1, 0)</f>
        <v>0</v>
      </c>
      <c r="U467">
        <f>IF(first_ana_0923__242678[[#This Row],[gap]]=-10, 1, 0)</f>
        <v>0</v>
      </c>
      <c r="V467">
        <f>IF(first_ana_0923__242678[[#This Row],[gap]]=-9, 1, 0)</f>
        <v>0</v>
      </c>
      <c r="W467">
        <f>IF(first_ana_0923__242678[[#This Row],[gap]]=-8, 1, 0)</f>
        <v>0</v>
      </c>
      <c r="X467">
        <f>IF(first_ana_0923__242678[[#This Row],[gap]]=-7, 1, 0)</f>
        <v>0</v>
      </c>
      <c r="Y467">
        <f>IF(first_ana_0923__242678[[#This Row],[gap]]=-6, 1, 0)</f>
        <v>0</v>
      </c>
      <c r="Z467">
        <f>IF(first_ana_0923__242678[[#This Row],[gap]]=-5, 1, 0)</f>
        <v>0</v>
      </c>
      <c r="AA467">
        <f>IF(first_ana_0923__242678[[#This Row],[gap]]=-4, 1, 0)</f>
        <v>0</v>
      </c>
      <c r="AB467">
        <f>IF(first_ana_0923__242678[[#This Row],[gap]]=-3, 1, 0)</f>
        <v>0</v>
      </c>
      <c r="AC467">
        <f>IF(first_ana_0923__242678[[#This Row],[gap]]=-2, 1, 0)</f>
        <v>0</v>
      </c>
      <c r="AD467">
        <f>IF(first_ana_0923__242678[[#This Row],[gap]]=-1, 1, 0)</f>
        <v>0</v>
      </c>
      <c r="AE467">
        <f>IF(first_ana_0923__242678[[#This Row],[gap]]=0, 1, 0)</f>
        <v>0</v>
      </c>
      <c r="AF467">
        <f>IF(first_ana_0923__242678[[#This Row],[gap]]=1, 1, 0)</f>
        <v>0</v>
      </c>
      <c r="AG467">
        <f>IF(first_ana_0923__242678[[#This Row],[gap]]=2, 1, 0)</f>
        <v>0</v>
      </c>
      <c r="AH467">
        <f>IF(first_ana_0923__242678[[#This Row],[gap]]=3, 1, 0)</f>
        <v>1</v>
      </c>
      <c r="AI467">
        <f>IF(first_ana_0923__242678[[#This Row],[gap]]=4, 1, 0)</f>
        <v>0</v>
      </c>
      <c r="AJ467">
        <f>IF(first_ana_0923__242678[[#This Row],[gap]]=5, 1, 0)</f>
        <v>0</v>
      </c>
      <c r="AK467">
        <f>IF(first_ana_0923__242678[[#This Row],[gap]]=6, 1, 0)</f>
        <v>0</v>
      </c>
      <c r="AL467">
        <f>IF(first_ana_0923__242678[[#This Row],[gap]]=7, 1, 0)</f>
        <v>0</v>
      </c>
      <c r="AM467">
        <f>IF(first_ana_0923__242678[[#This Row],[gap]]=8, 1, 0)</f>
        <v>0</v>
      </c>
      <c r="AN467">
        <f>IF(first_ana_0923__242678[[#This Row],[gap]]=9, 1, 0)</f>
        <v>0</v>
      </c>
    </row>
    <row r="468" spans="1:40">
      <c r="A468">
        <v>2014</v>
      </c>
      <c r="B468">
        <v>44</v>
      </c>
      <c r="C468" t="s">
        <v>90</v>
      </c>
      <c r="D468" t="s">
        <v>141</v>
      </c>
      <c r="E468">
        <v>190.6</v>
      </c>
      <c r="F468">
        <v>117</v>
      </c>
      <c r="G468">
        <v>1.55</v>
      </c>
      <c r="H468">
        <v>1.78</v>
      </c>
      <c r="I468">
        <v>0</v>
      </c>
      <c r="J468">
        <v>0</v>
      </c>
      <c r="K468" s="5">
        <v>2583</v>
      </c>
      <c r="L468" s="5">
        <v>12204.3</v>
      </c>
      <c r="M468" s="9">
        <v>0.43</v>
      </c>
      <c r="N468" s="9">
        <v>0.43</v>
      </c>
      <c r="O468" s="9">
        <v>3.93</v>
      </c>
      <c r="P468">
        <v>4.79</v>
      </c>
      <c r="Q468" s="9">
        <v>938.1</v>
      </c>
      <c r="S468">
        <f>first_ana_0923__242678[[#This Row],[year]]-first_ana_0923__242678[[#This Row],[start]]</f>
        <v>2014</v>
      </c>
      <c r="T468">
        <f>IF(first_ana_0923__242678[[#This Row],[gap]]=-11, 1, 0)</f>
        <v>0</v>
      </c>
      <c r="U468">
        <f>IF(first_ana_0923__242678[[#This Row],[gap]]=-10, 1, 0)</f>
        <v>0</v>
      </c>
      <c r="V468">
        <f>IF(first_ana_0923__242678[[#This Row],[gap]]=-9, 1, 0)</f>
        <v>0</v>
      </c>
      <c r="W468">
        <f>IF(first_ana_0923__242678[[#This Row],[gap]]=-8, 1, 0)</f>
        <v>0</v>
      </c>
      <c r="X468">
        <f>IF(first_ana_0923__242678[[#This Row],[gap]]=-7, 1, 0)</f>
        <v>0</v>
      </c>
      <c r="Y468">
        <f>IF(first_ana_0923__242678[[#This Row],[gap]]=-6, 1, 0)</f>
        <v>0</v>
      </c>
      <c r="Z468">
        <f>IF(first_ana_0923__242678[[#This Row],[gap]]=-5, 1, 0)</f>
        <v>0</v>
      </c>
      <c r="AA468">
        <f>IF(first_ana_0923__242678[[#This Row],[gap]]=-4, 1, 0)</f>
        <v>0</v>
      </c>
      <c r="AB468">
        <f>IF(first_ana_0923__242678[[#This Row],[gap]]=-3, 1, 0)</f>
        <v>0</v>
      </c>
      <c r="AC468">
        <f>IF(first_ana_0923__242678[[#This Row],[gap]]=-2, 1, 0)</f>
        <v>0</v>
      </c>
      <c r="AD468">
        <f>IF(first_ana_0923__242678[[#This Row],[gap]]=-1, 1, 0)</f>
        <v>0</v>
      </c>
      <c r="AE468">
        <f>IF(first_ana_0923__242678[[#This Row],[gap]]=0, 1, 0)</f>
        <v>0</v>
      </c>
      <c r="AF468">
        <f>IF(first_ana_0923__242678[[#This Row],[gap]]=1, 1, 0)</f>
        <v>0</v>
      </c>
      <c r="AG468">
        <f>IF(first_ana_0923__242678[[#This Row],[gap]]=2, 1, 0)</f>
        <v>0</v>
      </c>
      <c r="AH468">
        <f>IF(first_ana_0923__242678[[#This Row],[gap]]=3, 1, 0)</f>
        <v>0</v>
      </c>
      <c r="AI468">
        <f>IF(first_ana_0923__242678[[#This Row],[gap]]=4, 1, 0)</f>
        <v>0</v>
      </c>
      <c r="AJ468">
        <f>IF(first_ana_0923__242678[[#This Row],[gap]]=5, 1, 0)</f>
        <v>0</v>
      </c>
      <c r="AK468">
        <f>IF(first_ana_0923__242678[[#This Row],[gap]]=6, 1, 0)</f>
        <v>0</v>
      </c>
      <c r="AL468">
        <f>IF(first_ana_0923__242678[[#This Row],[gap]]=7, 1, 0)</f>
        <v>0</v>
      </c>
      <c r="AM468">
        <f>IF(first_ana_0923__242678[[#This Row],[gap]]=8, 1, 0)</f>
        <v>0</v>
      </c>
      <c r="AN468">
        <f>IF(first_ana_0923__242678[[#This Row],[gap]]=9, 1, 0)</f>
        <v>0</v>
      </c>
    </row>
    <row r="469" spans="1:40">
      <c r="A469">
        <v>2014</v>
      </c>
      <c r="B469">
        <v>45</v>
      </c>
      <c r="C469" t="s">
        <v>91</v>
      </c>
      <c r="D469" t="s">
        <v>92</v>
      </c>
      <c r="E469">
        <v>194.8</v>
      </c>
      <c r="F469">
        <v>111</v>
      </c>
      <c r="G469">
        <v>1.65</v>
      </c>
      <c r="H469">
        <v>1.94</v>
      </c>
      <c r="I469">
        <v>0</v>
      </c>
      <c r="J469">
        <v>0</v>
      </c>
      <c r="K469" s="5">
        <v>2381</v>
      </c>
      <c r="L469" s="5">
        <v>14889.5</v>
      </c>
      <c r="M469" s="9">
        <v>0.63</v>
      </c>
      <c r="N469" s="9">
        <v>0.18</v>
      </c>
      <c r="O469" s="9">
        <v>2.78</v>
      </c>
      <c r="P469">
        <v>3.59</v>
      </c>
      <c r="Q469" s="9">
        <v>1000.7</v>
      </c>
      <c r="S469">
        <f>first_ana_0923__242678[[#This Row],[year]]-first_ana_0923__242678[[#This Row],[start]]</f>
        <v>2014</v>
      </c>
      <c r="T469">
        <f>IF(first_ana_0923__242678[[#This Row],[gap]]=-11, 1, 0)</f>
        <v>0</v>
      </c>
      <c r="U469">
        <f>IF(first_ana_0923__242678[[#This Row],[gap]]=-10, 1, 0)</f>
        <v>0</v>
      </c>
      <c r="V469">
        <f>IF(first_ana_0923__242678[[#This Row],[gap]]=-9, 1, 0)</f>
        <v>0</v>
      </c>
      <c r="W469">
        <f>IF(first_ana_0923__242678[[#This Row],[gap]]=-8, 1, 0)</f>
        <v>0</v>
      </c>
      <c r="X469">
        <f>IF(first_ana_0923__242678[[#This Row],[gap]]=-7, 1, 0)</f>
        <v>0</v>
      </c>
      <c r="Y469">
        <f>IF(first_ana_0923__242678[[#This Row],[gap]]=-6, 1, 0)</f>
        <v>0</v>
      </c>
      <c r="Z469">
        <f>IF(first_ana_0923__242678[[#This Row],[gap]]=-5, 1, 0)</f>
        <v>0</v>
      </c>
      <c r="AA469">
        <f>IF(first_ana_0923__242678[[#This Row],[gap]]=-4, 1, 0)</f>
        <v>0</v>
      </c>
      <c r="AB469">
        <f>IF(first_ana_0923__242678[[#This Row],[gap]]=-3, 1, 0)</f>
        <v>0</v>
      </c>
      <c r="AC469">
        <f>IF(first_ana_0923__242678[[#This Row],[gap]]=-2, 1, 0)</f>
        <v>0</v>
      </c>
      <c r="AD469">
        <f>IF(first_ana_0923__242678[[#This Row],[gap]]=-1, 1, 0)</f>
        <v>0</v>
      </c>
      <c r="AE469">
        <f>IF(first_ana_0923__242678[[#This Row],[gap]]=0, 1, 0)</f>
        <v>0</v>
      </c>
      <c r="AF469">
        <f>IF(first_ana_0923__242678[[#This Row],[gap]]=1, 1, 0)</f>
        <v>0</v>
      </c>
      <c r="AG469">
        <f>IF(first_ana_0923__242678[[#This Row],[gap]]=2, 1, 0)</f>
        <v>0</v>
      </c>
      <c r="AH469">
        <f>IF(first_ana_0923__242678[[#This Row],[gap]]=3, 1, 0)</f>
        <v>0</v>
      </c>
      <c r="AI469">
        <f>IF(first_ana_0923__242678[[#This Row],[gap]]=4, 1, 0)</f>
        <v>0</v>
      </c>
      <c r="AJ469">
        <f>IF(first_ana_0923__242678[[#This Row],[gap]]=5, 1, 0)</f>
        <v>0</v>
      </c>
      <c r="AK469">
        <f>IF(first_ana_0923__242678[[#This Row],[gap]]=6, 1, 0)</f>
        <v>0</v>
      </c>
      <c r="AL469">
        <f>IF(first_ana_0923__242678[[#This Row],[gap]]=7, 1, 0)</f>
        <v>0</v>
      </c>
      <c r="AM469">
        <f>IF(first_ana_0923__242678[[#This Row],[gap]]=8, 1, 0)</f>
        <v>0</v>
      </c>
      <c r="AN469">
        <f>IF(first_ana_0923__242678[[#This Row],[gap]]=9, 1, 0)</f>
        <v>0</v>
      </c>
    </row>
    <row r="470" spans="1:40">
      <c r="A470">
        <v>2014</v>
      </c>
      <c r="B470">
        <v>46</v>
      </c>
      <c r="C470" t="s">
        <v>93</v>
      </c>
      <c r="D470" t="s">
        <v>94</v>
      </c>
      <c r="E470">
        <v>122.9</v>
      </c>
      <c r="F470">
        <v>167</v>
      </c>
      <c r="G470">
        <v>1.57</v>
      </c>
      <c r="H470">
        <v>1.84</v>
      </c>
      <c r="I470">
        <v>0</v>
      </c>
      <c r="J470">
        <v>0</v>
      </c>
      <c r="K470" s="5">
        <v>2389</v>
      </c>
      <c r="L470" s="5">
        <v>15543.8</v>
      </c>
      <c r="M470" s="9">
        <v>0.36</v>
      </c>
      <c r="N470" s="9">
        <v>0.3</v>
      </c>
      <c r="O470" s="9">
        <v>2.76</v>
      </c>
      <c r="P470">
        <v>3.42</v>
      </c>
      <c r="Q470" s="9">
        <v>996.6</v>
      </c>
      <c r="S470">
        <f>first_ana_0923__242678[[#This Row],[year]]-first_ana_0923__242678[[#This Row],[start]]</f>
        <v>2014</v>
      </c>
      <c r="T470">
        <f>IF(first_ana_0923__242678[[#This Row],[gap]]=-11, 1, 0)</f>
        <v>0</v>
      </c>
      <c r="U470">
        <f>IF(first_ana_0923__242678[[#This Row],[gap]]=-10, 1, 0)</f>
        <v>0</v>
      </c>
      <c r="V470">
        <f>IF(first_ana_0923__242678[[#This Row],[gap]]=-9, 1, 0)</f>
        <v>0</v>
      </c>
      <c r="W470">
        <f>IF(first_ana_0923__242678[[#This Row],[gap]]=-8, 1, 0)</f>
        <v>0</v>
      </c>
      <c r="X470">
        <f>IF(first_ana_0923__242678[[#This Row],[gap]]=-7, 1, 0)</f>
        <v>0</v>
      </c>
      <c r="Y470">
        <f>IF(first_ana_0923__242678[[#This Row],[gap]]=-6, 1, 0)</f>
        <v>0</v>
      </c>
      <c r="Z470">
        <f>IF(first_ana_0923__242678[[#This Row],[gap]]=-5, 1, 0)</f>
        <v>0</v>
      </c>
      <c r="AA470">
        <f>IF(first_ana_0923__242678[[#This Row],[gap]]=-4, 1, 0)</f>
        <v>0</v>
      </c>
      <c r="AB470">
        <f>IF(first_ana_0923__242678[[#This Row],[gap]]=-3, 1, 0)</f>
        <v>0</v>
      </c>
      <c r="AC470">
        <f>IF(first_ana_0923__242678[[#This Row],[gap]]=-2, 1, 0)</f>
        <v>0</v>
      </c>
      <c r="AD470">
        <f>IF(first_ana_0923__242678[[#This Row],[gap]]=-1, 1, 0)</f>
        <v>0</v>
      </c>
      <c r="AE470">
        <f>IF(first_ana_0923__242678[[#This Row],[gap]]=0, 1, 0)</f>
        <v>0</v>
      </c>
      <c r="AF470">
        <f>IF(first_ana_0923__242678[[#This Row],[gap]]=1, 1, 0)</f>
        <v>0</v>
      </c>
      <c r="AG470">
        <f>IF(first_ana_0923__242678[[#This Row],[gap]]=2, 1, 0)</f>
        <v>0</v>
      </c>
      <c r="AH470">
        <f>IF(first_ana_0923__242678[[#This Row],[gap]]=3, 1, 0)</f>
        <v>0</v>
      </c>
      <c r="AI470">
        <f>IF(first_ana_0923__242678[[#This Row],[gap]]=4, 1, 0)</f>
        <v>0</v>
      </c>
      <c r="AJ470">
        <f>IF(first_ana_0923__242678[[#This Row],[gap]]=5, 1, 0)</f>
        <v>0</v>
      </c>
      <c r="AK470">
        <f>IF(first_ana_0923__242678[[#This Row],[gap]]=6, 1, 0)</f>
        <v>0</v>
      </c>
      <c r="AL470">
        <f>IF(first_ana_0923__242678[[#This Row],[gap]]=7, 1, 0)</f>
        <v>0</v>
      </c>
      <c r="AM470">
        <f>IF(first_ana_0923__242678[[#This Row],[gap]]=8, 1, 0)</f>
        <v>0</v>
      </c>
      <c r="AN470">
        <f>IF(first_ana_0923__242678[[#This Row],[gap]]=9, 1, 0)</f>
        <v>0</v>
      </c>
    </row>
    <row r="471" spans="1:40">
      <c r="A471">
        <v>2014</v>
      </c>
      <c r="B471">
        <v>47</v>
      </c>
      <c r="C471" t="s">
        <v>95</v>
      </c>
      <c r="D471" t="s">
        <v>96</v>
      </c>
      <c r="E471">
        <v>57.3</v>
      </c>
      <c r="F471">
        <v>142</v>
      </c>
      <c r="G471">
        <v>1.71</v>
      </c>
      <c r="H471">
        <v>1.72</v>
      </c>
      <c r="I471">
        <v>0</v>
      </c>
      <c r="J471">
        <v>0</v>
      </c>
      <c r="K471" s="5">
        <v>2129</v>
      </c>
      <c r="L471" s="5">
        <v>17960.7</v>
      </c>
      <c r="M471" s="9">
        <v>0.56000000000000005</v>
      </c>
      <c r="N471" s="9">
        <v>0.14000000000000001</v>
      </c>
      <c r="O471" s="9">
        <v>3.73</v>
      </c>
      <c r="P471">
        <v>4.43</v>
      </c>
      <c r="Q471" s="9">
        <v>1036.5</v>
      </c>
      <c r="S471">
        <f>first_ana_0923__242678[[#This Row],[year]]-first_ana_0923__242678[[#This Row],[start]]</f>
        <v>2014</v>
      </c>
      <c r="T471">
        <f>IF(first_ana_0923__242678[[#This Row],[gap]]=-11, 1, 0)</f>
        <v>0</v>
      </c>
      <c r="U471">
        <f>IF(first_ana_0923__242678[[#This Row],[gap]]=-10, 1, 0)</f>
        <v>0</v>
      </c>
      <c r="V471">
        <f>IF(first_ana_0923__242678[[#This Row],[gap]]=-9, 1, 0)</f>
        <v>0</v>
      </c>
      <c r="W471">
        <f>IF(first_ana_0923__242678[[#This Row],[gap]]=-8, 1, 0)</f>
        <v>0</v>
      </c>
      <c r="X471">
        <f>IF(first_ana_0923__242678[[#This Row],[gap]]=-7, 1, 0)</f>
        <v>0</v>
      </c>
      <c r="Y471">
        <f>IF(first_ana_0923__242678[[#This Row],[gap]]=-6, 1, 0)</f>
        <v>0</v>
      </c>
      <c r="Z471">
        <f>IF(first_ana_0923__242678[[#This Row],[gap]]=-5, 1, 0)</f>
        <v>0</v>
      </c>
      <c r="AA471">
        <f>IF(first_ana_0923__242678[[#This Row],[gap]]=-4, 1, 0)</f>
        <v>0</v>
      </c>
      <c r="AB471">
        <f>IF(first_ana_0923__242678[[#This Row],[gap]]=-3, 1, 0)</f>
        <v>0</v>
      </c>
      <c r="AC471">
        <f>IF(first_ana_0923__242678[[#This Row],[gap]]=-2, 1, 0)</f>
        <v>0</v>
      </c>
      <c r="AD471">
        <f>IF(first_ana_0923__242678[[#This Row],[gap]]=-1, 1, 0)</f>
        <v>0</v>
      </c>
      <c r="AE471">
        <f>IF(first_ana_0923__242678[[#This Row],[gap]]=0, 1, 0)</f>
        <v>0</v>
      </c>
      <c r="AF471">
        <f>IF(first_ana_0923__242678[[#This Row],[gap]]=1, 1, 0)</f>
        <v>0</v>
      </c>
      <c r="AG471">
        <f>IF(first_ana_0923__242678[[#This Row],[gap]]=2, 1, 0)</f>
        <v>0</v>
      </c>
      <c r="AH471">
        <f>IF(first_ana_0923__242678[[#This Row],[gap]]=3, 1, 0)</f>
        <v>0</v>
      </c>
      <c r="AI471">
        <f>IF(first_ana_0923__242678[[#This Row],[gap]]=4, 1, 0)</f>
        <v>0</v>
      </c>
      <c r="AJ471">
        <f>IF(first_ana_0923__242678[[#This Row],[gap]]=5, 1, 0)</f>
        <v>0</v>
      </c>
      <c r="AK471">
        <f>IF(first_ana_0923__242678[[#This Row],[gap]]=6, 1, 0)</f>
        <v>0</v>
      </c>
      <c r="AL471">
        <f>IF(first_ana_0923__242678[[#This Row],[gap]]=7, 1, 0)</f>
        <v>0</v>
      </c>
      <c r="AM471">
        <f>IF(first_ana_0923__242678[[#This Row],[gap]]=8, 1, 0)</f>
        <v>0</v>
      </c>
      <c r="AN471">
        <f>IF(first_ana_0923__242678[[#This Row],[gap]]=9, 1, 0)</f>
        <v>0</v>
      </c>
    </row>
    <row r="472" spans="1:40">
      <c r="A472">
        <v>2015</v>
      </c>
      <c r="B472">
        <v>1</v>
      </c>
      <c r="C472" t="s">
        <v>4</v>
      </c>
      <c r="D472" t="s">
        <v>5</v>
      </c>
      <c r="E472">
        <v>710</v>
      </c>
      <c r="F472">
        <v>538</v>
      </c>
      <c r="G472">
        <v>0.88</v>
      </c>
      <c r="H472">
        <v>1.05</v>
      </c>
      <c r="I472">
        <v>0</v>
      </c>
      <c r="J472">
        <v>1</v>
      </c>
      <c r="K472" s="6">
        <v>2589</v>
      </c>
      <c r="L472" s="5">
        <v>258141.5</v>
      </c>
      <c r="M472" s="9">
        <v>0.69</v>
      </c>
      <c r="N472" s="9">
        <v>0.32</v>
      </c>
      <c r="O472" s="9">
        <v>3.18</v>
      </c>
      <c r="P472">
        <v>4.1900000000000004</v>
      </c>
      <c r="Q472" s="9">
        <v>1043.4000000000001</v>
      </c>
      <c r="R472">
        <v>2016</v>
      </c>
      <c r="S472">
        <f>first_ana_0923__242678[[#This Row],[year]]-first_ana_0923__242678[[#This Row],[start]]</f>
        <v>-1</v>
      </c>
      <c r="T472">
        <f>IF(first_ana_0923__242678[[#This Row],[gap]]=-11, 1, 0)</f>
        <v>0</v>
      </c>
      <c r="U472">
        <f>IF(first_ana_0923__242678[[#This Row],[gap]]=-10, 1, 0)</f>
        <v>0</v>
      </c>
      <c r="V472">
        <f>IF(first_ana_0923__242678[[#This Row],[gap]]=-9, 1, 0)</f>
        <v>0</v>
      </c>
      <c r="W472">
        <f>IF(first_ana_0923__242678[[#This Row],[gap]]=-8, 1, 0)</f>
        <v>0</v>
      </c>
      <c r="X472">
        <f>IF(first_ana_0923__242678[[#This Row],[gap]]=-7, 1, 0)</f>
        <v>0</v>
      </c>
      <c r="Y472">
        <f>IF(first_ana_0923__242678[[#This Row],[gap]]=-6, 1, 0)</f>
        <v>0</v>
      </c>
      <c r="Z472">
        <f>IF(first_ana_0923__242678[[#This Row],[gap]]=-5, 1, 0)</f>
        <v>0</v>
      </c>
      <c r="AA472">
        <f>IF(first_ana_0923__242678[[#This Row],[gap]]=-4, 1, 0)</f>
        <v>0</v>
      </c>
      <c r="AB472">
        <f>IF(first_ana_0923__242678[[#This Row],[gap]]=-3, 1, 0)</f>
        <v>0</v>
      </c>
      <c r="AC472">
        <f>IF(first_ana_0923__242678[[#This Row],[gap]]=-2, 1, 0)</f>
        <v>0</v>
      </c>
      <c r="AD472">
        <f>IF(first_ana_0923__242678[[#This Row],[gap]]=-1, 1, 0)</f>
        <v>1</v>
      </c>
      <c r="AE472">
        <f>IF(first_ana_0923__242678[[#This Row],[gap]]=0, 1, 0)</f>
        <v>0</v>
      </c>
      <c r="AF472">
        <f>IF(first_ana_0923__242678[[#This Row],[gap]]=1, 1, 0)</f>
        <v>0</v>
      </c>
      <c r="AG472">
        <f>IF(first_ana_0923__242678[[#This Row],[gap]]=2, 1, 0)</f>
        <v>0</v>
      </c>
      <c r="AH472">
        <f>IF(first_ana_0923__242678[[#This Row],[gap]]=3, 1, 0)</f>
        <v>0</v>
      </c>
      <c r="AI472">
        <f>IF(first_ana_0923__242678[[#This Row],[gap]]=4, 1, 0)</f>
        <v>0</v>
      </c>
      <c r="AJ472">
        <f>IF(first_ana_0923__242678[[#This Row],[gap]]=5, 1, 0)</f>
        <v>0</v>
      </c>
      <c r="AK472">
        <f>IF(first_ana_0923__242678[[#This Row],[gap]]=6, 1, 0)</f>
        <v>0</v>
      </c>
      <c r="AL472">
        <f>IF(first_ana_0923__242678[[#This Row],[gap]]=7, 1, 0)</f>
        <v>0</v>
      </c>
      <c r="AM472">
        <f>IF(first_ana_0923__242678[[#This Row],[gap]]=8, 1, 0)</f>
        <v>0</v>
      </c>
      <c r="AN472">
        <f>IF(first_ana_0923__242678[[#This Row],[gap]]=9, 1, 0)</f>
        <v>0</v>
      </c>
    </row>
    <row r="473" spans="1:40">
      <c r="A473">
        <v>2015</v>
      </c>
      <c r="B473">
        <v>2</v>
      </c>
      <c r="C473" t="s">
        <v>6</v>
      </c>
      <c r="D473" t="s">
        <v>7</v>
      </c>
      <c r="E473">
        <v>100</v>
      </c>
      <c r="F473">
        <v>131</v>
      </c>
      <c r="G473">
        <v>1.35</v>
      </c>
      <c r="H473">
        <v>1.86</v>
      </c>
      <c r="I473">
        <v>1</v>
      </c>
      <c r="J473">
        <v>1</v>
      </c>
      <c r="K473" s="6">
        <v>2462</v>
      </c>
      <c r="L473" s="5">
        <v>34233.300000000003</v>
      </c>
      <c r="M473" s="9">
        <v>0.76</v>
      </c>
      <c r="N473" s="9">
        <v>0.38</v>
      </c>
      <c r="O473" s="9">
        <v>2.29</v>
      </c>
      <c r="P473">
        <v>3.43</v>
      </c>
      <c r="Q473" s="9">
        <v>1071.0999999999999</v>
      </c>
      <c r="R473">
        <v>2010</v>
      </c>
      <c r="S473">
        <f>first_ana_0923__242678[[#This Row],[year]]-first_ana_0923__242678[[#This Row],[start]]</f>
        <v>5</v>
      </c>
      <c r="T473">
        <f>IF(first_ana_0923__242678[[#This Row],[gap]]=-11, 1, 0)</f>
        <v>0</v>
      </c>
      <c r="U473">
        <f>IF(first_ana_0923__242678[[#This Row],[gap]]=-10, 1, 0)</f>
        <v>0</v>
      </c>
      <c r="V473">
        <f>IF(first_ana_0923__242678[[#This Row],[gap]]=-9, 1, 0)</f>
        <v>0</v>
      </c>
      <c r="W473">
        <f>IF(first_ana_0923__242678[[#This Row],[gap]]=-8, 1, 0)</f>
        <v>0</v>
      </c>
      <c r="X473">
        <f>IF(first_ana_0923__242678[[#This Row],[gap]]=-7, 1, 0)</f>
        <v>0</v>
      </c>
      <c r="Y473">
        <f>IF(first_ana_0923__242678[[#This Row],[gap]]=-6, 1, 0)</f>
        <v>0</v>
      </c>
      <c r="Z473">
        <f>IF(first_ana_0923__242678[[#This Row],[gap]]=-5, 1, 0)</f>
        <v>0</v>
      </c>
      <c r="AA473">
        <f>IF(first_ana_0923__242678[[#This Row],[gap]]=-4, 1, 0)</f>
        <v>0</v>
      </c>
      <c r="AB473">
        <f>IF(first_ana_0923__242678[[#This Row],[gap]]=-3, 1, 0)</f>
        <v>0</v>
      </c>
      <c r="AC473">
        <f>IF(first_ana_0923__242678[[#This Row],[gap]]=-2, 1, 0)</f>
        <v>0</v>
      </c>
      <c r="AD473">
        <f>IF(first_ana_0923__242678[[#This Row],[gap]]=-1, 1, 0)</f>
        <v>0</v>
      </c>
      <c r="AE473">
        <f>IF(first_ana_0923__242678[[#This Row],[gap]]=0, 1, 0)</f>
        <v>0</v>
      </c>
      <c r="AF473">
        <f>IF(first_ana_0923__242678[[#This Row],[gap]]=1, 1, 0)</f>
        <v>0</v>
      </c>
      <c r="AG473">
        <f>IF(first_ana_0923__242678[[#This Row],[gap]]=2, 1, 0)</f>
        <v>0</v>
      </c>
      <c r="AH473">
        <f>IF(first_ana_0923__242678[[#This Row],[gap]]=3, 1, 0)</f>
        <v>0</v>
      </c>
      <c r="AI473">
        <f>IF(first_ana_0923__242678[[#This Row],[gap]]=4, 1, 0)</f>
        <v>0</v>
      </c>
      <c r="AJ473">
        <f>IF(first_ana_0923__242678[[#This Row],[gap]]=5, 1, 0)</f>
        <v>1</v>
      </c>
      <c r="AK473">
        <f>IF(first_ana_0923__242678[[#This Row],[gap]]=6, 1, 0)</f>
        <v>0</v>
      </c>
      <c r="AL473">
        <f>IF(first_ana_0923__242678[[#This Row],[gap]]=7, 1, 0)</f>
        <v>0</v>
      </c>
      <c r="AM473">
        <f>IF(first_ana_0923__242678[[#This Row],[gap]]=8, 1, 0)</f>
        <v>0</v>
      </c>
      <c r="AN473">
        <f>IF(first_ana_0923__242678[[#This Row],[gap]]=9, 1, 0)</f>
        <v>0</v>
      </c>
    </row>
    <row r="474" spans="1:40">
      <c r="A474">
        <v>2015</v>
      </c>
      <c r="B474">
        <v>3</v>
      </c>
      <c r="C474" t="s">
        <v>8</v>
      </c>
      <c r="D474" t="s">
        <v>9</v>
      </c>
      <c r="E474">
        <v>299.2</v>
      </c>
      <c r="F474">
        <v>128</v>
      </c>
      <c r="G474">
        <v>1.38</v>
      </c>
      <c r="H474">
        <v>1.7</v>
      </c>
      <c r="I474">
        <v>0</v>
      </c>
      <c r="J474">
        <v>0</v>
      </c>
      <c r="K474" s="6">
        <v>2760</v>
      </c>
      <c r="L474" s="5">
        <v>22859.599999999999</v>
      </c>
      <c r="M474" s="9">
        <v>0.39</v>
      </c>
      <c r="N474" s="9">
        <v>0.39</v>
      </c>
      <c r="O474" s="9">
        <v>2.81</v>
      </c>
      <c r="P474">
        <v>3.59</v>
      </c>
      <c r="Q474" s="9">
        <v>1566.1</v>
      </c>
      <c r="S474">
        <f>first_ana_0923__242678[[#This Row],[year]]-first_ana_0923__242678[[#This Row],[start]]</f>
        <v>2015</v>
      </c>
      <c r="T474">
        <f>IF(first_ana_0923__242678[[#This Row],[gap]]=-11, 1, 0)</f>
        <v>0</v>
      </c>
      <c r="U474">
        <f>IF(first_ana_0923__242678[[#This Row],[gap]]=-10, 1, 0)</f>
        <v>0</v>
      </c>
      <c r="V474">
        <f>IF(first_ana_0923__242678[[#This Row],[gap]]=-9, 1, 0)</f>
        <v>0</v>
      </c>
      <c r="W474">
        <f>IF(first_ana_0923__242678[[#This Row],[gap]]=-8, 1, 0)</f>
        <v>0</v>
      </c>
      <c r="X474">
        <f>IF(first_ana_0923__242678[[#This Row],[gap]]=-7, 1, 0)</f>
        <v>0</v>
      </c>
      <c r="Y474">
        <f>IF(first_ana_0923__242678[[#This Row],[gap]]=-6, 1, 0)</f>
        <v>0</v>
      </c>
      <c r="Z474">
        <f>IF(first_ana_0923__242678[[#This Row],[gap]]=-5, 1, 0)</f>
        <v>0</v>
      </c>
      <c r="AA474">
        <f>IF(first_ana_0923__242678[[#This Row],[gap]]=-4, 1, 0)</f>
        <v>0</v>
      </c>
      <c r="AB474">
        <f>IF(first_ana_0923__242678[[#This Row],[gap]]=-3, 1, 0)</f>
        <v>0</v>
      </c>
      <c r="AC474">
        <f>IF(first_ana_0923__242678[[#This Row],[gap]]=-2, 1, 0)</f>
        <v>0</v>
      </c>
      <c r="AD474">
        <f>IF(first_ana_0923__242678[[#This Row],[gap]]=-1, 1, 0)</f>
        <v>0</v>
      </c>
      <c r="AE474">
        <f>IF(first_ana_0923__242678[[#This Row],[gap]]=0, 1, 0)</f>
        <v>0</v>
      </c>
      <c r="AF474">
        <f>IF(first_ana_0923__242678[[#This Row],[gap]]=1, 1, 0)</f>
        <v>0</v>
      </c>
      <c r="AG474">
        <f>IF(first_ana_0923__242678[[#This Row],[gap]]=2, 1, 0)</f>
        <v>0</v>
      </c>
      <c r="AH474">
        <f>IF(first_ana_0923__242678[[#This Row],[gap]]=3, 1, 0)</f>
        <v>0</v>
      </c>
      <c r="AI474">
        <f>IF(first_ana_0923__242678[[#This Row],[gap]]=4, 1, 0)</f>
        <v>0</v>
      </c>
      <c r="AJ474">
        <f>IF(first_ana_0923__242678[[#This Row],[gap]]=5, 1, 0)</f>
        <v>0</v>
      </c>
      <c r="AK474">
        <f>IF(first_ana_0923__242678[[#This Row],[gap]]=6, 1, 0)</f>
        <v>0</v>
      </c>
      <c r="AL474">
        <f>IF(first_ana_0923__242678[[#This Row],[gap]]=7, 1, 0)</f>
        <v>0</v>
      </c>
      <c r="AM474">
        <f>IF(first_ana_0923__242678[[#This Row],[gap]]=8, 1, 0)</f>
        <v>0</v>
      </c>
      <c r="AN474">
        <f>IF(first_ana_0923__242678[[#This Row],[gap]]=9, 1, 0)</f>
        <v>0</v>
      </c>
    </row>
    <row r="475" spans="1:40">
      <c r="A475">
        <v>2015</v>
      </c>
      <c r="B475">
        <v>4</v>
      </c>
      <c r="C475" t="s">
        <v>10</v>
      </c>
      <c r="D475" t="s">
        <v>11</v>
      </c>
      <c r="E475">
        <v>154.9</v>
      </c>
      <c r="F475">
        <v>233</v>
      </c>
      <c r="G475">
        <v>2.0699999999999998</v>
      </c>
      <c r="H475">
        <v>2.0699999999999998</v>
      </c>
      <c r="I475">
        <v>0</v>
      </c>
      <c r="J475">
        <v>0</v>
      </c>
      <c r="K475" s="6">
        <v>2987</v>
      </c>
      <c r="L475" s="5">
        <v>24718.2</v>
      </c>
      <c r="M475" s="9">
        <v>0.6</v>
      </c>
      <c r="N475" s="9">
        <v>0.17</v>
      </c>
      <c r="O475" s="9">
        <v>2.79</v>
      </c>
      <c r="P475">
        <v>3.56</v>
      </c>
      <c r="Q475" s="9">
        <v>1321.9</v>
      </c>
      <c r="S475">
        <f>first_ana_0923__242678[[#This Row],[year]]-first_ana_0923__242678[[#This Row],[start]]</f>
        <v>2015</v>
      </c>
      <c r="T475">
        <f>IF(first_ana_0923__242678[[#This Row],[gap]]=-11, 1, 0)</f>
        <v>0</v>
      </c>
      <c r="U475">
        <f>IF(first_ana_0923__242678[[#This Row],[gap]]=-10, 1, 0)</f>
        <v>0</v>
      </c>
      <c r="V475">
        <f>IF(first_ana_0923__242678[[#This Row],[gap]]=-9, 1, 0)</f>
        <v>0</v>
      </c>
      <c r="W475">
        <f>IF(first_ana_0923__242678[[#This Row],[gap]]=-8, 1, 0)</f>
        <v>0</v>
      </c>
      <c r="X475">
        <f>IF(first_ana_0923__242678[[#This Row],[gap]]=-7, 1, 0)</f>
        <v>0</v>
      </c>
      <c r="Y475">
        <f>IF(first_ana_0923__242678[[#This Row],[gap]]=-6, 1, 0)</f>
        <v>0</v>
      </c>
      <c r="Z475">
        <f>IF(first_ana_0923__242678[[#This Row],[gap]]=-5, 1, 0)</f>
        <v>0</v>
      </c>
      <c r="AA475">
        <f>IF(first_ana_0923__242678[[#This Row],[gap]]=-4, 1, 0)</f>
        <v>0</v>
      </c>
      <c r="AB475">
        <f>IF(first_ana_0923__242678[[#This Row],[gap]]=-3, 1, 0)</f>
        <v>0</v>
      </c>
      <c r="AC475">
        <f>IF(first_ana_0923__242678[[#This Row],[gap]]=-2, 1, 0)</f>
        <v>0</v>
      </c>
      <c r="AD475">
        <f>IF(first_ana_0923__242678[[#This Row],[gap]]=-1, 1, 0)</f>
        <v>0</v>
      </c>
      <c r="AE475">
        <f>IF(first_ana_0923__242678[[#This Row],[gap]]=0, 1, 0)</f>
        <v>0</v>
      </c>
      <c r="AF475">
        <f>IF(first_ana_0923__242678[[#This Row],[gap]]=1, 1, 0)</f>
        <v>0</v>
      </c>
      <c r="AG475">
        <f>IF(first_ana_0923__242678[[#This Row],[gap]]=2, 1, 0)</f>
        <v>0</v>
      </c>
      <c r="AH475">
        <f>IF(first_ana_0923__242678[[#This Row],[gap]]=3, 1, 0)</f>
        <v>0</v>
      </c>
      <c r="AI475">
        <f>IF(first_ana_0923__242678[[#This Row],[gap]]=4, 1, 0)</f>
        <v>0</v>
      </c>
      <c r="AJ475">
        <f>IF(first_ana_0923__242678[[#This Row],[gap]]=5, 1, 0)</f>
        <v>0</v>
      </c>
      <c r="AK475">
        <f>IF(first_ana_0923__242678[[#This Row],[gap]]=6, 1, 0)</f>
        <v>0</v>
      </c>
      <c r="AL475">
        <f>IF(first_ana_0923__242678[[#This Row],[gap]]=7, 1, 0)</f>
        <v>0</v>
      </c>
      <c r="AM475">
        <f>IF(first_ana_0923__242678[[#This Row],[gap]]=8, 1, 0)</f>
        <v>0</v>
      </c>
      <c r="AN475">
        <f>IF(first_ana_0923__242678[[#This Row],[gap]]=9, 1, 0)</f>
        <v>0</v>
      </c>
    </row>
    <row r="476" spans="1:40">
      <c r="A476">
        <v>2015</v>
      </c>
      <c r="B476">
        <v>5</v>
      </c>
      <c r="C476" t="s">
        <v>12</v>
      </c>
      <c r="D476" t="s">
        <v>13</v>
      </c>
      <c r="E476">
        <v>203.2</v>
      </c>
      <c r="F476">
        <v>102</v>
      </c>
      <c r="G476">
        <v>1.1399999999999999</v>
      </c>
      <c r="H476">
        <v>1.58</v>
      </c>
      <c r="I476">
        <v>0</v>
      </c>
      <c r="J476">
        <v>0</v>
      </c>
      <c r="K476" s="6">
        <v>2420</v>
      </c>
      <c r="L476" s="5">
        <v>30480.3</v>
      </c>
      <c r="M476" s="9">
        <v>0.68</v>
      </c>
      <c r="N476" s="9">
        <v>0.49</v>
      </c>
      <c r="O476" s="9">
        <v>2.44</v>
      </c>
      <c r="P476">
        <v>3.61</v>
      </c>
      <c r="Q476" s="9">
        <v>1177.0999999999999</v>
      </c>
      <c r="S476">
        <f>first_ana_0923__242678[[#This Row],[year]]-first_ana_0923__242678[[#This Row],[start]]</f>
        <v>2015</v>
      </c>
      <c r="T476">
        <f>IF(first_ana_0923__242678[[#This Row],[gap]]=-11, 1, 0)</f>
        <v>0</v>
      </c>
      <c r="U476">
        <f>IF(first_ana_0923__242678[[#This Row],[gap]]=-10, 1, 0)</f>
        <v>0</v>
      </c>
      <c r="V476">
        <f>IF(first_ana_0923__242678[[#This Row],[gap]]=-9, 1, 0)</f>
        <v>0</v>
      </c>
      <c r="W476">
        <f>IF(first_ana_0923__242678[[#This Row],[gap]]=-8, 1, 0)</f>
        <v>0</v>
      </c>
      <c r="X476">
        <f>IF(first_ana_0923__242678[[#This Row],[gap]]=-7, 1, 0)</f>
        <v>0</v>
      </c>
      <c r="Y476">
        <f>IF(first_ana_0923__242678[[#This Row],[gap]]=-6, 1, 0)</f>
        <v>0</v>
      </c>
      <c r="Z476">
        <f>IF(first_ana_0923__242678[[#This Row],[gap]]=-5, 1, 0)</f>
        <v>0</v>
      </c>
      <c r="AA476">
        <f>IF(first_ana_0923__242678[[#This Row],[gap]]=-4, 1, 0)</f>
        <v>0</v>
      </c>
      <c r="AB476">
        <f>IF(first_ana_0923__242678[[#This Row],[gap]]=-3, 1, 0)</f>
        <v>0</v>
      </c>
      <c r="AC476">
        <f>IF(first_ana_0923__242678[[#This Row],[gap]]=-2, 1, 0)</f>
        <v>0</v>
      </c>
      <c r="AD476">
        <f>IF(first_ana_0923__242678[[#This Row],[gap]]=-1, 1, 0)</f>
        <v>0</v>
      </c>
      <c r="AE476">
        <f>IF(first_ana_0923__242678[[#This Row],[gap]]=0, 1, 0)</f>
        <v>0</v>
      </c>
      <c r="AF476">
        <f>IF(first_ana_0923__242678[[#This Row],[gap]]=1, 1, 0)</f>
        <v>0</v>
      </c>
      <c r="AG476">
        <f>IF(first_ana_0923__242678[[#This Row],[gap]]=2, 1, 0)</f>
        <v>0</v>
      </c>
      <c r="AH476">
        <f>IF(first_ana_0923__242678[[#This Row],[gap]]=3, 1, 0)</f>
        <v>0</v>
      </c>
      <c r="AI476">
        <f>IF(first_ana_0923__242678[[#This Row],[gap]]=4, 1, 0)</f>
        <v>0</v>
      </c>
      <c r="AJ476">
        <f>IF(first_ana_0923__242678[[#This Row],[gap]]=5, 1, 0)</f>
        <v>0</v>
      </c>
      <c r="AK476">
        <f>IF(first_ana_0923__242678[[#This Row],[gap]]=6, 1, 0)</f>
        <v>0</v>
      </c>
      <c r="AL476">
        <f>IF(first_ana_0923__242678[[#This Row],[gap]]=7, 1, 0)</f>
        <v>0</v>
      </c>
      <c r="AM476">
        <f>IF(first_ana_0923__242678[[#This Row],[gap]]=8, 1, 0)</f>
        <v>0</v>
      </c>
      <c r="AN476">
        <f>IF(first_ana_0923__242678[[#This Row],[gap]]=9, 1, 0)</f>
        <v>0</v>
      </c>
    </row>
    <row r="477" spans="1:40">
      <c r="A477">
        <v>2015</v>
      </c>
      <c r="B477">
        <v>6</v>
      </c>
      <c r="C477" t="s">
        <v>14</v>
      </c>
      <c r="D477" t="s">
        <v>15</v>
      </c>
      <c r="E477">
        <v>162.69999999999999</v>
      </c>
      <c r="F477">
        <v>112</v>
      </c>
      <c r="G477">
        <v>1.17</v>
      </c>
      <c r="H477">
        <v>1.54</v>
      </c>
      <c r="I477">
        <v>0</v>
      </c>
      <c r="J477">
        <v>0</v>
      </c>
      <c r="K477" s="6">
        <v>2677</v>
      </c>
      <c r="L477" s="5">
        <v>26198.5</v>
      </c>
      <c r="M477" s="9">
        <v>0.53</v>
      </c>
      <c r="N477" s="9">
        <v>0.27</v>
      </c>
      <c r="O477" s="9">
        <v>1.96</v>
      </c>
      <c r="P477">
        <v>2.76</v>
      </c>
      <c r="Q477" s="9">
        <v>1017.6</v>
      </c>
      <c r="S477">
        <f>first_ana_0923__242678[[#This Row],[year]]-first_ana_0923__242678[[#This Row],[start]]</f>
        <v>2015</v>
      </c>
      <c r="T477">
        <f>IF(first_ana_0923__242678[[#This Row],[gap]]=-11, 1, 0)</f>
        <v>0</v>
      </c>
      <c r="U477">
        <f>IF(first_ana_0923__242678[[#This Row],[gap]]=-10, 1, 0)</f>
        <v>0</v>
      </c>
      <c r="V477">
        <f>IF(first_ana_0923__242678[[#This Row],[gap]]=-9, 1, 0)</f>
        <v>0</v>
      </c>
      <c r="W477">
        <f>IF(first_ana_0923__242678[[#This Row],[gap]]=-8, 1, 0)</f>
        <v>0</v>
      </c>
      <c r="X477">
        <f>IF(first_ana_0923__242678[[#This Row],[gap]]=-7, 1, 0)</f>
        <v>0</v>
      </c>
      <c r="Y477">
        <f>IF(first_ana_0923__242678[[#This Row],[gap]]=-6, 1, 0)</f>
        <v>0</v>
      </c>
      <c r="Z477">
        <f>IF(first_ana_0923__242678[[#This Row],[gap]]=-5, 1, 0)</f>
        <v>0</v>
      </c>
      <c r="AA477">
        <f>IF(first_ana_0923__242678[[#This Row],[gap]]=-4, 1, 0)</f>
        <v>0</v>
      </c>
      <c r="AB477">
        <f>IF(first_ana_0923__242678[[#This Row],[gap]]=-3, 1, 0)</f>
        <v>0</v>
      </c>
      <c r="AC477">
        <f>IF(first_ana_0923__242678[[#This Row],[gap]]=-2, 1, 0)</f>
        <v>0</v>
      </c>
      <c r="AD477">
        <f>IF(first_ana_0923__242678[[#This Row],[gap]]=-1, 1, 0)</f>
        <v>0</v>
      </c>
      <c r="AE477">
        <f>IF(first_ana_0923__242678[[#This Row],[gap]]=0, 1, 0)</f>
        <v>0</v>
      </c>
      <c r="AF477">
        <f>IF(first_ana_0923__242678[[#This Row],[gap]]=1, 1, 0)</f>
        <v>0</v>
      </c>
      <c r="AG477">
        <f>IF(first_ana_0923__242678[[#This Row],[gap]]=2, 1, 0)</f>
        <v>0</v>
      </c>
      <c r="AH477">
        <f>IF(first_ana_0923__242678[[#This Row],[gap]]=3, 1, 0)</f>
        <v>0</v>
      </c>
      <c r="AI477">
        <f>IF(first_ana_0923__242678[[#This Row],[gap]]=4, 1, 0)</f>
        <v>0</v>
      </c>
      <c r="AJ477">
        <f>IF(first_ana_0923__242678[[#This Row],[gap]]=5, 1, 0)</f>
        <v>0</v>
      </c>
      <c r="AK477">
        <f>IF(first_ana_0923__242678[[#This Row],[gap]]=6, 1, 0)</f>
        <v>0</v>
      </c>
      <c r="AL477">
        <f>IF(first_ana_0923__242678[[#This Row],[gap]]=7, 1, 0)</f>
        <v>0</v>
      </c>
      <c r="AM477">
        <f>IF(first_ana_0923__242678[[#This Row],[gap]]=8, 1, 0)</f>
        <v>0</v>
      </c>
      <c r="AN477">
        <f>IF(first_ana_0923__242678[[#This Row],[gap]]=9, 1, 0)</f>
        <v>0</v>
      </c>
    </row>
    <row r="478" spans="1:40">
      <c r="A478">
        <v>2015</v>
      </c>
      <c r="B478">
        <v>7</v>
      </c>
      <c r="C478" t="s">
        <v>16</v>
      </c>
      <c r="D478" t="s">
        <v>17</v>
      </c>
      <c r="E478">
        <v>394.1</v>
      </c>
      <c r="F478">
        <v>191</v>
      </c>
      <c r="G478">
        <v>1.47</v>
      </c>
      <c r="H478">
        <v>1.6</v>
      </c>
      <c r="I478">
        <v>0</v>
      </c>
      <c r="J478">
        <v>0</v>
      </c>
      <c r="K478" s="6">
        <v>2941</v>
      </c>
      <c r="L478" s="5">
        <v>19113.900000000001</v>
      </c>
      <c r="M478" s="9">
        <v>0.42</v>
      </c>
      <c r="N478" s="9">
        <v>0.26</v>
      </c>
      <c r="O478" s="9">
        <v>2.87</v>
      </c>
      <c r="P478">
        <v>3.55</v>
      </c>
      <c r="Q478" s="9">
        <v>1752.6</v>
      </c>
      <c r="S478">
        <f>first_ana_0923__242678[[#This Row],[year]]-first_ana_0923__242678[[#This Row],[start]]</f>
        <v>2015</v>
      </c>
      <c r="T478">
        <f>IF(first_ana_0923__242678[[#This Row],[gap]]=-11, 1, 0)</f>
        <v>0</v>
      </c>
      <c r="U478">
        <f>IF(first_ana_0923__242678[[#This Row],[gap]]=-10, 1, 0)</f>
        <v>0</v>
      </c>
      <c r="V478">
        <f>IF(first_ana_0923__242678[[#This Row],[gap]]=-9, 1, 0)</f>
        <v>0</v>
      </c>
      <c r="W478">
        <f>IF(first_ana_0923__242678[[#This Row],[gap]]=-8, 1, 0)</f>
        <v>0</v>
      </c>
      <c r="X478">
        <f>IF(first_ana_0923__242678[[#This Row],[gap]]=-7, 1, 0)</f>
        <v>0</v>
      </c>
      <c r="Y478">
        <f>IF(first_ana_0923__242678[[#This Row],[gap]]=-6, 1, 0)</f>
        <v>0</v>
      </c>
      <c r="Z478">
        <f>IF(first_ana_0923__242678[[#This Row],[gap]]=-5, 1, 0)</f>
        <v>0</v>
      </c>
      <c r="AA478">
        <f>IF(first_ana_0923__242678[[#This Row],[gap]]=-4, 1, 0)</f>
        <v>0</v>
      </c>
      <c r="AB478">
        <f>IF(first_ana_0923__242678[[#This Row],[gap]]=-3, 1, 0)</f>
        <v>0</v>
      </c>
      <c r="AC478">
        <f>IF(first_ana_0923__242678[[#This Row],[gap]]=-2, 1, 0)</f>
        <v>0</v>
      </c>
      <c r="AD478">
        <f>IF(first_ana_0923__242678[[#This Row],[gap]]=-1, 1, 0)</f>
        <v>0</v>
      </c>
      <c r="AE478">
        <f>IF(first_ana_0923__242678[[#This Row],[gap]]=0, 1, 0)</f>
        <v>0</v>
      </c>
      <c r="AF478">
        <f>IF(first_ana_0923__242678[[#This Row],[gap]]=1, 1, 0)</f>
        <v>0</v>
      </c>
      <c r="AG478">
        <f>IF(first_ana_0923__242678[[#This Row],[gap]]=2, 1, 0)</f>
        <v>0</v>
      </c>
      <c r="AH478">
        <f>IF(first_ana_0923__242678[[#This Row],[gap]]=3, 1, 0)</f>
        <v>0</v>
      </c>
      <c r="AI478">
        <f>IF(first_ana_0923__242678[[#This Row],[gap]]=4, 1, 0)</f>
        <v>0</v>
      </c>
      <c r="AJ478">
        <f>IF(first_ana_0923__242678[[#This Row],[gap]]=5, 1, 0)</f>
        <v>0</v>
      </c>
      <c r="AK478">
        <f>IF(first_ana_0923__242678[[#This Row],[gap]]=6, 1, 0)</f>
        <v>0</v>
      </c>
      <c r="AL478">
        <f>IF(first_ana_0923__242678[[#This Row],[gap]]=7, 1, 0)</f>
        <v>0</v>
      </c>
      <c r="AM478">
        <f>IF(first_ana_0923__242678[[#This Row],[gap]]=8, 1, 0)</f>
        <v>0</v>
      </c>
      <c r="AN478">
        <f>IF(first_ana_0923__242678[[#This Row],[gap]]=9, 1, 0)</f>
        <v>0</v>
      </c>
    </row>
    <row r="479" spans="1:40">
      <c r="A479">
        <v>2015</v>
      </c>
      <c r="B479">
        <v>8</v>
      </c>
      <c r="C479" t="s">
        <v>18</v>
      </c>
      <c r="D479" t="s">
        <v>19</v>
      </c>
      <c r="E479">
        <v>192.7</v>
      </c>
      <c r="F479">
        <v>292</v>
      </c>
      <c r="G479">
        <v>1.56</v>
      </c>
      <c r="H479">
        <v>1.72</v>
      </c>
      <c r="I479">
        <v>0</v>
      </c>
      <c r="J479">
        <v>0</v>
      </c>
      <c r="K479" s="6">
        <v>3079</v>
      </c>
      <c r="L479" s="5">
        <v>19491.8</v>
      </c>
      <c r="M479" s="9">
        <v>0.31</v>
      </c>
      <c r="N479" s="9">
        <v>0.1</v>
      </c>
      <c r="O479" s="9">
        <v>2.23</v>
      </c>
      <c r="P479">
        <v>2.64</v>
      </c>
      <c r="Q479" s="9">
        <v>802.9</v>
      </c>
      <c r="S479">
        <f>first_ana_0923__242678[[#This Row],[year]]-first_ana_0923__242678[[#This Row],[start]]</f>
        <v>2015</v>
      </c>
      <c r="T479">
        <f>IF(first_ana_0923__242678[[#This Row],[gap]]=-11, 1, 0)</f>
        <v>0</v>
      </c>
      <c r="U479">
        <f>IF(first_ana_0923__242678[[#This Row],[gap]]=-10, 1, 0)</f>
        <v>0</v>
      </c>
      <c r="V479">
        <f>IF(first_ana_0923__242678[[#This Row],[gap]]=-9, 1, 0)</f>
        <v>0</v>
      </c>
      <c r="W479">
        <f>IF(first_ana_0923__242678[[#This Row],[gap]]=-8, 1, 0)</f>
        <v>0</v>
      </c>
      <c r="X479">
        <f>IF(first_ana_0923__242678[[#This Row],[gap]]=-7, 1, 0)</f>
        <v>0</v>
      </c>
      <c r="Y479">
        <f>IF(first_ana_0923__242678[[#This Row],[gap]]=-6, 1, 0)</f>
        <v>0</v>
      </c>
      <c r="Z479">
        <f>IF(first_ana_0923__242678[[#This Row],[gap]]=-5, 1, 0)</f>
        <v>0</v>
      </c>
      <c r="AA479">
        <f>IF(first_ana_0923__242678[[#This Row],[gap]]=-4, 1, 0)</f>
        <v>0</v>
      </c>
      <c r="AB479">
        <f>IF(first_ana_0923__242678[[#This Row],[gap]]=-3, 1, 0)</f>
        <v>0</v>
      </c>
      <c r="AC479">
        <f>IF(first_ana_0923__242678[[#This Row],[gap]]=-2, 1, 0)</f>
        <v>0</v>
      </c>
      <c r="AD479">
        <f>IF(first_ana_0923__242678[[#This Row],[gap]]=-1, 1, 0)</f>
        <v>0</v>
      </c>
      <c r="AE479">
        <f>IF(first_ana_0923__242678[[#This Row],[gap]]=0, 1, 0)</f>
        <v>0</v>
      </c>
      <c r="AF479">
        <f>IF(first_ana_0923__242678[[#This Row],[gap]]=1, 1, 0)</f>
        <v>0</v>
      </c>
      <c r="AG479">
        <f>IF(first_ana_0923__242678[[#This Row],[gap]]=2, 1, 0)</f>
        <v>0</v>
      </c>
      <c r="AH479">
        <f>IF(first_ana_0923__242678[[#This Row],[gap]]=3, 1, 0)</f>
        <v>0</v>
      </c>
      <c r="AI479">
        <f>IF(first_ana_0923__242678[[#This Row],[gap]]=4, 1, 0)</f>
        <v>0</v>
      </c>
      <c r="AJ479">
        <f>IF(first_ana_0923__242678[[#This Row],[gap]]=5, 1, 0)</f>
        <v>0</v>
      </c>
      <c r="AK479">
        <f>IF(first_ana_0923__242678[[#This Row],[gap]]=6, 1, 0)</f>
        <v>0</v>
      </c>
      <c r="AL479">
        <f>IF(first_ana_0923__242678[[#This Row],[gap]]=7, 1, 0)</f>
        <v>0</v>
      </c>
      <c r="AM479">
        <f>IF(first_ana_0923__242678[[#This Row],[gap]]=8, 1, 0)</f>
        <v>0</v>
      </c>
      <c r="AN479">
        <f>IF(first_ana_0923__242678[[#This Row],[gap]]=9, 1, 0)</f>
        <v>0</v>
      </c>
    </row>
    <row r="480" spans="1:40">
      <c r="A480">
        <v>2015</v>
      </c>
      <c r="B480">
        <v>9</v>
      </c>
      <c r="C480" t="s">
        <v>20</v>
      </c>
      <c r="D480" t="s">
        <v>21</v>
      </c>
      <c r="E480">
        <v>173</v>
      </c>
      <c r="F480">
        <v>197</v>
      </c>
      <c r="G480">
        <v>1.56</v>
      </c>
      <c r="H480">
        <v>1.7</v>
      </c>
      <c r="I480">
        <v>0</v>
      </c>
      <c r="J480">
        <v>0</v>
      </c>
      <c r="K480" s="6">
        <v>3481</v>
      </c>
      <c r="L480" s="5">
        <v>22454.3</v>
      </c>
      <c r="M480" s="9">
        <v>0.46</v>
      </c>
      <c r="N480" s="9">
        <v>0.3</v>
      </c>
      <c r="O480" s="9">
        <v>3.04</v>
      </c>
      <c r="P480">
        <v>3.8</v>
      </c>
      <c r="Q480" s="9">
        <v>807.3</v>
      </c>
      <c r="S480">
        <f>first_ana_0923__242678[[#This Row],[year]]-first_ana_0923__242678[[#This Row],[start]]</f>
        <v>2015</v>
      </c>
      <c r="T480">
        <f>IF(first_ana_0923__242678[[#This Row],[gap]]=-11, 1, 0)</f>
        <v>0</v>
      </c>
      <c r="U480">
        <f>IF(first_ana_0923__242678[[#This Row],[gap]]=-10, 1, 0)</f>
        <v>0</v>
      </c>
      <c r="V480">
        <f>IF(first_ana_0923__242678[[#This Row],[gap]]=-9, 1, 0)</f>
        <v>0</v>
      </c>
      <c r="W480">
        <f>IF(first_ana_0923__242678[[#This Row],[gap]]=-8, 1, 0)</f>
        <v>0</v>
      </c>
      <c r="X480">
        <f>IF(first_ana_0923__242678[[#This Row],[gap]]=-7, 1, 0)</f>
        <v>0</v>
      </c>
      <c r="Y480">
        <f>IF(first_ana_0923__242678[[#This Row],[gap]]=-6, 1, 0)</f>
        <v>0</v>
      </c>
      <c r="Z480">
        <f>IF(first_ana_0923__242678[[#This Row],[gap]]=-5, 1, 0)</f>
        <v>0</v>
      </c>
      <c r="AA480">
        <f>IF(first_ana_0923__242678[[#This Row],[gap]]=-4, 1, 0)</f>
        <v>0</v>
      </c>
      <c r="AB480">
        <f>IF(first_ana_0923__242678[[#This Row],[gap]]=-3, 1, 0)</f>
        <v>0</v>
      </c>
      <c r="AC480">
        <f>IF(first_ana_0923__242678[[#This Row],[gap]]=-2, 1, 0)</f>
        <v>0</v>
      </c>
      <c r="AD480">
        <f>IF(first_ana_0923__242678[[#This Row],[gap]]=-1, 1, 0)</f>
        <v>0</v>
      </c>
      <c r="AE480">
        <f>IF(first_ana_0923__242678[[#This Row],[gap]]=0, 1, 0)</f>
        <v>0</v>
      </c>
      <c r="AF480">
        <f>IF(first_ana_0923__242678[[#This Row],[gap]]=1, 1, 0)</f>
        <v>0</v>
      </c>
      <c r="AG480">
        <f>IF(first_ana_0923__242678[[#This Row],[gap]]=2, 1, 0)</f>
        <v>0</v>
      </c>
      <c r="AH480">
        <f>IF(first_ana_0923__242678[[#This Row],[gap]]=3, 1, 0)</f>
        <v>0</v>
      </c>
      <c r="AI480">
        <f>IF(first_ana_0923__242678[[#This Row],[gap]]=4, 1, 0)</f>
        <v>0</v>
      </c>
      <c r="AJ480">
        <f>IF(first_ana_0923__242678[[#This Row],[gap]]=5, 1, 0)</f>
        <v>0</v>
      </c>
      <c r="AK480">
        <f>IF(first_ana_0923__242678[[#This Row],[gap]]=6, 1, 0)</f>
        <v>0</v>
      </c>
      <c r="AL480">
        <f>IF(first_ana_0923__242678[[#This Row],[gap]]=7, 1, 0)</f>
        <v>0</v>
      </c>
      <c r="AM480">
        <f>IF(first_ana_0923__242678[[#This Row],[gap]]=8, 1, 0)</f>
        <v>0</v>
      </c>
      <c r="AN480">
        <f>IF(first_ana_0923__242678[[#This Row],[gap]]=9, 1, 0)</f>
        <v>0</v>
      </c>
    </row>
    <row r="481" spans="1:40">
      <c r="A481">
        <v>2015</v>
      </c>
      <c r="B481">
        <v>10</v>
      </c>
      <c r="C481" t="s">
        <v>22</v>
      </c>
      <c r="D481" t="s">
        <v>23</v>
      </c>
      <c r="E481">
        <v>177.8</v>
      </c>
      <c r="F481">
        <v>197</v>
      </c>
      <c r="G481">
        <v>1.37</v>
      </c>
      <c r="H481">
        <v>1.48</v>
      </c>
      <c r="I481">
        <v>0</v>
      </c>
      <c r="J481">
        <v>0</v>
      </c>
      <c r="K481" s="6">
        <v>3145</v>
      </c>
      <c r="L481" s="5">
        <v>14355.9</v>
      </c>
      <c r="M481" s="9">
        <v>0.66</v>
      </c>
      <c r="N481" s="9">
        <v>0.41</v>
      </c>
      <c r="O481" s="9">
        <v>3.55</v>
      </c>
      <c r="P481">
        <v>4.62</v>
      </c>
      <c r="Q481" s="9">
        <v>821.6</v>
      </c>
      <c r="S481">
        <f>first_ana_0923__242678[[#This Row],[year]]-first_ana_0923__242678[[#This Row],[start]]</f>
        <v>2015</v>
      </c>
      <c r="T481">
        <f>IF(first_ana_0923__242678[[#This Row],[gap]]=-11, 1, 0)</f>
        <v>0</v>
      </c>
      <c r="U481">
        <f>IF(first_ana_0923__242678[[#This Row],[gap]]=-10, 1, 0)</f>
        <v>0</v>
      </c>
      <c r="V481">
        <f>IF(first_ana_0923__242678[[#This Row],[gap]]=-9, 1, 0)</f>
        <v>0</v>
      </c>
      <c r="W481">
        <f>IF(first_ana_0923__242678[[#This Row],[gap]]=-8, 1, 0)</f>
        <v>0</v>
      </c>
      <c r="X481">
        <f>IF(first_ana_0923__242678[[#This Row],[gap]]=-7, 1, 0)</f>
        <v>0</v>
      </c>
      <c r="Y481">
        <f>IF(first_ana_0923__242678[[#This Row],[gap]]=-6, 1, 0)</f>
        <v>0</v>
      </c>
      <c r="Z481">
        <f>IF(first_ana_0923__242678[[#This Row],[gap]]=-5, 1, 0)</f>
        <v>0</v>
      </c>
      <c r="AA481">
        <f>IF(first_ana_0923__242678[[#This Row],[gap]]=-4, 1, 0)</f>
        <v>0</v>
      </c>
      <c r="AB481">
        <f>IF(first_ana_0923__242678[[#This Row],[gap]]=-3, 1, 0)</f>
        <v>0</v>
      </c>
      <c r="AC481">
        <f>IF(first_ana_0923__242678[[#This Row],[gap]]=-2, 1, 0)</f>
        <v>0</v>
      </c>
      <c r="AD481">
        <f>IF(first_ana_0923__242678[[#This Row],[gap]]=-1, 1, 0)</f>
        <v>0</v>
      </c>
      <c r="AE481">
        <f>IF(first_ana_0923__242678[[#This Row],[gap]]=0, 1, 0)</f>
        <v>0</v>
      </c>
      <c r="AF481">
        <f>IF(first_ana_0923__242678[[#This Row],[gap]]=1, 1, 0)</f>
        <v>0</v>
      </c>
      <c r="AG481">
        <f>IF(first_ana_0923__242678[[#This Row],[gap]]=2, 1, 0)</f>
        <v>0</v>
      </c>
      <c r="AH481">
        <f>IF(first_ana_0923__242678[[#This Row],[gap]]=3, 1, 0)</f>
        <v>0</v>
      </c>
      <c r="AI481">
        <f>IF(first_ana_0923__242678[[#This Row],[gap]]=4, 1, 0)</f>
        <v>0</v>
      </c>
      <c r="AJ481">
        <f>IF(first_ana_0923__242678[[#This Row],[gap]]=5, 1, 0)</f>
        <v>0</v>
      </c>
      <c r="AK481">
        <f>IF(first_ana_0923__242678[[#This Row],[gap]]=6, 1, 0)</f>
        <v>0</v>
      </c>
      <c r="AL481">
        <f>IF(first_ana_0923__242678[[#This Row],[gap]]=7, 1, 0)</f>
        <v>0</v>
      </c>
      <c r="AM481">
        <f>IF(first_ana_0923__242678[[#This Row],[gap]]=8, 1, 0)</f>
        <v>0</v>
      </c>
      <c r="AN481">
        <f>IF(first_ana_0923__242678[[#This Row],[gap]]=9, 1, 0)</f>
        <v>0</v>
      </c>
    </row>
    <row r="482" spans="1:40">
      <c r="A482">
        <v>2015</v>
      </c>
      <c r="B482">
        <v>11</v>
      </c>
      <c r="C482" t="s">
        <v>24</v>
      </c>
      <c r="D482" t="s">
        <v>25</v>
      </c>
      <c r="E482">
        <v>138.5</v>
      </c>
      <c r="F482">
        <v>727</v>
      </c>
      <c r="G482">
        <v>2.23</v>
      </c>
      <c r="H482">
        <v>2.0499999999999998</v>
      </c>
      <c r="I482">
        <v>0</v>
      </c>
      <c r="J482">
        <v>0</v>
      </c>
      <c r="K482" s="6">
        <v>2977</v>
      </c>
      <c r="L482" s="5">
        <v>11888.8</v>
      </c>
      <c r="M482" s="9">
        <v>0.41</v>
      </c>
      <c r="N482" s="9">
        <v>0.18</v>
      </c>
      <c r="O482" s="9">
        <v>1.47</v>
      </c>
      <c r="P482">
        <v>2.06</v>
      </c>
      <c r="Q482" s="9">
        <v>574</v>
      </c>
      <c r="S482">
        <f>first_ana_0923__242678[[#This Row],[year]]-first_ana_0923__242678[[#This Row],[start]]</f>
        <v>2015</v>
      </c>
      <c r="T482">
        <f>IF(first_ana_0923__242678[[#This Row],[gap]]=-11, 1, 0)</f>
        <v>0</v>
      </c>
      <c r="U482">
        <f>IF(first_ana_0923__242678[[#This Row],[gap]]=-10, 1, 0)</f>
        <v>0</v>
      </c>
      <c r="V482">
        <f>IF(first_ana_0923__242678[[#This Row],[gap]]=-9, 1, 0)</f>
        <v>0</v>
      </c>
      <c r="W482">
        <f>IF(first_ana_0923__242678[[#This Row],[gap]]=-8, 1, 0)</f>
        <v>0</v>
      </c>
      <c r="X482">
        <f>IF(first_ana_0923__242678[[#This Row],[gap]]=-7, 1, 0)</f>
        <v>0</v>
      </c>
      <c r="Y482">
        <f>IF(first_ana_0923__242678[[#This Row],[gap]]=-6, 1, 0)</f>
        <v>0</v>
      </c>
      <c r="Z482">
        <f>IF(first_ana_0923__242678[[#This Row],[gap]]=-5, 1, 0)</f>
        <v>0</v>
      </c>
      <c r="AA482">
        <f>IF(first_ana_0923__242678[[#This Row],[gap]]=-4, 1, 0)</f>
        <v>0</v>
      </c>
      <c r="AB482">
        <f>IF(first_ana_0923__242678[[#This Row],[gap]]=-3, 1, 0)</f>
        <v>0</v>
      </c>
      <c r="AC482">
        <f>IF(first_ana_0923__242678[[#This Row],[gap]]=-2, 1, 0)</f>
        <v>0</v>
      </c>
      <c r="AD482">
        <f>IF(first_ana_0923__242678[[#This Row],[gap]]=-1, 1, 0)</f>
        <v>0</v>
      </c>
      <c r="AE482">
        <f>IF(first_ana_0923__242678[[#This Row],[gap]]=0, 1, 0)</f>
        <v>0</v>
      </c>
      <c r="AF482">
        <f>IF(first_ana_0923__242678[[#This Row],[gap]]=1, 1, 0)</f>
        <v>0</v>
      </c>
      <c r="AG482">
        <f>IF(first_ana_0923__242678[[#This Row],[gap]]=2, 1, 0)</f>
        <v>0</v>
      </c>
      <c r="AH482">
        <f>IF(first_ana_0923__242678[[#This Row],[gap]]=3, 1, 0)</f>
        <v>0</v>
      </c>
      <c r="AI482">
        <f>IF(first_ana_0923__242678[[#This Row],[gap]]=4, 1, 0)</f>
        <v>0</v>
      </c>
      <c r="AJ482">
        <f>IF(first_ana_0923__242678[[#This Row],[gap]]=5, 1, 0)</f>
        <v>0</v>
      </c>
      <c r="AK482">
        <f>IF(first_ana_0923__242678[[#This Row],[gap]]=6, 1, 0)</f>
        <v>0</v>
      </c>
      <c r="AL482">
        <f>IF(first_ana_0923__242678[[#This Row],[gap]]=7, 1, 0)</f>
        <v>0</v>
      </c>
      <c r="AM482">
        <f>IF(first_ana_0923__242678[[#This Row],[gap]]=8, 1, 0)</f>
        <v>0</v>
      </c>
      <c r="AN482">
        <f>IF(first_ana_0923__242678[[#This Row],[gap]]=9, 1, 0)</f>
        <v>0</v>
      </c>
    </row>
    <row r="483" spans="1:40">
      <c r="A483">
        <v>2015</v>
      </c>
      <c r="B483">
        <v>12</v>
      </c>
      <c r="C483" t="s">
        <v>26</v>
      </c>
      <c r="D483" t="s">
        <v>27</v>
      </c>
      <c r="E483">
        <v>127.4</v>
      </c>
      <c r="F483">
        <v>622</v>
      </c>
      <c r="G483">
        <v>2.2999999999999998</v>
      </c>
      <c r="H483">
        <v>2.13</v>
      </c>
      <c r="I483">
        <v>0</v>
      </c>
      <c r="J483">
        <v>0</v>
      </c>
      <c r="K483" s="6">
        <v>2920</v>
      </c>
      <c r="L483" s="5">
        <v>20243.900000000001</v>
      </c>
      <c r="M483" s="9">
        <v>0.43</v>
      </c>
      <c r="N483" s="9">
        <v>0.16</v>
      </c>
      <c r="O483" s="9">
        <v>1.57</v>
      </c>
      <c r="P483">
        <v>2.16</v>
      </c>
      <c r="Q483" s="9">
        <v>627.4</v>
      </c>
      <c r="S483">
        <f>first_ana_0923__242678[[#This Row],[year]]-first_ana_0923__242678[[#This Row],[start]]</f>
        <v>2015</v>
      </c>
      <c r="T483">
        <f>IF(first_ana_0923__242678[[#This Row],[gap]]=-11, 1, 0)</f>
        <v>0</v>
      </c>
      <c r="U483">
        <f>IF(first_ana_0923__242678[[#This Row],[gap]]=-10, 1, 0)</f>
        <v>0</v>
      </c>
      <c r="V483">
        <f>IF(first_ana_0923__242678[[#This Row],[gap]]=-9, 1, 0)</f>
        <v>0</v>
      </c>
      <c r="W483">
        <f>IF(first_ana_0923__242678[[#This Row],[gap]]=-8, 1, 0)</f>
        <v>0</v>
      </c>
      <c r="X483">
        <f>IF(first_ana_0923__242678[[#This Row],[gap]]=-7, 1, 0)</f>
        <v>0</v>
      </c>
      <c r="Y483">
        <f>IF(first_ana_0923__242678[[#This Row],[gap]]=-6, 1, 0)</f>
        <v>0</v>
      </c>
      <c r="Z483">
        <f>IF(first_ana_0923__242678[[#This Row],[gap]]=-5, 1, 0)</f>
        <v>0</v>
      </c>
      <c r="AA483">
        <f>IF(first_ana_0923__242678[[#This Row],[gap]]=-4, 1, 0)</f>
        <v>0</v>
      </c>
      <c r="AB483">
        <f>IF(first_ana_0923__242678[[#This Row],[gap]]=-3, 1, 0)</f>
        <v>0</v>
      </c>
      <c r="AC483">
        <f>IF(first_ana_0923__242678[[#This Row],[gap]]=-2, 1, 0)</f>
        <v>0</v>
      </c>
      <c r="AD483">
        <f>IF(first_ana_0923__242678[[#This Row],[gap]]=-1, 1, 0)</f>
        <v>0</v>
      </c>
      <c r="AE483">
        <f>IF(first_ana_0923__242678[[#This Row],[gap]]=0, 1, 0)</f>
        <v>0</v>
      </c>
      <c r="AF483">
        <f>IF(first_ana_0923__242678[[#This Row],[gap]]=1, 1, 0)</f>
        <v>0</v>
      </c>
      <c r="AG483">
        <f>IF(first_ana_0923__242678[[#This Row],[gap]]=2, 1, 0)</f>
        <v>0</v>
      </c>
      <c r="AH483">
        <f>IF(first_ana_0923__242678[[#This Row],[gap]]=3, 1, 0)</f>
        <v>0</v>
      </c>
      <c r="AI483">
        <f>IF(first_ana_0923__242678[[#This Row],[gap]]=4, 1, 0)</f>
        <v>0</v>
      </c>
      <c r="AJ483">
        <f>IF(first_ana_0923__242678[[#This Row],[gap]]=5, 1, 0)</f>
        <v>0</v>
      </c>
      <c r="AK483">
        <f>IF(first_ana_0923__242678[[#This Row],[gap]]=6, 1, 0)</f>
        <v>0</v>
      </c>
      <c r="AL483">
        <f>IF(first_ana_0923__242678[[#This Row],[gap]]=7, 1, 0)</f>
        <v>0</v>
      </c>
      <c r="AM483">
        <f>IF(first_ana_0923__242678[[#This Row],[gap]]=8, 1, 0)</f>
        <v>0</v>
      </c>
      <c r="AN483">
        <f>IF(first_ana_0923__242678[[#This Row],[gap]]=9, 1, 0)</f>
        <v>0</v>
      </c>
    </row>
    <row r="484" spans="1:40">
      <c r="A484">
        <v>2015</v>
      </c>
      <c r="B484">
        <v>13</v>
      </c>
      <c r="C484" t="s">
        <v>28</v>
      </c>
      <c r="D484" t="s">
        <v>29</v>
      </c>
      <c r="E484">
        <v>49.3</v>
      </c>
      <c r="F484">
        <v>1352</v>
      </c>
      <c r="G484">
        <v>3.15</v>
      </c>
      <c r="H484">
        <v>2.5499999999999998</v>
      </c>
      <c r="I484">
        <v>0</v>
      </c>
      <c r="J484">
        <v>0</v>
      </c>
      <c r="K484" s="6">
        <v>5378</v>
      </c>
      <c r="L484" s="5">
        <v>6353.6</v>
      </c>
      <c r="M484" s="9">
        <v>1.01</v>
      </c>
      <c r="N484" s="9">
        <v>0.28999999999999998</v>
      </c>
      <c r="O484" s="9">
        <v>2.99</v>
      </c>
      <c r="P484">
        <v>4.29</v>
      </c>
      <c r="Q484" s="9">
        <v>897.8</v>
      </c>
      <c r="S484">
        <f>first_ana_0923__242678[[#This Row],[year]]-first_ana_0923__242678[[#This Row],[start]]</f>
        <v>2015</v>
      </c>
      <c r="T484">
        <f>IF(first_ana_0923__242678[[#This Row],[gap]]=-11, 1, 0)</f>
        <v>0</v>
      </c>
      <c r="U484">
        <f>IF(first_ana_0923__242678[[#This Row],[gap]]=-10, 1, 0)</f>
        <v>0</v>
      </c>
      <c r="V484">
        <f>IF(first_ana_0923__242678[[#This Row],[gap]]=-9, 1, 0)</f>
        <v>0</v>
      </c>
      <c r="W484">
        <f>IF(first_ana_0923__242678[[#This Row],[gap]]=-8, 1, 0)</f>
        <v>0</v>
      </c>
      <c r="X484">
        <f>IF(first_ana_0923__242678[[#This Row],[gap]]=-7, 1, 0)</f>
        <v>0</v>
      </c>
      <c r="Y484">
        <f>IF(first_ana_0923__242678[[#This Row],[gap]]=-6, 1, 0)</f>
        <v>0</v>
      </c>
      <c r="Z484">
        <f>IF(first_ana_0923__242678[[#This Row],[gap]]=-5, 1, 0)</f>
        <v>0</v>
      </c>
      <c r="AA484">
        <f>IF(first_ana_0923__242678[[#This Row],[gap]]=-4, 1, 0)</f>
        <v>0</v>
      </c>
      <c r="AB484">
        <f>IF(first_ana_0923__242678[[#This Row],[gap]]=-3, 1, 0)</f>
        <v>0</v>
      </c>
      <c r="AC484">
        <f>IF(first_ana_0923__242678[[#This Row],[gap]]=-2, 1, 0)</f>
        <v>0</v>
      </c>
      <c r="AD484">
        <f>IF(first_ana_0923__242678[[#This Row],[gap]]=-1, 1, 0)</f>
        <v>0</v>
      </c>
      <c r="AE484">
        <f>IF(first_ana_0923__242678[[#This Row],[gap]]=0, 1, 0)</f>
        <v>0</v>
      </c>
      <c r="AF484">
        <f>IF(first_ana_0923__242678[[#This Row],[gap]]=1, 1, 0)</f>
        <v>0</v>
      </c>
      <c r="AG484">
        <f>IF(first_ana_0923__242678[[#This Row],[gap]]=2, 1, 0)</f>
        <v>0</v>
      </c>
      <c r="AH484">
        <f>IF(first_ana_0923__242678[[#This Row],[gap]]=3, 1, 0)</f>
        <v>0</v>
      </c>
      <c r="AI484">
        <f>IF(first_ana_0923__242678[[#This Row],[gap]]=4, 1, 0)</f>
        <v>0</v>
      </c>
      <c r="AJ484">
        <f>IF(first_ana_0923__242678[[#This Row],[gap]]=5, 1, 0)</f>
        <v>0</v>
      </c>
      <c r="AK484">
        <f>IF(first_ana_0923__242678[[#This Row],[gap]]=6, 1, 0)</f>
        <v>0</v>
      </c>
      <c r="AL484">
        <f>IF(first_ana_0923__242678[[#This Row],[gap]]=7, 1, 0)</f>
        <v>0</v>
      </c>
      <c r="AM484">
        <f>IF(first_ana_0923__242678[[#This Row],[gap]]=8, 1, 0)</f>
        <v>0</v>
      </c>
      <c r="AN484">
        <f>IF(first_ana_0923__242678[[#This Row],[gap]]=9, 1, 0)</f>
        <v>0</v>
      </c>
    </row>
    <row r="485" spans="1:40">
      <c r="A485">
        <v>2015</v>
      </c>
      <c r="B485">
        <v>14</v>
      </c>
      <c r="C485" t="s">
        <v>30</v>
      </c>
      <c r="D485" t="s">
        <v>31</v>
      </c>
      <c r="E485">
        <v>50.9</v>
      </c>
      <c r="F485">
        <v>913</v>
      </c>
      <c r="G485">
        <v>2.31</v>
      </c>
      <c r="H485">
        <v>2.16</v>
      </c>
      <c r="I485">
        <v>0</v>
      </c>
      <c r="J485">
        <v>0</v>
      </c>
      <c r="K485" s="6">
        <v>2986</v>
      </c>
      <c r="L485" s="5">
        <v>7983.1</v>
      </c>
      <c r="M485" s="9">
        <v>0.33</v>
      </c>
      <c r="N485" s="9">
        <v>0.18</v>
      </c>
      <c r="O485" s="9">
        <v>1.22</v>
      </c>
      <c r="P485">
        <v>1.73</v>
      </c>
      <c r="Q485" s="9">
        <v>594.70000000000005</v>
      </c>
      <c r="S485">
        <f>first_ana_0923__242678[[#This Row],[year]]-first_ana_0923__242678[[#This Row],[start]]</f>
        <v>2015</v>
      </c>
      <c r="T485">
        <f>IF(first_ana_0923__242678[[#This Row],[gap]]=-11, 1, 0)</f>
        <v>0</v>
      </c>
      <c r="U485">
        <f>IF(first_ana_0923__242678[[#This Row],[gap]]=-10, 1, 0)</f>
        <v>0</v>
      </c>
      <c r="V485">
        <f>IF(first_ana_0923__242678[[#This Row],[gap]]=-9, 1, 0)</f>
        <v>0</v>
      </c>
      <c r="W485">
        <f>IF(first_ana_0923__242678[[#This Row],[gap]]=-8, 1, 0)</f>
        <v>0</v>
      </c>
      <c r="X485">
        <f>IF(first_ana_0923__242678[[#This Row],[gap]]=-7, 1, 0)</f>
        <v>0</v>
      </c>
      <c r="Y485">
        <f>IF(first_ana_0923__242678[[#This Row],[gap]]=-6, 1, 0)</f>
        <v>0</v>
      </c>
      <c r="Z485">
        <f>IF(first_ana_0923__242678[[#This Row],[gap]]=-5, 1, 0)</f>
        <v>0</v>
      </c>
      <c r="AA485">
        <f>IF(first_ana_0923__242678[[#This Row],[gap]]=-4, 1, 0)</f>
        <v>0</v>
      </c>
      <c r="AB485">
        <f>IF(first_ana_0923__242678[[#This Row],[gap]]=-3, 1, 0)</f>
        <v>0</v>
      </c>
      <c r="AC485">
        <f>IF(first_ana_0923__242678[[#This Row],[gap]]=-2, 1, 0)</f>
        <v>0</v>
      </c>
      <c r="AD485">
        <f>IF(first_ana_0923__242678[[#This Row],[gap]]=-1, 1, 0)</f>
        <v>0</v>
      </c>
      <c r="AE485">
        <f>IF(first_ana_0923__242678[[#This Row],[gap]]=0, 1, 0)</f>
        <v>0</v>
      </c>
      <c r="AF485">
        <f>IF(first_ana_0923__242678[[#This Row],[gap]]=1, 1, 0)</f>
        <v>0</v>
      </c>
      <c r="AG485">
        <f>IF(first_ana_0923__242678[[#This Row],[gap]]=2, 1, 0)</f>
        <v>0</v>
      </c>
      <c r="AH485">
        <f>IF(first_ana_0923__242678[[#This Row],[gap]]=3, 1, 0)</f>
        <v>0</v>
      </c>
      <c r="AI485">
        <f>IF(first_ana_0923__242678[[#This Row],[gap]]=4, 1, 0)</f>
        <v>0</v>
      </c>
      <c r="AJ485">
        <f>IF(first_ana_0923__242678[[#This Row],[gap]]=5, 1, 0)</f>
        <v>0</v>
      </c>
      <c r="AK485">
        <f>IF(first_ana_0923__242678[[#This Row],[gap]]=6, 1, 0)</f>
        <v>0</v>
      </c>
      <c r="AL485">
        <f>IF(first_ana_0923__242678[[#This Row],[gap]]=7, 1, 0)</f>
        <v>0</v>
      </c>
      <c r="AM485">
        <f>IF(first_ana_0923__242678[[#This Row],[gap]]=8, 1, 0)</f>
        <v>0</v>
      </c>
      <c r="AN485">
        <f>IF(first_ana_0923__242678[[#This Row],[gap]]=9, 1, 0)</f>
        <v>0</v>
      </c>
    </row>
    <row r="486" spans="1:40">
      <c r="A486">
        <v>2015</v>
      </c>
      <c r="B486">
        <v>15</v>
      </c>
      <c r="C486" t="s">
        <v>32</v>
      </c>
      <c r="D486" t="s">
        <v>33</v>
      </c>
      <c r="E486">
        <v>379.5</v>
      </c>
      <c r="F486">
        <v>230</v>
      </c>
      <c r="G486">
        <v>0.95</v>
      </c>
      <c r="H486">
        <v>1.24</v>
      </c>
      <c r="I486">
        <v>1</v>
      </c>
      <c r="J486">
        <v>1</v>
      </c>
      <c r="K486" s="6">
        <v>2778</v>
      </c>
      <c r="L486" s="5">
        <v>21924</v>
      </c>
      <c r="M486" s="9">
        <v>0.78</v>
      </c>
      <c r="N486" s="9">
        <v>0.22</v>
      </c>
      <c r="O486" s="9">
        <v>3.52</v>
      </c>
      <c r="P486">
        <v>4.5199999999999996</v>
      </c>
      <c r="Q486" s="9">
        <v>979.9</v>
      </c>
      <c r="R486">
        <v>2015</v>
      </c>
      <c r="S486">
        <f>first_ana_0923__242678[[#This Row],[year]]-first_ana_0923__242678[[#This Row],[start]]</f>
        <v>0</v>
      </c>
      <c r="T486">
        <f>IF(first_ana_0923__242678[[#This Row],[gap]]=-11, 1, 0)</f>
        <v>0</v>
      </c>
      <c r="U486">
        <f>IF(first_ana_0923__242678[[#This Row],[gap]]=-10, 1, 0)</f>
        <v>0</v>
      </c>
      <c r="V486">
        <f>IF(first_ana_0923__242678[[#This Row],[gap]]=-9, 1, 0)</f>
        <v>0</v>
      </c>
      <c r="W486">
        <f>IF(first_ana_0923__242678[[#This Row],[gap]]=-8, 1, 0)</f>
        <v>0</v>
      </c>
      <c r="X486">
        <f>IF(first_ana_0923__242678[[#This Row],[gap]]=-7, 1, 0)</f>
        <v>0</v>
      </c>
      <c r="Y486">
        <f>IF(first_ana_0923__242678[[#This Row],[gap]]=-6, 1, 0)</f>
        <v>0</v>
      </c>
      <c r="Z486">
        <f>IF(first_ana_0923__242678[[#This Row],[gap]]=-5, 1, 0)</f>
        <v>0</v>
      </c>
      <c r="AA486">
        <f>IF(first_ana_0923__242678[[#This Row],[gap]]=-4, 1, 0)</f>
        <v>0</v>
      </c>
      <c r="AB486">
        <f>IF(first_ana_0923__242678[[#This Row],[gap]]=-3, 1, 0)</f>
        <v>0</v>
      </c>
      <c r="AC486">
        <f>IF(first_ana_0923__242678[[#This Row],[gap]]=-2, 1, 0)</f>
        <v>0</v>
      </c>
      <c r="AD486">
        <f>IF(first_ana_0923__242678[[#This Row],[gap]]=-1, 1, 0)</f>
        <v>0</v>
      </c>
      <c r="AE486">
        <f>IF(first_ana_0923__242678[[#This Row],[gap]]=0, 1, 0)</f>
        <v>1</v>
      </c>
      <c r="AF486">
        <f>IF(first_ana_0923__242678[[#This Row],[gap]]=1, 1, 0)</f>
        <v>0</v>
      </c>
      <c r="AG486">
        <f>IF(first_ana_0923__242678[[#This Row],[gap]]=2, 1, 0)</f>
        <v>0</v>
      </c>
      <c r="AH486">
        <f>IF(first_ana_0923__242678[[#This Row],[gap]]=3, 1, 0)</f>
        <v>0</v>
      </c>
      <c r="AI486">
        <f>IF(first_ana_0923__242678[[#This Row],[gap]]=4, 1, 0)</f>
        <v>0</v>
      </c>
      <c r="AJ486">
        <f>IF(first_ana_0923__242678[[#This Row],[gap]]=5, 1, 0)</f>
        <v>0</v>
      </c>
      <c r="AK486">
        <f>IF(first_ana_0923__242678[[#This Row],[gap]]=6, 1, 0)</f>
        <v>0</v>
      </c>
      <c r="AL486">
        <f>IF(first_ana_0923__242678[[#This Row],[gap]]=7, 1, 0)</f>
        <v>0</v>
      </c>
      <c r="AM486">
        <f>IF(first_ana_0923__242678[[#This Row],[gap]]=8, 1, 0)</f>
        <v>0</v>
      </c>
      <c r="AN486">
        <f>IF(first_ana_0923__242678[[#This Row],[gap]]=9, 1, 0)</f>
        <v>0</v>
      </c>
    </row>
    <row r="487" spans="1:40">
      <c r="A487">
        <v>2015</v>
      </c>
      <c r="B487">
        <v>16</v>
      </c>
      <c r="C487" t="s">
        <v>34</v>
      </c>
      <c r="D487" t="s">
        <v>35</v>
      </c>
      <c r="E487">
        <v>133.19999999999999</v>
      </c>
      <c r="F487">
        <v>107</v>
      </c>
      <c r="G487">
        <v>1.18</v>
      </c>
      <c r="H487">
        <v>1.27</v>
      </c>
      <c r="I487">
        <v>1</v>
      </c>
      <c r="J487">
        <v>1</v>
      </c>
      <c r="K487" s="6">
        <v>3373</v>
      </c>
      <c r="L487" s="5">
        <v>24708</v>
      </c>
      <c r="M487" s="9">
        <v>0.47</v>
      </c>
      <c r="N487" s="9">
        <v>0.19</v>
      </c>
      <c r="O487" s="9">
        <v>2.72</v>
      </c>
      <c r="P487">
        <v>3.38</v>
      </c>
      <c r="Q487" s="9">
        <v>928</v>
      </c>
      <c r="R487">
        <v>2015</v>
      </c>
      <c r="S487">
        <f>first_ana_0923__242678[[#This Row],[year]]-first_ana_0923__242678[[#This Row],[start]]</f>
        <v>0</v>
      </c>
      <c r="T487">
        <f>IF(first_ana_0923__242678[[#This Row],[gap]]=-11, 1, 0)</f>
        <v>0</v>
      </c>
      <c r="U487">
        <f>IF(first_ana_0923__242678[[#This Row],[gap]]=-10, 1, 0)</f>
        <v>0</v>
      </c>
      <c r="V487">
        <f>IF(first_ana_0923__242678[[#This Row],[gap]]=-9, 1, 0)</f>
        <v>0</v>
      </c>
      <c r="W487">
        <f>IF(first_ana_0923__242678[[#This Row],[gap]]=-8, 1, 0)</f>
        <v>0</v>
      </c>
      <c r="X487">
        <f>IF(first_ana_0923__242678[[#This Row],[gap]]=-7, 1, 0)</f>
        <v>0</v>
      </c>
      <c r="Y487">
        <f>IF(first_ana_0923__242678[[#This Row],[gap]]=-6, 1, 0)</f>
        <v>0</v>
      </c>
      <c r="Z487">
        <f>IF(first_ana_0923__242678[[#This Row],[gap]]=-5, 1, 0)</f>
        <v>0</v>
      </c>
      <c r="AA487">
        <f>IF(first_ana_0923__242678[[#This Row],[gap]]=-4, 1, 0)</f>
        <v>0</v>
      </c>
      <c r="AB487">
        <f>IF(first_ana_0923__242678[[#This Row],[gap]]=-3, 1, 0)</f>
        <v>0</v>
      </c>
      <c r="AC487">
        <f>IF(first_ana_0923__242678[[#This Row],[gap]]=-2, 1, 0)</f>
        <v>0</v>
      </c>
      <c r="AD487">
        <f>IF(first_ana_0923__242678[[#This Row],[gap]]=-1, 1, 0)</f>
        <v>0</v>
      </c>
      <c r="AE487">
        <f>IF(first_ana_0923__242678[[#This Row],[gap]]=0, 1, 0)</f>
        <v>1</v>
      </c>
      <c r="AF487">
        <f>IF(first_ana_0923__242678[[#This Row],[gap]]=1, 1, 0)</f>
        <v>0</v>
      </c>
      <c r="AG487">
        <f>IF(first_ana_0923__242678[[#This Row],[gap]]=2, 1, 0)</f>
        <v>0</v>
      </c>
      <c r="AH487">
        <f>IF(first_ana_0923__242678[[#This Row],[gap]]=3, 1, 0)</f>
        <v>0</v>
      </c>
      <c r="AI487">
        <f>IF(first_ana_0923__242678[[#This Row],[gap]]=4, 1, 0)</f>
        <v>0</v>
      </c>
      <c r="AJ487">
        <f>IF(first_ana_0923__242678[[#This Row],[gap]]=5, 1, 0)</f>
        <v>0</v>
      </c>
      <c r="AK487">
        <f>IF(first_ana_0923__242678[[#This Row],[gap]]=6, 1, 0)</f>
        <v>0</v>
      </c>
      <c r="AL487">
        <f>IF(first_ana_0923__242678[[#This Row],[gap]]=7, 1, 0)</f>
        <v>0</v>
      </c>
      <c r="AM487">
        <f>IF(first_ana_0923__242678[[#This Row],[gap]]=8, 1, 0)</f>
        <v>0</v>
      </c>
      <c r="AN487">
        <f>IF(first_ana_0923__242678[[#This Row],[gap]]=9, 1, 0)</f>
        <v>0</v>
      </c>
    </row>
    <row r="488" spans="1:40">
      <c r="A488">
        <v>2015</v>
      </c>
      <c r="B488">
        <v>17</v>
      </c>
      <c r="C488" t="s">
        <v>36</v>
      </c>
      <c r="D488" t="s">
        <v>37</v>
      </c>
      <c r="E488">
        <v>67</v>
      </c>
      <c r="F488">
        <v>115</v>
      </c>
      <c r="G488">
        <v>1.55</v>
      </c>
      <c r="H488">
        <v>1.58</v>
      </c>
      <c r="I488">
        <v>1</v>
      </c>
      <c r="J488">
        <v>1</v>
      </c>
      <c r="K488" s="6">
        <v>2949</v>
      </c>
      <c r="L488" s="5">
        <v>19964.900000000001</v>
      </c>
      <c r="M488" s="9">
        <v>1.04</v>
      </c>
      <c r="N488" s="9">
        <v>0.43</v>
      </c>
      <c r="O488" s="9">
        <v>3.21</v>
      </c>
      <c r="P488">
        <v>4.68</v>
      </c>
      <c r="Q488" s="9">
        <v>915.4</v>
      </c>
      <c r="R488">
        <v>2015</v>
      </c>
      <c r="S488">
        <f>first_ana_0923__242678[[#This Row],[year]]-first_ana_0923__242678[[#This Row],[start]]</f>
        <v>0</v>
      </c>
      <c r="T488">
        <f>IF(first_ana_0923__242678[[#This Row],[gap]]=-11, 1, 0)</f>
        <v>0</v>
      </c>
      <c r="U488">
        <f>IF(first_ana_0923__242678[[#This Row],[gap]]=-10, 1, 0)</f>
        <v>0</v>
      </c>
      <c r="V488">
        <f>IF(first_ana_0923__242678[[#This Row],[gap]]=-9, 1, 0)</f>
        <v>0</v>
      </c>
      <c r="W488">
        <f>IF(first_ana_0923__242678[[#This Row],[gap]]=-8, 1, 0)</f>
        <v>0</v>
      </c>
      <c r="X488">
        <f>IF(first_ana_0923__242678[[#This Row],[gap]]=-7, 1, 0)</f>
        <v>0</v>
      </c>
      <c r="Y488">
        <f>IF(first_ana_0923__242678[[#This Row],[gap]]=-6, 1, 0)</f>
        <v>0</v>
      </c>
      <c r="Z488">
        <f>IF(first_ana_0923__242678[[#This Row],[gap]]=-5, 1, 0)</f>
        <v>0</v>
      </c>
      <c r="AA488">
        <f>IF(first_ana_0923__242678[[#This Row],[gap]]=-4, 1, 0)</f>
        <v>0</v>
      </c>
      <c r="AB488">
        <f>IF(first_ana_0923__242678[[#This Row],[gap]]=-3, 1, 0)</f>
        <v>0</v>
      </c>
      <c r="AC488">
        <f>IF(first_ana_0923__242678[[#This Row],[gap]]=-2, 1, 0)</f>
        <v>0</v>
      </c>
      <c r="AD488">
        <f>IF(first_ana_0923__242678[[#This Row],[gap]]=-1, 1, 0)</f>
        <v>0</v>
      </c>
      <c r="AE488">
        <f>IF(first_ana_0923__242678[[#This Row],[gap]]=0, 1, 0)</f>
        <v>1</v>
      </c>
      <c r="AF488">
        <f>IF(first_ana_0923__242678[[#This Row],[gap]]=1, 1, 0)</f>
        <v>0</v>
      </c>
      <c r="AG488">
        <f>IF(first_ana_0923__242678[[#This Row],[gap]]=2, 1, 0)</f>
        <v>0</v>
      </c>
      <c r="AH488">
        <f>IF(first_ana_0923__242678[[#This Row],[gap]]=3, 1, 0)</f>
        <v>0</v>
      </c>
      <c r="AI488">
        <f>IF(first_ana_0923__242678[[#This Row],[gap]]=4, 1, 0)</f>
        <v>0</v>
      </c>
      <c r="AJ488">
        <f>IF(first_ana_0923__242678[[#This Row],[gap]]=5, 1, 0)</f>
        <v>0</v>
      </c>
      <c r="AK488">
        <f>IF(first_ana_0923__242678[[#This Row],[gap]]=6, 1, 0)</f>
        <v>0</v>
      </c>
      <c r="AL488">
        <f>IF(first_ana_0923__242678[[#This Row],[gap]]=7, 1, 0)</f>
        <v>0</v>
      </c>
      <c r="AM488">
        <f>IF(first_ana_0923__242678[[#This Row],[gap]]=8, 1, 0)</f>
        <v>0</v>
      </c>
      <c r="AN488">
        <f>IF(first_ana_0923__242678[[#This Row],[gap]]=9, 1, 0)</f>
        <v>0</v>
      </c>
    </row>
    <row r="489" spans="1:40">
      <c r="A489">
        <v>2015</v>
      </c>
      <c r="B489">
        <v>18</v>
      </c>
      <c r="C489" t="s">
        <v>38</v>
      </c>
      <c r="D489" t="s">
        <v>39</v>
      </c>
      <c r="E489">
        <v>158.69999999999999</v>
      </c>
      <c r="F489">
        <v>79</v>
      </c>
      <c r="G489">
        <v>1.08</v>
      </c>
      <c r="H489">
        <v>1.36</v>
      </c>
      <c r="I489">
        <v>0</v>
      </c>
      <c r="J489">
        <v>0</v>
      </c>
      <c r="K489" s="6">
        <v>3196</v>
      </c>
      <c r="L489" s="5">
        <v>17751</v>
      </c>
      <c r="M489" s="9">
        <v>0.64</v>
      </c>
      <c r="N489" s="9">
        <v>0.25</v>
      </c>
      <c r="O489" s="9">
        <v>2.8</v>
      </c>
      <c r="P489">
        <v>3.69</v>
      </c>
      <c r="Q489" s="9">
        <v>1095.5999999999999</v>
      </c>
      <c r="S489">
        <f>first_ana_0923__242678[[#This Row],[year]]-first_ana_0923__242678[[#This Row],[start]]</f>
        <v>2015</v>
      </c>
      <c r="T489">
        <f>IF(first_ana_0923__242678[[#This Row],[gap]]=-11, 1, 0)</f>
        <v>0</v>
      </c>
      <c r="U489">
        <f>IF(first_ana_0923__242678[[#This Row],[gap]]=-10, 1, 0)</f>
        <v>0</v>
      </c>
      <c r="V489">
        <f>IF(first_ana_0923__242678[[#This Row],[gap]]=-9, 1, 0)</f>
        <v>0</v>
      </c>
      <c r="W489">
        <f>IF(first_ana_0923__242678[[#This Row],[gap]]=-8, 1, 0)</f>
        <v>0</v>
      </c>
      <c r="X489">
        <f>IF(first_ana_0923__242678[[#This Row],[gap]]=-7, 1, 0)</f>
        <v>0</v>
      </c>
      <c r="Y489">
        <f>IF(first_ana_0923__242678[[#This Row],[gap]]=-6, 1, 0)</f>
        <v>0</v>
      </c>
      <c r="Z489">
        <f>IF(first_ana_0923__242678[[#This Row],[gap]]=-5, 1, 0)</f>
        <v>0</v>
      </c>
      <c r="AA489">
        <f>IF(first_ana_0923__242678[[#This Row],[gap]]=-4, 1, 0)</f>
        <v>0</v>
      </c>
      <c r="AB489">
        <f>IF(first_ana_0923__242678[[#This Row],[gap]]=-3, 1, 0)</f>
        <v>0</v>
      </c>
      <c r="AC489">
        <f>IF(first_ana_0923__242678[[#This Row],[gap]]=-2, 1, 0)</f>
        <v>0</v>
      </c>
      <c r="AD489">
        <f>IF(first_ana_0923__242678[[#This Row],[gap]]=-1, 1, 0)</f>
        <v>0</v>
      </c>
      <c r="AE489">
        <f>IF(first_ana_0923__242678[[#This Row],[gap]]=0, 1, 0)</f>
        <v>0</v>
      </c>
      <c r="AF489">
        <f>IF(first_ana_0923__242678[[#This Row],[gap]]=1, 1, 0)</f>
        <v>0</v>
      </c>
      <c r="AG489">
        <f>IF(first_ana_0923__242678[[#This Row],[gap]]=2, 1, 0)</f>
        <v>0</v>
      </c>
      <c r="AH489">
        <f>IF(first_ana_0923__242678[[#This Row],[gap]]=3, 1, 0)</f>
        <v>0</v>
      </c>
      <c r="AI489">
        <f>IF(first_ana_0923__242678[[#This Row],[gap]]=4, 1, 0)</f>
        <v>0</v>
      </c>
      <c r="AJ489">
        <f>IF(first_ana_0923__242678[[#This Row],[gap]]=5, 1, 0)</f>
        <v>0</v>
      </c>
      <c r="AK489">
        <f>IF(first_ana_0923__242678[[#This Row],[gap]]=6, 1, 0)</f>
        <v>0</v>
      </c>
      <c r="AL489">
        <f>IF(first_ana_0923__242678[[#This Row],[gap]]=7, 1, 0)</f>
        <v>0</v>
      </c>
      <c r="AM489">
        <f>IF(first_ana_0923__242678[[#This Row],[gap]]=8, 1, 0)</f>
        <v>0</v>
      </c>
      <c r="AN489">
        <f>IF(first_ana_0923__242678[[#This Row],[gap]]=9, 1, 0)</f>
        <v>0</v>
      </c>
    </row>
    <row r="490" spans="1:40">
      <c r="A490">
        <v>2015</v>
      </c>
      <c r="B490">
        <v>19</v>
      </c>
      <c r="C490" t="s">
        <v>40</v>
      </c>
      <c r="D490" t="s">
        <v>41</v>
      </c>
      <c r="E490">
        <v>139.9</v>
      </c>
      <c r="F490">
        <v>83</v>
      </c>
      <c r="G490">
        <v>1.51</v>
      </c>
      <c r="H490">
        <v>1.81</v>
      </c>
      <c r="I490">
        <v>0</v>
      </c>
      <c r="J490">
        <v>0</v>
      </c>
      <c r="K490" s="6">
        <v>2785</v>
      </c>
      <c r="L490" s="5">
        <v>7436.3</v>
      </c>
      <c r="M490" s="9">
        <v>0.84</v>
      </c>
      <c r="N490" s="9">
        <v>0.36</v>
      </c>
      <c r="O490" s="9">
        <v>2.75</v>
      </c>
      <c r="P490">
        <v>3.95</v>
      </c>
      <c r="Q490" s="9">
        <v>1071</v>
      </c>
      <c r="S490">
        <f>first_ana_0923__242678[[#This Row],[year]]-first_ana_0923__242678[[#This Row],[start]]</f>
        <v>2015</v>
      </c>
      <c r="T490">
        <f>IF(first_ana_0923__242678[[#This Row],[gap]]=-11, 1, 0)</f>
        <v>0</v>
      </c>
      <c r="U490">
        <f>IF(first_ana_0923__242678[[#This Row],[gap]]=-10, 1, 0)</f>
        <v>0</v>
      </c>
      <c r="V490">
        <f>IF(first_ana_0923__242678[[#This Row],[gap]]=-9, 1, 0)</f>
        <v>0</v>
      </c>
      <c r="W490">
        <f>IF(first_ana_0923__242678[[#This Row],[gap]]=-8, 1, 0)</f>
        <v>0</v>
      </c>
      <c r="X490">
        <f>IF(first_ana_0923__242678[[#This Row],[gap]]=-7, 1, 0)</f>
        <v>0</v>
      </c>
      <c r="Y490">
        <f>IF(first_ana_0923__242678[[#This Row],[gap]]=-6, 1, 0)</f>
        <v>0</v>
      </c>
      <c r="Z490">
        <f>IF(first_ana_0923__242678[[#This Row],[gap]]=-5, 1, 0)</f>
        <v>0</v>
      </c>
      <c r="AA490">
        <f>IF(first_ana_0923__242678[[#This Row],[gap]]=-4, 1, 0)</f>
        <v>0</v>
      </c>
      <c r="AB490">
        <f>IF(first_ana_0923__242678[[#This Row],[gap]]=-3, 1, 0)</f>
        <v>0</v>
      </c>
      <c r="AC490">
        <f>IF(first_ana_0923__242678[[#This Row],[gap]]=-2, 1, 0)</f>
        <v>0</v>
      </c>
      <c r="AD490">
        <f>IF(first_ana_0923__242678[[#This Row],[gap]]=-1, 1, 0)</f>
        <v>0</v>
      </c>
      <c r="AE490">
        <f>IF(first_ana_0923__242678[[#This Row],[gap]]=0, 1, 0)</f>
        <v>0</v>
      </c>
      <c r="AF490">
        <f>IF(first_ana_0923__242678[[#This Row],[gap]]=1, 1, 0)</f>
        <v>0</v>
      </c>
      <c r="AG490">
        <f>IF(first_ana_0923__242678[[#This Row],[gap]]=2, 1, 0)</f>
        <v>0</v>
      </c>
      <c r="AH490">
        <f>IF(first_ana_0923__242678[[#This Row],[gap]]=3, 1, 0)</f>
        <v>0</v>
      </c>
      <c r="AI490">
        <f>IF(first_ana_0923__242678[[#This Row],[gap]]=4, 1, 0)</f>
        <v>0</v>
      </c>
      <c r="AJ490">
        <f>IF(first_ana_0923__242678[[#This Row],[gap]]=5, 1, 0)</f>
        <v>0</v>
      </c>
      <c r="AK490">
        <f>IF(first_ana_0923__242678[[#This Row],[gap]]=6, 1, 0)</f>
        <v>0</v>
      </c>
      <c r="AL490">
        <f>IF(first_ana_0923__242678[[#This Row],[gap]]=7, 1, 0)</f>
        <v>0</v>
      </c>
      <c r="AM490">
        <f>IF(first_ana_0923__242678[[#This Row],[gap]]=8, 1, 0)</f>
        <v>0</v>
      </c>
      <c r="AN490">
        <f>IF(first_ana_0923__242678[[#This Row],[gap]]=9, 1, 0)</f>
        <v>0</v>
      </c>
    </row>
    <row r="491" spans="1:40">
      <c r="A491">
        <v>2015</v>
      </c>
      <c r="B491">
        <v>20</v>
      </c>
      <c r="C491" t="s">
        <v>42</v>
      </c>
      <c r="D491" t="s">
        <v>43</v>
      </c>
      <c r="E491">
        <v>316.5</v>
      </c>
      <c r="F491">
        <v>210</v>
      </c>
      <c r="G491">
        <v>1.27</v>
      </c>
      <c r="H491">
        <v>1.41</v>
      </c>
      <c r="I491">
        <v>1</v>
      </c>
      <c r="J491">
        <v>1</v>
      </c>
      <c r="K491" s="6">
        <v>2927</v>
      </c>
      <c r="L491" s="5">
        <v>10395.299999999999</v>
      </c>
      <c r="M491" s="9">
        <v>0.43</v>
      </c>
      <c r="N491" s="9">
        <v>0.43</v>
      </c>
      <c r="O491" s="9">
        <v>2.95</v>
      </c>
      <c r="P491">
        <v>3.81</v>
      </c>
      <c r="Q491" s="9">
        <v>904.9</v>
      </c>
      <c r="R491">
        <v>2015</v>
      </c>
      <c r="S491">
        <f>first_ana_0923__242678[[#This Row],[year]]-first_ana_0923__242678[[#This Row],[start]]</f>
        <v>0</v>
      </c>
      <c r="T491">
        <f>IF(first_ana_0923__242678[[#This Row],[gap]]=-11, 1, 0)</f>
        <v>0</v>
      </c>
      <c r="U491">
        <f>IF(first_ana_0923__242678[[#This Row],[gap]]=-10, 1, 0)</f>
        <v>0</v>
      </c>
      <c r="V491">
        <f>IF(first_ana_0923__242678[[#This Row],[gap]]=-9, 1, 0)</f>
        <v>0</v>
      </c>
      <c r="W491">
        <f>IF(first_ana_0923__242678[[#This Row],[gap]]=-8, 1, 0)</f>
        <v>0</v>
      </c>
      <c r="X491">
        <f>IF(first_ana_0923__242678[[#This Row],[gap]]=-7, 1, 0)</f>
        <v>0</v>
      </c>
      <c r="Y491">
        <f>IF(first_ana_0923__242678[[#This Row],[gap]]=-6, 1, 0)</f>
        <v>0</v>
      </c>
      <c r="Z491">
        <f>IF(first_ana_0923__242678[[#This Row],[gap]]=-5, 1, 0)</f>
        <v>0</v>
      </c>
      <c r="AA491">
        <f>IF(first_ana_0923__242678[[#This Row],[gap]]=-4, 1, 0)</f>
        <v>0</v>
      </c>
      <c r="AB491">
        <f>IF(first_ana_0923__242678[[#This Row],[gap]]=-3, 1, 0)</f>
        <v>0</v>
      </c>
      <c r="AC491">
        <f>IF(first_ana_0923__242678[[#This Row],[gap]]=-2, 1, 0)</f>
        <v>0</v>
      </c>
      <c r="AD491">
        <f>IF(first_ana_0923__242678[[#This Row],[gap]]=-1, 1, 0)</f>
        <v>0</v>
      </c>
      <c r="AE491">
        <f>IF(first_ana_0923__242678[[#This Row],[gap]]=0, 1, 0)</f>
        <v>1</v>
      </c>
      <c r="AF491">
        <f>IF(first_ana_0923__242678[[#This Row],[gap]]=1, 1, 0)</f>
        <v>0</v>
      </c>
      <c r="AG491">
        <f>IF(first_ana_0923__242678[[#This Row],[gap]]=2, 1, 0)</f>
        <v>0</v>
      </c>
      <c r="AH491">
        <f>IF(first_ana_0923__242678[[#This Row],[gap]]=3, 1, 0)</f>
        <v>0</v>
      </c>
      <c r="AI491">
        <f>IF(first_ana_0923__242678[[#This Row],[gap]]=4, 1, 0)</f>
        <v>0</v>
      </c>
      <c r="AJ491">
        <f>IF(first_ana_0923__242678[[#This Row],[gap]]=5, 1, 0)</f>
        <v>0</v>
      </c>
      <c r="AK491">
        <f>IF(first_ana_0923__242678[[#This Row],[gap]]=6, 1, 0)</f>
        <v>0</v>
      </c>
      <c r="AL491">
        <f>IF(first_ana_0923__242678[[#This Row],[gap]]=7, 1, 0)</f>
        <v>0</v>
      </c>
      <c r="AM491">
        <f>IF(first_ana_0923__242678[[#This Row],[gap]]=8, 1, 0)</f>
        <v>0</v>
      </c>
      <c r="AN491">
        <f>IF(first_ana_0923__242678[[#This Row],[gap]]=9, 1, 0)</f>
        <v>0</v>
      </c>
    </row>
    <row r="492" spans="1:40">
      <c r="A492">
        <v>2015</v>
      </c>
      <c r="B492">
        <v>21</v>
      </c>
      <c r="C492" t="s">
        <v>44</v>
      </c>
      <c r="D492" t="s">
        <v>45</v>
      </c>
      <c r="E492">
        <v>234.6</v>
      </c>
      <c r="F492">
        <v>203</v>
      </c>
      <c r="G492">
        <v>1.27</v>
      </c>
      <c r="H492">
        <v>1.53</v>
      </c>
      <c r="I492">
        <v>0</v>
      </c>
      <c r="J492">
        <v>0</v>
      </c>
      <c r="K492" s="6">
        <v>2755</v>
      </c>
      <c r="L492" s="5">
        <v>9360.1</v>
      </c>
      <c r="M492" s="9">
        <v>0.59</v>
      </c>
      <c r="N492" s="9">
        <v>0.54</v>
      </c>
      <c r="O492" s="9">
        <v>1.72</v>
      </c>
      <c r="P492">
        <v>2.8499999999999996</v>
      </c>
      <c r="Q492" s="9">
        <v>802.8</v>
      </c>
      <c r="S492">
        <f>first_ana_0923__242678[[#This Row],[year]]-first_ana_0923__242678[[#This Row],[start]]</f>
        <v>2015</v>
      </c>
      <c r="T492">
        <f>IF(first_ana_0923__242678[[#This Row],[gap]]=-11, 1, 0)</f>
        <v>0</v>
      </c>
      <c r="U492">
        <f>IF(first_ana_0923__242678[[#This Row],[gap]]=-10, 1, 0)</f>
        <v>0</v>
      </c>
      <c r="V492">
        <f>IF(first_ana_0923__242678[[#This Row],[gap]]=-9, 1, 0)</f>
        <v>0</v>
      </c>
      <c r="W492">
        <f>IF(first_ana_0923__242678[[#This Row],[gap]]=-8, 1, 0)</f>
        <v>0</v>
      </c>
      <c r="X492">
        <f>IF(first_ana_0923__242678[[#This Row],[gap]]=-7, 1, 0)</f>
        <v>0</v>
      </c>
      <c r="Y492">
        <f>IF(first_ana_0923__242678[[#This Row],[gap]]=-6, 1, 0)</f>
        <v>0</v>
      </c>
      <c r="Z492">
        <f>IF(first_ana_0923__242678[[#This Row],[gap]]=-5, 1, 0)</f>
        <v>0</v>
      </c>
      <c r="AA492">
        <f>IF(first_ana_0923__242678[[#This Row],[gap]]=-4, 1, 0)</f>
        <v>0</v>
      </c>
      <c r="AB492">
        <f>IF(first_ana_0923__242678[[#This Row],[gap]]=-3, 1, 0)</f>
        <v>0</v>
      </c>
      <c r="AC492">
        <f>IF(first_ana_0923__242678[[#This Row],[gap]]=-2, 1, 0)</f>
        <v>0</v>
      </c>
      <c r="AD492">
        <f>IF(first_ana_0923__242678[[#This Row],[gap]]=-1, 1, 0)</f>
        <v>0</v>
      </c>
      <c r="AE492">
        <f>IF(first_ana_0923__242678[[#This Row],[gap]]=0, 1, 0)</f>
        <v>0</v>
      </c>
      <c r="AF492">
        <f>IF(first_ana_0923__242678[[#This Row],[gap]]=1, 1, 0)</f>
        <v>0</v>
      </c>
      <c r="AG492">
        <f>IF(first_ana_0923__242678[[#This Row],[gap]]=2, 1, 0)</f>
        <v>0</v>
      </c>
      <c r="AH492">
        <f>IF(first_ana_0923__242678[[#This Row],[gap]]=3, 1, 0)</f>
        <v>0</v>
      </c>
      <c r="AI492">
        <f>IF(first_ana_0923__242678[[#This Row],[gap]]=4, 1, 0)</f>
        <v>0</v>
      </c>
      <c r="AJ492">
        <f>IF(first_ana_0923__242678[[#This Row],[gap]]=5, 1, 0)</f>
        <v>0</v>
      </c>
      <c r="AK492">
        <f>IF(first_ana_0923__242678[[#This Row],[gap]]=6, 1, 0)</f>
        <v>0</v>
      </c>
      <c r="AL492">
        <f>IF(first_ana_0923__242678[[#This Row],[gap]]=7, 1, 0)</f>
        <v>0</v>
      </c>
      <c r="AM492">
        <f>IF(first_ana_0923__242678[[#This Row],[gap]]=8, 1, 0)</f>
        <v>0</v>
      </c>
      <c r="AN492">
        <f>IF(first_ana_0923__242678[[#This Row],[gap]]=9, 1, 0)</f>
        <v>0</v>
      </c>
    </row>
    <row r="493" spans="1:40">
      <c r="A493">
        <v>2015</v>
      </c>
      <c r="B493">
        <v>22</v>
      </c>
      <c r="C493" t="s">
        <v>46</v>
      </c>
      <c r="D493" t="s">
        <v>47</v>
      </c>
      <c r="E493">
        <v>210.5</v>
      </c>
      <c r="F493">
        <v>370</v>
      </c>
      <c r="G493">
        <v>1.37</v>
      </c>
      <c r="H493">
        <v>1.54</v>
      </c>
      <c r="I493">
        <v>0</v>
      </c>
      <c r="J493">
        <v>0</v>
      </c>
      <c r="K493" s="6">
        <v>3316</v>
      </c>
      <c r="L493" s="5">
        <v>11114.2</v>
      </c>
      <c r="M493" s="9">
        <v>0.38</v>
      </c>
      <c r="N493" s="9">
        <v>0.14000000000000001</v>
      </c>
      <c r="O493" s="9">
        <v>2.59</v>
      </c>
      <c r="P493">
        <v>3.11</v>
      </c>
      <c r="Q493" s="9">
        <v>695.3</v>
      </c>
      <c r="S493">
        <f>first_ana_0923__242678[[#This Row],[year]]-first_ana_0923__242678[[#This Row],[start]]</f>
        <v>2015</v>
      </c>
      <c r="T493">
        <f>IF(first_ana_0923__242678[[#This Row],[gap]]=-11, 1, 0)</f>
        <v>0</v>
      </c>
      <c r="U493">
        <f>IF(first_ana_0923__242678[[#This Row],[gap]]=-10, 1, 0)</f>
        <v>0</v>
      </c>
      <c r="V493">
        <f>IF(first_ana_0923__242678[[#This Row],[gap]]=-9, 1, 0)</f>
        <v>0</v>
      </c>
      <c r="W493">
        <f>IF(first_ana_0923__242678[[#This Row],[gap]]=-8, 1, 0)</f>
        <v>0</v>
      </c>
      <c r="X493">
        <f>IF(first_ana_0923__242678[[#This Row],[gap]]=-7, 1, 0)</f>
        <v>0</v>
      </c>
      <c r="Y493">
        <f>IF(first_ana_0923__242678[[#This Row],[gap]]=-6, 1, 0)</f>
        <v>0</v>
      </c>
      <c r="Z493">
        <f>IF(first_ana_0923__242678[[#This Row],[gap]]=-5, 1, 0)</f>
        <v>0</v>
      </c>
      <c r="AA493">
        <f>IF(first_ana_0923__242678[[#This Row],[gap]]=-4, 1, 0)</f>
        <v>0</v>
      </c>
      <c r="AB493">
        <f>IF(first_ana_0923__242678[[#This Row],[gap]]=-3, 1, 0)</f>
        <v>0</v>
      </c>
      <c r="AC493">
        <f>IF(first_ana_0923__242678[[#This Row],[gap]]=-2, 1, 0)</f>
        <v>0</v>
      </c>
      <c r="AD493">
        <f>IF(first_ana_0923__242678[[#This Row],[gap]]=-1, 1, 0)</f>
        <v>0</v>
      </c>
      <c r="AE493">
        <f>IF(first_ana_0923__242678[[#This Row],[gap]]=0, 1, 0)</f>
        <v>0</v>
      </c>
      <c r="AF493">
        <f>IF(first_ana_0923__242678[[#This Row],[gap]]=1, 1, 0)</f>
        <v>0</v>
      </c>
      <c r="AG493">
        <f>IF(first_ana_0923__242678[[#This Row],[gap]]=2, 1, 0)</f>
        <v>0</v>
      </c>
      <c r="AH493">
        <f>IF(first_ana_0923__242678[[#This Row],[gap]]=3, 1, 0)</f>
        <v>0</v>
      </c>
      <c r="AI493">
        <f>IF(first_ana_0923__242678[[#This Row],[gap]]=4, 1, 0)</f>
        <v>0</v>
      </c>
      <c r="AJ493">
        <f>IF(first_ana_0923__242678[[#This Row],[gap]]=5, 1, 0)</f>
        <v>0</v>
      </c>
      <c r="AK493">
        <f>IF(first_ana_0923__242678[[#This Row],[gap]]=6, 1, 0)</f>
        <v>0</v>
      </c>
      <c r="AL493">
        <f>IF(first_ana_0923__242678[[#This Row],[gap]]=7, 1, 0)</f>
        <v>0</v>
      </c>
      <c r="AM493">
        <f>IF(first_ana_0923__242678[[#This Row],[gap]]=8, 1, 0)</f>
        <v>0</v>
      </c>
      <c r="AN493">
        <f>IF(first_ana_0923__242678[[#This Row],[gap]]=9, 1, 0)</f>
        <v>0</v>
      </c>
    </row>
    <row r="494" spans="1:40">
      <c r="A494">
        <v>2015</v>
      </c>
      <c r="B494">
        <v>23</v>
      </c>
      <c r="C494" t="s">
        <v>48</v>
      </c>
      <c r="D494" t="s">
        <v>49</v>
      </c>
      <c r="E494">
        <v>235.3</v>
      </c>
      <c r="F494">
        <v>748</v>
      </c>
      <c r="G494">
        <v>1.53</v>
      </c>
      <c r="H494">
        <v>1.42</v>
      </c>
      <c r="I494">
        <v>0</v>
      </c>
      <c r="J494">
        <v>0</v>
      </c>
      <c r="K494" s="6">
        <v>3677</v>
      </c>
      <c r="L494" s="5">
        <v>10415.4</v>
      </c>
      <c r="M494" s="9">
        <v>0.67</v>
      </c>
      <c r="N494" s="9">
        <v>0.28999999999999998</v>
      </c>
      <c r="O494" s="9">
        <v>2.38</v>
      </c>
      <c r="P494">
        <v>3.34</v>
      </c>
      <c r="Q494" s="9">
        <v>689.3</v>
      </c>
      <c r="S494">
        <f>first_ana_0923__242678[[#This Row],[year]]-first_ana_0923__242678[[#This Row],[start]]</f>
        <v>2015</v>
      </c>
      <c r="T494">
        <f>IF(first_ana_0923__242678[[#This Row],[gap]]=-11, 1, 0)</f>
        <v>0</v>
      </c>
      <c r="U494">
        <f>IF(first_ana_0923__242678[[#This Row],[gap]]=-10, 1, 0)</f>
        <v>0</v>
      </c>
      <c r="V494">
        <f>IF(first_ana_0923__242678[[#This Row],[gap]]=-9, 1, 0)</f>
        <v>0</v>
      </c>
      <c r="W494">
        <f>IF(first_ana_0923__242678[[#This Row],[gap]]=-8, 1, 0)</f>
        <v>0</v>
      </c>
      <c r="X494">
        <f>IF(first_ana_0923__242678[[#This Row],[gap]]=-7, 1, 0)</f>
        <v>0</v>
      </c>
      <c r="Y494">
        <f>IF(first_ana_0923__242678[[#This Row],[gap]]=-6, 1, 0)</f>
        <v>0</v>
      </c>
      <c r="Z494">
        <f>IF(first_ana_0923__242678[[#This Row],[gap]]=-5, 1, 0)</f>
        <v>0</v>
      </c>
      <c r="AA494">
        <f>IF(first_ana_0923__242678[[#This Row],[gap]]=-4, 1, 0)</f>
        <v>0</v>
      </c>
      <c r="AB494">
        <f>IF(first_ana_0923__242678[[#This Row],[gap]]=-3, 1, 0)</f>
        <v>0</v>
      </c>
      <c r="AC494">
        <f>IF(first_ana_0923__242678[[#This Row],[gap]]=-2, 1, 0)</f>
        <v>0</v>
      </c>
      <c r="AD494">
        <f>IF(first_ana_0923__242678[[#This Row],[gap]]=-1, 1, 0)</f>
        <v>0</v>
      </c>
      <c r="AE494">
        <f>IF(first_ana_0923__242678[[#This Row],[gap]]=0, 1, 0)</f>
        <v>0</v>
      </c>
      <c r="AF494">
        <f>IF(first_ana_0923__242678[[#This Row],[gap]]=1, 1, 0)</f>
        <v>0</v>
      </c>
      <c r="AG494">
        <f>IF(first_ana_0923__242678[[#This Row],[gap]]=2, 1, 0)</f>
        <v>0</v>
      </c>
      <c r="AH494">
        <f>IF(first_ana_0923__242678[[#This Row],[gap]]=3, 1, 0)</f>
        <v>0</v>
      </c>
      <c r="AI494">
        <f>IF(first_ana_0923__242678[[#This Row],[gap]]=4, 1, 0)</f>
        <v>0</v>
      </c>
      <c r="AJ494">
        <f>IF(first_ana_0923__242678[[#This Row],[gap]]=5, 1, 0)</f>
        <v>0</v>
      </c>
      <c r="AK494">
        <f>IF(first_ana_0923__242678[[#This Row],[gap]]=6, 1, 0)</f>
        <v>0</v>
      </c>
      <c r="AL494">
        <f>IF(first_ana_0923__242678[[#This Row],[gap]]=7, 1, 0)</f>
        <v>0</v>
      </c>
      <c r="AM494">
        <f>IF(first_ana_0923__242678[[#This Row],[gap]]=8, 1, 0)</f>
        <v>0</v>
      </c>
      <c r="AN494">
        <f>IF(first_ana_0923__242678[[#This Row],[gap]]=9, 1, 0)</f>
        <v>0</v>
      </c>
    </row>
    <row r="495" spans="1:40">
      <c r="A495">
        <v>2015</v>
      </c>
      <c r="B495">
        <v>24</v>
      </c>
      <c r="C495" t="s">
        <v>50</v>
      </c>
      <c r="D495" t="s">
        <v>51</v>
      </c>
      <c r="E495">
        <v>189.3</v>
      </c>
      <c r="F495">
        <v>182</v>
      </c>
      <c r="G495">
        <v>1.47</v>
      </c>
      <c r="H495">
        <v>1.7</v>
      </c>
      <c r="I495">
        <v>0</v>
      </c>
      <c r="J495">
        <v>0</v>
      </c>
      <c r="K495" s="6">
        <v>3556</v>
      </c>
      <c r="L495" s="5">
        <v>14025.8</v>
      </c>
      <c r="M495" s="9">
        <v>0.39</v>
      </c>
      <c r="N495" s="9">
        <v>0.17</v>
      </c>
      <c r="O495" s="9">
        <v>2.31</v>
      </c>
      <c r="P495">
        <v>2.87</v>
      </c>
      <c r="Q495" s="9">
        <v>796.6</v>
      </c>
      <c r="S495">
        <f>first_ana_0923__242678[[#This Row],[year]]-first_ana_0923__242678[[#This Row],[start]]</f>
        <v>2015</v>
      </c>
      <c r="T495">
        <f>IF(first_ana_0923__242678[[#This Row],[gap]]=-11, 1, 0)</f>
        <v>0</v>
      </c>
      <c r="U495">
        <f>IF(first_ana_0923__242678[[#This Row],[gap]]=-10, 1, 0)</f>
        <v>0</v>
      </c>
      <c r="V495">
        <f>IF(first_ana_0923__242678[[#This Row],[gap]]=-9, 1, 0)</f>
        <v>0</v>
      </c>
      <c r="W495">
        <f>IF(first_ana_0923__242678[[#This Row],[gap]]=-8, 1, 0)</f>
        <v>0</v>
      </c>
      <c r="X495">
        <f>IF(first_ana_0923__242678[[#This Row],[gap]]=-7, 1, 0)</f>
        <v>0</v>
      </c>
      <c r="Y495">
        <f>IF(first_ana_0923__242678[[#This Row],[gap]]=-6, 1, 0)</f>
        <v>0</v>
      </c>
      <c r="Z495">
        <f>IF(first_ana_0923__242678[[#This Row],[gap]]=-5, 1, 0)</f>
        <v>0</v>
      </c>
      <c r="AA495">
        <f>IF(first_ana_0923__242678[[#This Row],[gap]]=-4, 1, 0)</f>
        <v>0</v>
      </c>
      <c r="AB495">
        <f>IF(first_ana_0923__242678[[#This Row],[gap]]=-3, 1, 0)</f>
        <v>0</v>
      </c>
      <c r="AC495">
        <f>IF(first_ana_0923__242678[[#This Row],[gap]]=-2, 1, 0)</f>
        <v>0</v>
      </c>
      <c r="AD495">
        <f>IF(first_ana_0923__242678[[#This Row],[gap]]=-1, 1, 0)</f>
        <v>0</v>
      </c>
      <c r="AE495">
        <f>IF(first_ana_0923__242678[[#This Row],[gap]]=0, 1, 0)</f>
        <v>0</v>
      </c>
      <c r="AF495">
        <f>IF(first_ana_0923__242678[[#This Row],[gap]]=1, 1, 0)</f>
        <v>0</v>
      </c>
      <c r="AG495">
        <f>IF(first_ana_0923__242678[[#This Row],[gap]]=2, 1, 0)</f>
        <v>0</v>
      </c>
      <c r="AH495">
        <f>IF(first_ana_0923__242678[[#This Row],[gap]]=3, 1, 0)</f>
        <v>0</v>
      </c>
      <c r="AI495">
        <f>IF(first_ana_0923__242678[[#This Row],[gap]]=4, 1, 0)</f>
        <v>0</v>
      </c>
      <c r="AJ495">
        <f>IF(first_ana_0923__242678[[#This Row],[gap]]=5, 1, 0)</f>
        <v>0</v>
      </c>
      <c r="AK495">
        <f>IF(first_ana_0923__242678[[#This Row],[gap]]=6, 1, 0)</f>
        <v>0</v>
      </c>
      <c r="AL495">
        <f>IF(first_ana_0923__242678[[#This Row],[gap]]=7, 1, 0)</f>
        <v>0</v>
      </c>
      <c r="AM495">
        <f>IF(first_ana_0923__242678[[#This Row],[gap]]=8, 1, 0)</f>
        <v>0</v>
      </c>
      <c r="AN495">
        <f>IF(first_ana_0923__242678[[#This Row],[gap]]=9, 1, 0)</f>
        <v>0</v>
      </c>
    </row>
    <row r="496" spans="1:40">
      <c r="A496">
        <v>2015</v>
      </c>
      <c r="B496">
        <v>25</v>
      </c>
      <c r="C496" t="s">
        <v>52</v>
      </c>
      <c r="D496" t="s">
        <v>53</v>
      </c>
      <c r="E496">
        <v>161.4</v>
      </c>
      <c r="F496">
        <v>141</v>
      </c>
      <c r="G496">
        <v>1.76</v>
      </c>
      <c r="H496">
        <v>1.9</v>
      </c>
      <c r="I496">
        <v>0</v>
      </c>
      <c r="J496">
        <v>0</v>
      </c>
      <c r="K496" s="6">
        <v>3058</v>
      </c>
      <c r="L496" s="5">
        <v>18125.400000000001</v>
      </c>
      <c r="M496" s="9">
        <v>0.56999999999999995</v>
      </c>
      <c r="N496" s="9">
        <v>0.21</v>
      </c>
      <c r="O496" s="9">
        <v>1.84</v>
      </c>
      <c r="P496">
        <v>2.62</v>
      </c>
      <c r="Q496" s="9">
        <v>769.2</v>
      </c>
      <c r="S496">
        <f>first_ana_0923__242678[[#This Row],[year]]-first_ana_0923__242678[[#This Row],[start]]</f>
        <v>2015</v>
      </c>
      <c r="T496">
        <f>IF(first_ana_0923__242678[[#This Row],[gap]]=-11, 1, 0)</f>
        <v>0</v>
      </c>
      <c r="U496">
        <f>IF(first_ana_0923__242678[[#This Row],[gap]]=-10, 1, 0)</f>
        <v>0</v>
      </c>
      <c r="V496">
        <f>IF(first_ana_0923__242678[[#This Row],[gap]]=-9, 1, 0)</f>
        <v>0</v>
      </c>
      <c r="W496">
        <f>IF(first_ana_0923__242678[[#This Row],[gap]]=-8, 1, 0)</f>
        <v>0</v>
      </c>
      <c r="X496">
        <f>IF(first_ana_0923__242678[[#This Row],[gap]]=-7, 1, 0)</f>
        <v>0</v>
      </c>
      <c r="Y496">
        <f>IF(first_ana_0923__242678[[#This Row],[gap]]=-6, 1, 0)</f>
        <v>0</v>
      </c>
      <c r="Z496">
        <f>IF(first_ana_0923__242678[[#This Row],[gap]]=-5, 1, 0)</f>
        <v>0</v>
      </c>
      <c r="AA496">
        <f>IF(first_ana_0923__242678[[#This Row],[gap]]=-4, 1, 0)</f>
        <v>0</v>
      </c>
      <c r="AB496">
        <f>IF(first_ana_0923__242678[[#This Row],[gap]]=-3, 1, 0)</f>
        <v>0</v>
      </c>
      <c r="AC496">
        <f>IF(first_ana_0923__242678[[#This Row],[gap]]=-2, 1, 0)</f>
        <v>0</v>
      </c>
      <c r="AD496">
        <f>IF(first_ana_0923__242678[[#This Row],[gap]]=-1, 1, 0)</f>
        <v>0</v>
      </c>
      <c r="AE496">
        <f>IF(first_ana_0923__242678[[#This Row],[gap]]=0, 1, 0)</f>
        <v>0</v>
      </c>
      <c r="AF496">
        <f>IF(first_ana_0923__242678[[#This Row],[gap]]=1, 1, 0)</f>
        <v>0</v>
      </c>
      <c r="AG496">
        <f>IF(first_ana_0923__242678[[#This Row],[gap]]=2, 1, 0)</f>
        <v>0</v>
      </c>
      <c r="AH496">
        <f>IF(first_ana_0923__242678[[#This Row],[gap]]=3, 1, 0)</f>
        <v>0</v>
      </c>
      <c r="AI496">
        <f>IF(first_ana_0923__242678[[#This Row],[gap]]=4, 1, 0)</f>
        <v>0</v>
      </c>
      <c r="AJ496">
        <f>IF(first_ana_0923__242678[[#This Row],[gap]]=5, 1, 0)</f>
        <v>0</v>
      </c>
      <c r="AK496">
        <f>IF(first_ana_0923__242678[[#This Row],[gap]]=6, 1, 0)</f>
        <v>0</v>
      </c>
      <c r="AL496">
        <f>IF(first_ana_0923__242678[[#This Row],[gap]]=7, 1, 0)</f>
        <v>0</v>
      </c>
      <c r="AM496">
        <f>IF(first_ana_0923__242678[[#This Row],[gap]]=8, 1, 0)</f>
        <v>0</v>
      </c>
      <c r="AN496">
        <f>IF(first_ana_0923__242678[[#This Row],[gap]]=9, 1, 0)</f>
        <v>0</v>
      </c>
    </row>
    <row r="497" spans="1:40">
      <c r="A497">
        <v>2015</v>
      </c>
      <c r="B497">
        <v>26</v>
      </c>
      <c r="C497" t="s">
        <v>54</v>
      </c>
      <c r="D497" t="s">
        <v>55</v>
      </c>
      <c r="E497">
        <v>55.1</v>
      </c>
      <c r="F497">
        <v>261</v>
      </c>
      <c r="G497">
        <v>2.13</v>
      </c>
      <c r="H497">
        <v>2.14</v>
      </c>
      <c r="I497">
        <v>0</v>
      </c>
      <c r="J497">
        <v>0</v>
      </c>
      <c r="K497" s="6">
        <v>2942</v>
      </c>
      <c r="L497" s="5">
        <v>10090.200000000001</v>
      </c>
      <c r="M497" s="9">
        <v>1.3</v>
      </c>
      <c r="N497" s="9">
        <v>0.54</v>
      </c>
      <c r="O497" s="9">
        <v>2.5299999999999998</v>
      </c>
      <c r="P497">
        <v>4.37</v>
      </c>
      <c r="Q497" s="9">
        <v>832</v>
      </c>
      <c r="S497">
        <f>first_ana_0923__242678[[#This Row],[year]]-first_ana_0923__242678[[#This Row],[start]]</f>
        <v>2015</v>
      </c>
      <c r="T497">
        <f>IF(first_ana_0923__242678[[#This Row],[gap]]=-11, 1, 0)</f>
        <v>0</v>
      </c>
      <c r="U497">
        <f>IF(first_ana_0923__242678[[#This Row],[gap]]=-10, 1, 0)</f>
        <v>0</v>
      </c>
      <c r="V497">
        <f>IF(first_ana_0923__242678[[#This Row],[gap]]=-9, 1, 0)</f>
        <v>0</v>
      </c>
      <c r="W497">
        <f>IF(first_ana_0923__242678[[#This Row],[gap]]=-8, 1, 0)</f>
        <v>0</v>
      </c>
      <c r="X497">
        <f>IF(first_ana_0923__242678[[#This Row],[gap]]=-7, 1, 0)</f>
        <v>0</v>
      </c>
      <c r="Y497">
        <f>IF(first_ana_0923__242678[[#This Row],[gap]]=-6, 1, 0)</f>
        <v>0</v>
      </c>
      <c r="Z497">
        <f>IF(first_ana_0923__242678[[#This Row],[gap]]=-5, 1, 0)</f>
        <v>0</v>
      </c>
      <c r="AA497">
        <f>IF(first_ana_0923__242678[[#This Row],[gap]]=-4, 1, 0)</f>
        <v>0</v>
      </c>
      <c r="AB497">
        <f>IF(first_ana_0923__242678[[#This Row],[gap]]=-3, 1, 0)</f>
        <v>0</v>
      </c>
      <c r="AC497">
        <f>IF(first_ana_0923__242678[[#This Row],[gap]]=-2, 1, 0)</f>
        <v>0</v>
      </c>
      <c r="AD497">
        <f>IF(first_ana_0923__242678[[#This Row],[gap]]=-1, 1, 0)</f>
        <v>0</v>
      </c>
      <c r="AE497">
        <f>IF(first_ana_0923__242678[[#This Row],[gap]]=0, 1, 0)</f>
        <v>0</v>
      </c>
      <c r="AF497">
        <f>IF(first_ana_0923__242678[[#This Row],[gap]]=1, 1, 0)</f>
        <v>0</v>
      </c>
      <c r="AG497">
        <f>IF(first_ana_0923__242678[[#This Row],[gap]]=2, 1, 0)</f>
        <v>0</v>
      </c>
      <c r="AH497">
        <f>IF(first_ana_0923__242678[[#This Row],[gap]]=3, 1, 0)</f>
        <v>0</v>
      </c>
      <c r="AI497">
        <f>IF(first_ana_0923__242678[[#This Row],[gap]]=4, 1, 0)</f>
        <v>0</v>
      </c>
      <c r="AJ497">
        <f>IF(first_ana_0923__242678[[#This Row],[gap]]=5, 1, 0)</f>
        <v>0</v>
      </c>
      <c r="AK497">
        <f>IF(first_ana_0923__242678[[#This Row],[gap]]=6, 1, 0)</f>
        <v>0</v>
      </c>
      <c r="AL497">
        <f>IF(first_ana_0923__242678[[#This Row],[gap]]=7, 1, 0)</f>
        <v>0</v>
      </c>
      <c r="AM497">
        <f>IF(first_ana_0923__242678[[#This Row],[gap]]=8, 1, 0)</f>
        <v>0</v>
      </c>
      <c r="AN497">
        <f>IF(first_ana_0923__242678[[#This Row],[gap]]=9, 1, 0)</f>
        <v>0</v>
      </c>
    </row>
    <row r="498" spans="1:40">
      <c r="A498">
        <v>2015</v>
      </c>
      <c r="B498">
        <v>27</v>
      </c>
      <c r="C498" t="s">
        <v>56</v>
      </c>
      <c r="D498" t="s">
        <v>57</v>
      </c>
      <c r="E498">
        <v>114.6</v>
      </c>
      <c r="F498">
        <v>884</v>
      </c>
      <c r="G498">
        <v>1.77</v>
      </c>
      <c r="H498">
        <v>1.74</v>
      </c>
      <c r="I498">
        <v>0</v>
      </c>
      <c r="J498">
        <v>0</v>
      </c>
      <c r="K498" s="6">
        <v>3127</v>
      </c>
      <c r="L498" s="5">
        <v>5503.9</v>
      </c>
      <c r="M498" s="9">
        <v>0.62</v>
      </c>
      <c r="N498" s="9">
        <v>0.28999999999999998</v>
      </c>
      <c r="O498" s="9">
        <v>2.58</v>
      </c>
      <c r="P498">
        <v>3.49</v>
      </c>
      <c r="Q498" s="9">
        <v>770.3</v>
      </c>
      <c r="S498">
        <f>first_ana_0923__242678[[#This Row],[year]]-first_ana_0923__242678[[#This Row],[start]]</f>
        <v>2015</v>
      </c>
      <c r="T498">
        <f>IF(first_ana_0923__242678[[#This Row],[gap]]=-11, 1, 0)</f>
        <v>0</v>
      </c>
      <c r="U498">
        <f>IF(first_ana_0923__242678[[#This Row],[gap]]=-10, 1, 0)</f>
        <v>0</v>
      </c>
      <c r="V498">
        <f>IF(first_ana_0923__242678[[#This Row],[gap]]=-9, 1, 0)</f>
        <v>0</v>
      </c>
      <c r="W498">
        <f>IF(first_ana_0923__242678[[#This Row],[gap]]=-8, 1, 0)</f>
        <v>0</v>
      </c>
      <c r="X498">
        <f>IF(first_ana_0923__242678[[#This Row],[gap]]=-7, 1, 0)</f>
        <v>0</v>
      </c>
      <c r="Y498">
        <f>IF(first_ana_0923__242678[[#This Row],[gap]]=-6, 1, 0)</f>
        <v>0</v>
      </c>
      <c r="Z498">
        <f>IF(first_ana_0923__242678[[#This Row],[gap]]=-5, 1, 0)</f>
        <v>0</v>
      </c>
      <c r="AA498">
        <f>IF(first_ana_0923__242678[[#This Row],[gap]]=-4, 1, 0)</f>
        <v>0</v>
      </c>
      <c r="AB498">
        <f>IF(first_ana_0923__242678[[#This Row],[gap]]=-3, 1, 0)</f>
        <v>0</v>
      </c>
      <c r="AC498">
        <f>IF(first_ana_0923__242678[[#This Row],[gap]]=-2, 1, 0)</f>
        <v>0</v>
      </c>
      <c r="AD498">
        <f>IF(first_ana_0923__242678[[#This Row],[gap]]=-1, 1, 0)</f>
        <v>0</v>
      </c>
      <c r="AE498">
        <f>IF(first_ana_0923__242678[[#This Row],[gap]]=0, 1, 0)</f>
        <v>0</v>
      </c>
      <c r="AF498">
        <f>IF(first_ana_0923__242678[[#This Row],[gap]]=1, 1, 0)</f>
        <v>0</v>
      </c>
      <c r="AG498">
        <f>IF(first_ana_0923__242678[[#This Row],[gap]]=2, 1, 0)</f>
        <v>0</v>
      </c>
      <c r="AH498">
        <f>IF(first_ana_0923__242678[[#This Row],[gap]]=3, 1, 0)</f>
        <v>0</v>
      </c>
      <c r="AI498">
        <f>IF(first_ana_0923__242678[[#This Row],[gap]]=4, 1, 0)</f>
        <v>0</v>
      </c>
      <c r="AJ498">
        <f>IF(first_ana_0923__242678[[#This Row],[gap]]=5, 1, 0)</f>
        <v>0</v>
      </c>
      <c r="AK498">
        <f>IF(first_ana_0923__242678[[#This Row],[gap]]=6, 1, 0)</f>
        <v>0</v>
      </c>
      <c r="AL498">
        <f>IF(first_ana_0923__242678[[#This Row],[gap]]=7, 1, 0)</f>
        <v>0</v>
      </c>
      <c r="AM498">
        <f>IF(first_ana_0923__242678[[#This Row],[gap]]=8, 1, 0)</f>
        <v>0</v>
      </c>
      <c r="AN498">
        <f>IF(first_ana_0923__242678[[#This Row],[gap]]=9, 1, 0)</f>
        <v>0</v>
      </c>
    </row>
    <row r="499" spans="1:40">
      <c r="A499">
        <v>2015</v>
      </c>
      <c r="B499">
        <v>28</v>
      </c>
      <c r="C499" t="s">
        <v>58</v>
      </c>
      <c r="D499" t="s">
        <v>59</v>
      </c>
      <c r="E499">
        <v>267.5</v>
      </c>
      <c r="F499">
        <v>553</v>
      </c>
      <c r="G499">
        <v>1.59</v>
      </c>
      <c r="H499">
        <v>1.72</v>
      </c>
      <c r="I499">
        <v>0</v>
      </c>
      <c r="J499">
        <v>0</v>
      </c>
      <c r="K499" s="6">
        <v>2752</v>
      </c>
      <c r="L499" s="5">
        <v>9211.9</v>
      </c>
      <c r="M499" s="9">
        <v>0.69</v>
      </c>
      <c r="N499" s="9">
        <v>0.31</v>
      </c>
      <c r="O499" s="9">
        <v>1.7</v>
      </c>
      <c r="P499">
        <v>2.7</v>
      </c>
      <c r="Q499" s="9">
        <v>794.2</v>
      </c>
      <c r="S499">
        <f>first_ana_0923__242678[[#This Row],[year]]-first_ana_0923__242678[[#This Row],[start]]</f>
        <v>2015</v>
      </c>
      <c r="T499">
        <f>IF(first_ana_0923__242678[[#This Row],[gap]]=-11, 1, 0)</f>
        <v>0</v>
      </c>
      <c r="U499">
        <f>IF(first_ana_0923__242678[[#This Row],[gap]]=-10, 1, 0)</f>
        <v>0</v>
      </c>
      <c r="V499">
        <f>IF(first_ana_0923__242678[[#This Row],[gap]]=-9, 1, 0)</f>
        <v>0</v>
      </c>
      <c r="W499">
        <f>IF(first_ana_0923__242678[[#This Row],[gap]]=-8, 1, 0)</f>
        <v>0</v>
      </c>
      <c r="X499">
        <f>IF(first_ana_0923__242678[[#This Row],[gap]]=-7, 1, 0)</f>
        <v>0</v>
      </c>
      <c r="Y499">
        <f>IF(first_ana_0923__242678[[#This Row],[gap]]=-6, 1, 0)</f>
        <v>0</v>
      </c>
      <c r="Z499">
        <f>IF(first_ana_0923__242678[[#This Row],[gap]]=-5, 1, 0)</f>
        <v>0</v>
      </c>
      <c r="AA499">
        <f>IF(first_ana_0923__242678[[#This Row],[gap]]=-4, 1, 0)</f>
        <v>0</v>
      </c>
      <c r="AB499">
        <f>IF(first_ana_0923__242678[[#This Row],[gap]]=-3, 1, 0)</f>
        <v>0</v>
      </c>
      <c r="AC499">
        <f>IF(first_ana_0923__242678[[#This Row],[gap]]=-2, 1, 0)</f>
        <v>0</v>
      </c>
      <c r="AD499">
        <f>IF(first_ana_0923__242678[[#This Row],[gap]]=-1, 1, 0)</f>
        <v>0</v>
      </c>
      <c r="AE499">
        <f>IF(first_ana_0923__242678[[#This Row],[gap]]=0, 1, 0)</f>
        <v>0</v>
      </c>
      <c r="AF499">
        <f>IF(first_ana_0923__242678[[#This Row],[gap]]=1, 1, 0)</f>
        <v>0</v>
      </c>
      <c r="AG499">
        <f>IF(first_ana_0923__242678[[#This Row],[gap]]=2, 1, 0)</f>
        <v>0</v>
      </c>
      <c r="AH499">
        <f>IF(first_ana_0923__242678[[#This Row],[gap]]=3, 1, 0)</f>
        <v>0</v>
      </c>
      <c r="AI499">
        <f>IF(first_ana_0923__242678[[#This Row],[gap]]=4, 1, 0)</f>
        <v>0</v>
      </c>
      <c r="AJ499">
        <f>IF(first_ana_0923__242678[[#This Row],[gap]]=5, 1, 0)</f>
        <v>0</v>
      </c>
      <c r="AK499">
        <f>IF(first_ana_0923__242678[[#This Row],[gap]]=6, 1, 0)</f>
        <v>0</v>
      </c>
      <c r="AL499">
        <f>IF(first_ana_0923__242678[[#This Row],[gap]]=7, 1, 0)</f>
        <v>0</v>
      </c>
      <c r="AM499">
        <f>IF(first_ana_0923__242678[[#This Row],[gap]]=8, 1, 0)</f>
        <v>0</v>
      </c>
      <c r="AN499">
        <f>IF(first_ana_0923__242678[[#This Row],[gap]]=9, 1, 0)</f>
        <v>0</v>
      </c>
    </row>
    <row r="500" spans="1:40">
      <c r="A500">
        <v>2015</v>
      </c>
      <c r="B500">
        <v>29</v>
      </c>
      <c r="C500" t="s">
        <v>60</v>
      </c>
      <c r="D500" t="s">
        <v>61</v>
      </c>
      <c r="E500">
        <v>17.8</v>
      </c>
      <c r="F500">
        <v>136</v>
      </c>
      <c r="G500">
        <v>1.74</v>
      </c>
      <c r="H500">
        <v>2.0299999999999998</v>
      </c>
      <c r="I500">
        <v>0</v>
      </c>
      <c r="J500">
        <v>0</v>
      </c>
      <c r="K500" s="6">
        <v>2494</v>
      </c>
      <c r="L500" s="5">
        <v>8517.6</v>
      </c>
      <c r="M500" s="9">
        <v>0.81</v>
      </c>
      <c r="N500" s="9">
        <v>0.28999999999999998</v>
      </c>
      <c r="O500" s="9">
        <v>2.57</v>
      </c>
      <c r="P500">
        <v>3.67</v>
      </c>
      <c r="Q500" s="9">
        <v>780.5</v>
      </c>
      <c r="S500">
        <f>first_ana_0923__242678[[#This Row],[year]]-first_ana_0923__242678[[#This Row],[start]]</f>
        <v>2015</v>
      </c>
      <c r="T500">
        <f>IF(first_ana_0923__242678[[#This Row],[gap]]=-11, 1, 0)</f>
        <v>0</v>
      </c>
      <c r="U500">
        <f>IF(first_ana_0923__242678[[#This Row],[gap]]=-10, 1, 0)</f>
        <v>0</v>
      </c>
      <c r="V500">
        <f>IF(first_ana_0923__242678[[#This Row],[gap]]=-9, 1, 0)</f>
        <v>0</v>
      </c>
      <c r="W500">
        <f>IF(first_ana_0923__242678[[#This Row],[gap]]=-8, 1, 0)</f>
        <v>0</v>
      </c>
      <c r="X500">
        <f>IF(first_ana_0923__242678[[#This Row],[gap]]=-7, 1, 0)</f>
        <v>0</v>
      </c>
      <c r="Y500">
        <f>IF(first_ana_0923__242678[[#This Row],[gap]]=-6, 1, 0)</f>
        <v>0</v>
      </c>
      <c r="Z500">
        <f>IF(first_ana_0923__242678[[#This Row],[gap]]=-5, 1, 0)</f>
        <v>0</v>
      </c>
      <c r="AA500">
        <f>IF(first_ana_0923__242678[[#This Row],[gap]]=-4, 1, 0)</f>
        <v>0</v>
      </c>
      <c r="AB500">
        <f>IF(first_ana_0923__242678[[#This Row],[gap]]=-3, 1, 0)</f>
        <v>0</v>
      </c>
      <c r="AC500">
        <f>IF(first_ana_0923__242678[[#This Row],[gap]]=-2, 1, 0)</f>
        <v>0</v>
      </c>
      <c r="AD500">
        <f>IF(first_ana_0923__242678[[#This Row],[gap]]=-1, 1, 0)</f>
        <v>0</v>
      </c>
      <c r="AE500">
        <f>IF(first_ana_0923__242678[[#This Row],[gap]]=0, 1, 0)</f>
        <v>0</v>
      </c>
      <c r="AF500">
        <f>IF(first_ana_0923__242678[[#This Row],[gap]]=1, 1, 0)</f>
        <v>0</v>
      </c>
      <c r="AG500">
        <f>IF(first_ana_0923__242678[[#This Row],[gap]]=2, 1, 0)</f>
        <v>0</v>
      </c>
      <c r="AH500">
        <f>IF(first_ana_0923__242678[[#This Row],[gap]]=3, 1, 0)</f>
        <v>0</v>
      </c>
      <c r="AI500">
        <f>IF(first_ana_0923__242678[[#This Row],[gap]]=4, 1, 0)</f>
        <v>0</v>
      </c>
      <c r="AJ500">
        <f>IF(first_ana_0923__242678[[#This Row],[gap]]=5, 1, 0)</f>
        <v>0</v>
      </c>
      <c r="AK500">
        <f>IF(first_ana_0923__242678[[#This Row],[gap]]=6, 1, 0)</f>
        <v>0</v>
      </c>
      <c r="AL500">
        <f>IF(first_ana_0923__242678[[#This Row],[gap]]=7, 1, 0)</f>
        <v>0</v>
      </c>
      <c r="AM500">
        <f>IF(first_ana_0923__242678[[#This Row],[gap]]=8, 1, 0)</f>
        <v>0</v>
      </c>
      <c r="AN500">
        <f>IF(first_ana_0923__242678[[#This Row],[gap]]=9, 1, 0)</f>
        <v>0</v>
      </c>
    </row>
    <row r="501" spans="1:40">
      <c r="A501">
        <v>2015</v>
      </c>
      <c r="B501">
        <v>30</v>
      </c>
      <c r="C501" t="s">
        <v>62</v>
      </c>
      <c r="D501" t="s">
        <v>63</v>
      </c>
      <c r="E501">
        <v>99</v>
      </c>
      <c r="F501">
        <v>96</v>
      </c>
      <c r="G501">
        <v>1.1599999999999999</v>
      </c>
      <c r="H501">
        <v>1.57</v>
      </c>
      <c r="I501">
        <v>0</v>
      </c>
      <c r="J501">
        <v>0</v>
      </c>
      <c r="K501" s="6">
        <v>2738</v>
      </c>
      <c r="L501" s="5">
        <v>11341.8</v>
      </c>
      <c r="M501" s="9">
        <v>0.31</v>
      </c>
      <c r="N501" s="9">
        <v>0.1</v>
      </c>
      <c r="O501" s="9">
        <v>2.4900000000000002</v>
      </c>
      <c r="P501">
        <v>2.9000000000000004</v>
      </c>
      <c r="Q501" s="9">
        <v>1094.5</v>
      </c>
      <c r="S501">
        <f>first_ana_0923__242678[[#This Row],[year]]-first_ana_0923__242678[[#This Row],[start]]</f>
        <v>2015</v>
      </c>
      <c r="T501">
        <f>IF(first_ana_0923__242678[[#This Row],[gap]]=-11, 1, 0)</f>
        <v>0</v>
      </c>
      <c r="U501">
        <f>IF(first_ana_0923__242678[[#This Row],[gap]]=-10, 1, 0)</f>
        <v>0</v>
      </c>
      <c r="V501">
        <f>IF(first_ana_0923__242678[[#This Row],[gap]]=-9, 1, 0)</f>
        <v>0</v>
      </c>
      <c r="W501">
        <f>IF(first_ana_0923__242678[[#This Row],[gap]]=-8, 1, 0)</f>
        <v>0</v>
      </c>
      <c r="X501">
        <f>IF(first_ana_0923__242678[[#This Row],[gap]]=-7, 1, 0)</f>
        <v>0</v>
      </c>
      <c r="Y501">
        <f>IF(first_ana_0923__242678[[#This Row],[gap]]=-6, 1, 0)</f>
        <v>0</v>
      </c>
      <c r="Z501">
        <f>IF(first_ana_0923__242678[[#This Row],[gap]]=-5, 1, 0)</f>
        <v>0</v>
      </c>
      <c r="AA501">
        <f>IF(first_ana_0923__242678[[#This Row],[gap]]=-4, 1, 0)</f>
        <v>0</v>
      </c>
      <c r="AB501">
        <f>IF(first_ana_0923__242678[[#This Row],[gap]]=-3, 1, 0)</f>
        <v>0</v>
      </c>
      <c r="AC501">
        <f>IF(first_ana_0923__242678[[#This Row],[gap]]=-2, 1, 0)</f>
        <v>0</v>
      </c>
      <c r="AD501">
        <f>IF(first_ana_0923__242678[[#This Row],[gap]]=-1, 1, 0)</f>
        <v>0</v>
      </c>
      <c r="AE501">
        <f>IF(first_ana_0923__242678[[#This Row],[gap]]=0, 1, 0)</f>
        <v>0</v>
      </c>
      <c r="AF501">
        <f>IF(first_ana_0923__242678[[#This Row],[gap]]=1, 1, 0)</f>
        <v>0</v>
      </c>
      <c r="AG501">
        <f>IF(first_ana_0923__242678[[#This Row],[gap]]=2, 1, 0)</f>
        <v>0</v>
      </c>
      <c r="AH501">
        <f>IF(first_ana_0923__242678[[#This Row],[gap]]=3, 1, 0)</f>
        <v>0</v>
      </c>
      <c r="AI501">
        <f>IF(first_ana_0923__242678[[#This Row],[gap]]=4, 1, 0)</f>
        <v>0</v>
      </c>
      <c r="AJ501">
        <f>IF(first_ana_0923__242678[[#This Row],[gap]]=5, 1, 0)</f>
        <v>0</v>
      </c>
      <c r="AK501">
        <f>IF(first_ana_0923__242678[[#This Row],[gap]]=6, 1, 0)</f>
        <v>0</v>
      </c>
      <c r="AL501">
        <f>IF(first_ana_0923__242678[[#This Row],[gap]]=7, 1, 0)</f>
        <v>0</v>
      </c>
      <c r="AM501">
        <f>IF(first_ana_0923__242678[[#This Row],[gap]]=8, 1, 0)</f>
        <v>0</v>
      </c>
      <c r="AN501">
        <f>IF(first_ana_0923__242678[[#This Row],[gap]]=9, 1, 0)</f>
        <v>0</v>
      </c>
    </row>
    <row r="502" spans="1:40">
      <c r="A502">
        <v>2015</v>
      </c>
      <c r="B502">
        <v>31</v>
      </c>
      <c r="C502" t="s">
        <v>64</v>
      </c>
      <c r="D502" t="s">
        <v>65</v>
      </c>
      <c r="E502">
        <v>51.8</v>
      </c>
      <c r="F502">
        <v>57</v>
      </c>
      <c r="G502">
        <v>1.57</v>
      </c>
      <c r="H502">
        <v>1.84</v>
      </c>
      <c r="I502">
        <v>0</v>
      </c>
      <c r="J502">
        <v>0</v>
      </c>
      <c r="K502" s="6">
        <v>2249</v>
      </c>
      <c r="L502" s="5">
        <v>12521.2</v>
      </c>
      <c r="M502" s="9">
        <v>0.52</v>
      </c>
      <c r="N502" s="9">
        <v>0.17</v>
      </c>
      <c r="O502" s="9">
        <v>4.1900000000000004</v>
      </c>
      <c r="P502">
        <v>4.8800000000000008</v>
      </c>
      <c r="Q502" s="9">
        <v>1167.4000000000001</v>
      </c>
      <c r="S502">
        <f>first_ana_0923__242678[[#This Row],[year]]-first_ana_0923__242678[[#This Row],[start]]</f>
        <v>2015</v>
      </c>
      <c r="T502">
        <f>IF(first_ana_0923__242678[[#This Row],[gap]]=-11, 1, 0)</f>
        <v>0</v>
      </c>
      <c r="U502">
        <f>IF(first_ana_0923__242678[[#This Row],[gap]]=-10, 1, 0)</f>
        <v>0</v>
      </c>
      <c r="V502">
        <f>IF(first_ana_0923__242678[[#This Row],[gap]]=-9, 1, 0)</f>
        <v>0</v>
      </c>
      <c r="W502">
        <f>IF(first_ana_0923__242678[[#This Row],[gap]]=-8, 1, 0)</f>
        <v>0</v>
      </c>
      <c r="X502">
        <f>IF(first_ana_0923__242678[[#This Row],[gap]]=-7, 1, 0)</f>
        <v>0</v>
      </c>
      <c r="Y502">
        <f>IF(first_ana_0923__242678[[#This Row],[gap]]=-6, 1, 0)</f>
        <v>0</v>
      </c>
      <c r="Z502">
        <f>IF(first_ana_0923__242678[[#This Row],[gap]]=-5, 1, 0)</f>
        <v>0</v>
      </c>
      <c r="AA502">
        <f>IF(first_ana_0923__242678[[#This Row],[gap]]=-4, 1, 0)</f>
        <v>0</v>
      </c>
      <c r="AB502">
        <f>IF(first_ana_0923__242678[[#This Row],[gap]]=-3, 1, 0)</f>
        <v>0</v>
      </c>
      <c r="AC502">
        <f>IF(first_ana_0923__242678[[#This Row],[gap]]=-2, 1, 0)</f>
        <v>0</v>
      </c>
      <c r="AD502">
        <f>IF(first_ana_0923__242678[[#This Row],[gap]]=-1, 1, 0)</f>
        <v>0</v>
      </c>
      <c r="AE502">
        <f>IF(first_ana_0923__242678[[#This Row],[gap]]=0, 1, 0)</f>
        <v>0</v>
      </c>
      <c r="AF502">
        <f>IF(first_ana_0923__242678[[#This Row],[gap]]=1, 1, 0)</f>
        <v>0</v>
      </c>
      <c r="AG502">
        <f>IF(first_ana_0923__242678[[#This Row],[gap]]=2, 1, 0)</f>
        <v>0</v>
      </c>
      <c r="AH502">
        <f>IF(first_ana_0923__242678[[#This Row],[gap]]=3, 1, 0)</f>
        <v>0</v>
      </c>
      <c r="AI502">
        <f>IF(first_ana_0923__242678[[#This Row],[gap]]=4, 1, 0)</f>
        <v>0</v>
      </c>
      <c r="AJ502">
        <f>IF(first_ana_0923__242678[[#This Row],[gap]]=5, 1, 0)</f>
        <v>0</v>
      </c>
      <c r="AK502">
        <f>IF(first_ana_0923__242678[[#This Row],[gap]]=6, 1, 0)</f>
        <v>0</v>
      </c>
      <c r="AL502">
        <f>IF(first_ana_0923__242678[[#This Row],[gap]]=7, 1, 0)</f>
        <v>0</v>
      </c>
      <c r="AM502">
        <f>IF(first_ana_0923__242678[[#This Row],[gap]]=8, 1, 0)</f>
        <v>0</v>
      </c>
      <c r="AN502">
        <f>IF(first_ana_0923__242678[[#This Row],[gap]]=9, 1, 0)</f>
        <v>0</v>
      </c>
    </row>
    <row r="503" spans="1:40">
      <c r="A503">
        <v>2015</v>
      </c>
      <c r="B503">
        <v>32</v>
      </c>
      <c r="C503" t="s">
        <v>66</v>
      </c>
      <c r="D503" t="s">
        <v>67</v>
      </c>
      <c r="E503">
        <v>128</v>
      </c>
      <c r="F503">
        <v>69</v>
      </c>
      <c r="G503">
        <v>1.52</v>
      </c>
      <c r="H503">
        <v>1.72</v>
      </c>
      <c r="I503">
        <v>0</v>
      </c>
      <c r="J503">
        <v>0</v>
      </c>
      <c r="K503" s="6">
        <v>2647</v>
      </c>
      <c r="L503" s="5">
        <v>11189.7</v>
      </c>
      <c r="M503" s="9">
        <v>0.28999999999999998</v>
      </c>
      <c r="N503" s="9">
        <v>0.14000000000000001</v>
      </c>
      <c r="O503" s="9">
        <v>3.02</v>
      </c>
      <c r="P503">
        <v>3.45</v>
      </c>
      <c r="Q503" s="9">
        <v>1393.3</v>
      </c>
      <c r="S503">
        <f>first_ana_0923__242678[[#This Row],[year]]-first_ana_0923__242678[[#This Row],[start]]</f>
        <v>2015</v>
      </c>
      <c r="T503">
        <f>IF(first_ana_0923__242678[[#This Row],[gap]]=-11, 1, 0)</f>
        <v>0</v>
      </c>
      <c r="U503">
        <f>IF(first_ana_0923__242678[[#This Row],[gap]]=-10, 1, 0)</f>
        <v>0</v>
      </c>
      <c r="V503">
        <f>IF(first_ana_0923__242678[[#This Row],[gap]]=-9, 1, 0)</f>
        <v>0</v>
      </c>
      <c r="W503">
        <f>IF(first_ana_0923__242678[[#This Row],[gap]]=-8, 1, 0)</f>
        <v>0</v>
      </c>
      <c r="X503">
        <f>IF(first_ana_0923__242678[[#This Row],[gap]]=-7, 1, 0)</f>
        <v>0</v>
      </c>
      <c r="Y503">
        <f>IF(first_ana_0923__242678[[#This Row],[gap]]=-6, 1, 0)</f>
        <v>0</v>
      </c>
      <c r="Z503">
        <f>IF(first_ana_0923__242678[[#This Row],[gap]]=-5, 1, 0)</f>
        <v>0</v>
      </c>
      <c r="AA503">
        <f>IF(first_ana_0923__242678[[#This Row],[gap]]=-4, 1, 0)</f>
        <v>0</v>
      </c>
      <c r="AB503">
        <f>IF(first_ana_0923__242678[[#This Row],[gap]]=-3, 1, 0)</f>
        <v>0</v>
      </c>
      <c r="AC503">
        <f>IF(first_ana_0923__242678[[#This Row],[gap]]=-2, 1, 0)</f>
        <v>0</v>
      </c>
      <c r="AD503">
        <f>IF(first_ana_0923__242678[[#This Row],[gap]]=-1, 1, 0)</f>
        <v>0</v>
      </c>
      <c r="AE503">
        <f>IF(first_ana_0923__242678[[#This Row],[gap]]=0, 1, 0)</f>
        <v>0</v>
      </c>
      <c r="AF503">
        <f>IF(first_ana_0923__242678[[#This Row],[gap]]=1, 1, 0)</f>
        <v>0</v>
      </c>
      <c r="AG503">
        <f>IF(first_ana_0923__242678[[#This Row],[gap]]=2, 1, 0)</f>
        <v>0</v>
      </c>
      <c r="AH503">
        <f>IF(first_ana_0923__242678[[#This Row],[gap]]=3, 1, 0)</f>
        <v>0</v>
      </c>
      <c r="AI503">
        <f>IF(first_ana_0923__242678[[#This Row],[gap]]=4, 1, 0)</f>
        <v>0</v>
      </c>
      <c r="AJ503">
        <f>IF(first_ana_0923__242678[[#This Row],[gap]]=5, 1, 0)</f>
        <v>0</v>
      </c>
      <c r="AK503">
        <f>IF(first_ana_0923__242678[[#This Row],[gap]]=6, 1, 0)</f>
        <v>0</v>
      </c>
      <c r="AL503">
        <f>IF(first_ana_0923__242678[[#This Row],[gap]]=7, 1, 0)</f>
        <v>0</v>
      </c>
      <c r="AM503">
        <f>IF(first_ana_0923__242678[[#This Row],[gap]]=8, 1, 0)</f>
        <v>0</v>
      </c>
      <c r="AN503">
        <f>IF(first_ana_0923__242678[[#This Row],[gap]]=9, 1, 0)</f>
        <v>0</v>
      </c>
    </row>
    <row r="504" spans="1:40">
      <c r="A504">
        <v>2015</v>
      </c>
      <c r="B504">
        <v>33</v>
      </c>
      <c r="C504" t="s">
        <v>68</v>
      </c>
      <c r="D504" t="s">
        <v>69</v>
      </c>
      <c r="E504">
        <v>276.8</v>
      </c>
      <c r="F504">
        <v>192</v>
      </c>
      <c r="G504">
        <v>1.53</v>
      </c>
      <c r="H504">
        <v>1.59</v>
      </c>
      <c r="I504">
        <v>0</v>
      </c>
      <c r="J504">
        <v>0</v>
      </c>
      <c r="K504" s="6">
        <v>2744</v>
      </c>
      <c r="L504" s="5">
        <v>10608.4</v>
      </c>
      <c r="M504" s="9">
        <v>0.88</v>
      </c>
      <c r="N504" s="9">
        <v>0.52</v>
      </c>
      <c r="O504" s="9">
        <v>2.91</v>
      </c>
      <c r="P504">
        <v>4.3100000000000005</v>
      </c>
      <c r="Q504" s="9">
        <v>833.5</v>
      </c>
      <c r="S504">
        <f>first_ana_0923__242678[[#This Row],[year]]-first_ana_0923__242678[[#This Row],[start]]</f>
        <v>2015</v>
      </c>
      <c r="T504">
        <f>IF(first_ana_0923__242678[[#This Row],[gap]]=-11, 1, 0)</f>
        <v>0</v>
      </c>
      <c r="U504">
        <f>IF(first_ana_0923__242678[[#This Row],[gap]]=-10, 1, 0)</f>
        <v>0</v>
      </c>
      <c r="V504">
        <f>IF(first_ana_0923__242678[[#This Row],[gap]]=-9, 1, 0)</f>
        <v>0</v>
      </c>
      <c r="W504">
        <f>IF(first_ana_0923__242678[[#This Row],[gap]]=-8, 1, 0)</f>
        <v>0</v>
      </c>
      <c r="X504">
        <f>IF(first_ana_0923__242678[[#This Row],[gap]]=-7, 1, 0)</f>
        <v>0</v>
      </c>
      <c r="Y504">
        <f>IF(first_ana_0923__242678[[#This Row],[gap]]=-6, 1, 0)</f>
        <v>0</v>
      </c>
      <c r="Z504">
        <f>IF(first_ana_0923__242678[[#This Row],[gap]]=-5, 1, 0)</f>
        <v>0</v>
      </c>
      <c r="AA504">
        <f>IF(first_ana_0923__242678[[#This Row],[gap]]=-4, 1, 0)</f>
        <v>0</v>
      </c>
      <c r="AB504">
        <f>IF(first_ana_0923__242678[[#This Row],[gap]]=-3, 1, 0)</f>
        <v>0</v>
      </c>
      <c r="AC504">
        <f>IF(first_ana_0923__242678[[#This Row],[gap]]=-2, 1, 0)</f>
        <v>0</v>
      </c>
      <c r="AD504">
        <f>IF(first_ana_0923__242678[[#This Row],[gap]]=-1, 1, 0)</f>
        <v>0</v>
      </c>
      <c r="AE504">
        <f>IF(first_ana_0923__242678[[#This Row],[gap]]=0, 1, 0)</f>
        <v>0</v>
      </c>
      <c r="AF504">
        <f>IF(first_ana_0923__242678[[#This Row],[gap]]=1, 1, 0)</f>
        <v>0</v>
      </c>
      <c r="AG504">
        <f>IF(first_ana_0923__242678[[#This Row],[gap]]=2, 1, 0)</f>
        <v>0</v>
      </c>
      <c r="AH504">
        <f>IF(first_ana_0923__242678[[#This Row],[gap]]=3, 1, 0)</f>
        <v>0</v>
      </c>
      <c r="AI504">
        <f>IF(first_ana_0923__242678[[#This Row],[gap]]=4, 1, 0)</f>
        <v>0</v>
      </c>
      <c r="AJ504">
        <f>IF(first_ana_0923__242678[[#This Row],[gap]]=5, 1, 0)</f>
        <v>0</v>
      </c>
      <c r="AK504">
        <f>IF(first_ana_0923__242678[[#This Row],[gap]]=6, 1, 0)</f>
        <v>0</v>
      </c>
      <c r="AL504">
        <f>IF(first_ana_0923__242678[[#This Row],[gap]]=7, 1, 0)</f>
        <v>0</v>
      </c>
      <c r="AM504">
        <f>IF(first_ana_0923__242678[[#This Row],[gap]]=8, 1, 0)</f>
        <v>0</v>
      </c>
      <c r="AN504">
        <f>IF(first_ana_0923__242678[[#This Row],[gap]]=9, 1, 0)</f>
        <v>0</v>
      </c>
    </row>
    <row r="505" spans="1:40">
      <c r="A505">
        <v>2015</v>
      </c>
      <c r="B505">
        <v>34</v>
      </c>
      <c r="C505" t="s">
        <v>70</v>
      </c>
      <c r="D505" t="s">
        <v>71</v>
      </c>
      <c r="E505">
        <v>329.9</v>
      </c>
      <c r="F505">
        <v>284</v>
      </c>
      <c r="G505">
        <v>1.65</v>
      </c>
      <c r="H505">
        <v>1.75</v>
      </c>
      <c r="I505">
        <v>0</v>
      </c>
      <c r="J505">
        <v>0</v>
      </c>
      <c r="K505" s="6">
        <v>3074</v>
      </c>
      <c r="L505" s="5">
        <v>9881.2000000000007</v>
      </c>
      <c r="M505" s="9">
        <v>0.7</v>
      </c>
      <c r="N505" s="9">
        <v>0.21</v>
      </c>
      <c r="O505" s="9">
        <v>2.81</v>
      </c>
      <c r="P505">
        <v>3.7199999999999998</v>
      </c>
      <c r="Q505" s="9">
        <v>801.3</v>
      </c>
      <c r="S505">
        <f>first_ana_0923__242678[[#This Row],[year]]-first_ana_0923__242678[[#This Row],[start]]</f>
        <v>2015</v>
      </c>
      <c r="T505">
        <f>IF(first_ana_0923__242678[[#This Row],[gap]]=-11, 1, 0)</f>
        <v>0</v>
      </c>
      <c r="U505">
        <f>IF(first_ana_0923__242678[[#This Row],[gap]]=-10, 1, 0)</f>
        <v>0</v>
      </c>
      <c r="V505">
        <f>IF(first_ana_0923__242678[[#This Row],[gap]]=-9, 1, 0)</f>
        <v>0</v>
      </c>
      <c r="W505">
        <f>IF(first_ana_0923__242678[[#This Row],[gap]]=-8, 1, 0)</f>
        <v>0</v>
      </c>
      <c r="X505">
        <f>IF(first_ana_0923__242678[[#This Row],[gap]]=-7, 1, 0)</f>
        <v>0</v>
      </c>
      <c r="Y505">
        <f>IF(first_ana_0923__242678[[#This Row],[gap]]=-6, 1, 0)</f>
        <v>0</v>
      </c>
      <c r="Z505">
        <f>IF(first_ana_0923__242678[[#This Row],[gap]]=-5, 1, 0)</f>
        <v>0</v>
      </c>
      <c r="AA505">
        <f>IF(first_ana_0923__242678[[#This Row],[gap]]=-4, 1, 0)</f>
        <v>0</v>
      </c>
      <c r="AB505">
        <f>IF(first_ana_0923__242678[[#This Row],[gap]]=-3, 1, 0)</f>
        <v>0</v>
      </c>
      <c r="AC505">
        <f>IF(first_ana_0923__242678[[#This Row],[gap]]=-2, 1, 0)</f>
        <v>0</v>
      </c>
      <c r="AD505">
        <f>IF(first_ana_0923__242678[[#This Row],[gap]]=-1, 1, 0)</f>
        <v>0</v>
      </c>
      <c r="AE505">
        <f>IF(first_ana_0923__242678[[#This Row],[gap]]=0, 1, 0)</f>
        <v>0</v>
      </c>
      <c r="AF505">
        <f>IF(first_ana_0923__242678[[#This Row],[gap]]=1, 1, 0)</f>
        <v>0</v>
      </c>
      <c r="AG505">
        <f>IF(first_ana_0923__242678[[#This Row],[gap]]=2, 1, 0)</f>
        <v>0</v>
      </c>
      <c r="AH505">
        <f>IF(first_ana_0923__242678[[#This Row],[gap]]=3, 1, 0)</f>
        <v>0</v>
      </c>
      <c r="AI505">
        <f>IF(first_ana_0923__242678[[#This Row],[gap]]=4, 1, 0)</f>
        <v>0</v>
      </c>
      <c r="AJ505">
        <f>IF(first_ana_0923__242678[[#This Row],[gap]]=5, 1, 0)</f>
        <v>0</v>
      </c>
      <c r="AK505">
        <f>IF(first_ana_0923__242678[[#This Row],[gap]]=6, 1, 0)</f>
        <v>0</v>
      </c>
      <c r="AL505">
        <f>IF(first_ana_0923__242678[[#This Row],[gap]]=7, 1, 0)</f>
        <v>0</v>
      </c>
      <c r="AM505">
        <f>IF(first_ana_0923__242678[[#This Row],[gap]]=8, 1, 0)</f>
        <v>0</v>
      </c>
      <c r="AN505">
        <f>IF(first_ana_0923__242678[[#This Row],[gap]]=9, 1, 0)</f>
        <v>0</v>
      </c>
    </row>
    <row r="506" spans="1:40">
      <c r="A506">
        <v>2015</v>
      </c>
      <c r="B506">
        <v>35</v>
      </c>
      <c r="C506" t="s">
        <v>72</v>
      </c>
      <c r="D506" t="s">
        <v>73</v>
      </c>
      <c r="E506">
        <v>257.39999999999998</v>
      </c>
      <c r="F506">
        <v>140</v>
      </c>
      <c r="G506">
        <v>1.56</v>
      </c>
      <c r="H506">
        <v>1.89</v>
      </c>
      <c r="I506">
        <v>0</v>
      </c>
      <c r="J506">
        <v>0</v>
      </c>
      <c r="K506" s="6">
        <v>2774</v>
      </c>
      <c r="L506" s="5">
        <v>13617.7</v>
      </c>
      <c r="M506" s="9">
        <v>0.71</v>
      </c>
      <c r="N506" s="9">
        <v>0.36</v>
      </c>
      <c r="O506" s="9">
        <v>2.99</v>
      </c>
      <c r="P506">
        <v>4.0600000000000005</v>
      </c>
      <c r="Q506" s="9">
        <v>924.4</v>
      </c>
      <c r="S506">
        <f>first_ana_0923__242678[[#This Row],[year]]-first_ana_0923__242678[[#This Row],[start]]</f>
        <v>2015</v>
      </c>
      <c r="T506">
        <f>IF(first_ana_0923__242678[[#This Row],[gap]]=-11, 1, 0)</f>
        <v>0</v>
      </c>
      <c r="U506">
        <f>IF(first_ana_0923__242678[[#This Row],[gap]]=-10, 1, 0)</f>
        <v>0</v>
      </c>
      <c r="V506">
        <f>IF(first_ana_0923__242678[[#This Row],[gap]]=-9, 1, 0)</f>
        <v>0</v>
      </c>
      <c r="W506">
        <f>IF(first_ana_0923__242678[[#This Row],[gap]]=-8, 1, 0)</f>
        <v>0</v>
      </c>
      <c r="X506">
        <f>IF(first_ana_0923__242678[[#This Row],[gap]]=-7, 1, 0)</f>
        <v>0</v>
      </c>
      <c r="Y506">
        <f>IF(first_ana_0923__242678[[#This Row],[gap]]=-6, 1, 0)</f>
        <v>0</v>
      </c>
      <c r="Z506">
        <f>IF(first_ana_0923__242678[[#This Row],[gap]]=-5, 1, 0)</f>
        <v>0</v>
      </c>
      <c r="AA506">
        <f>IF(first_ana_0923__242678[[#This Row],[gap]]=-4, 1, 0)</f>
        <v>0</v>
      </c>
      <c r="AB506">
        <f>IF(first_ana_0923__242678[[#This Row],[gap]]=-3, 1, 0)</f>
        <v>0</v>
      </c>
      <c r="AC506">
        <f>IF(first_ana_0923__242678[[#This Row],[gap]]=-2, 1, 0)</f>
        <v>0</v>
      </c>
      <c r="AD506">
        <f>IF(first_ana_0923__242678[[#This Row],[gap]]=-1, 1, 0)</f>
        <v>0</v>
      </c>
      <c r="AE506">
        <f>IF(first_ana_0923__242678[[#This Row],[gap]]=0, 1, 0)</f>
        <v>0</v>
      </c>
      <c r="AF506">
        <f>IF(first_ana_0923__242678[[#This Row],[gap]]=1, 1, 0)</f>
        <v>0</v>
      </c>
      <c r="AG506">
        <f>IF(first_ana_0923__242678[[#This Row],[gap]]=2, 1, 0)</f>
        <v>0</v>
      </c>
      <c r="AH506">
        <f>IF(first_ana_0923__242678[[#This Row],[gap]]=3, 1, 0)</f>
        <v>0</v>
      </c>
      <c r="AI506">
        <f>IF(first_ana_0923__242678[[#This Row],[gap]]=4, 1, 0)</f>
        <v>0</v>
      </c>
      <c r="AJ506">
        <f>IF(first_ana_0923__242678[[#This Row],[gap]]=5, 1, 0)</f>
        <v>0</v>
      </c>
      <c r="AK506">
        <f>IF(first_ana_0923__242678[[#This Row],[gap]]=6, 1, 0)</f>
        <v>0</v>
      </c>
      <c r="AL506">
        <f>IF(first_ana_0923__242678[[#This Row],[gap]]=7, 1, 0)</f>
        <v>0</v>
      </c>
      <c r="AM506">
        <f>IF(first_ana_0923__242678[[#This Row],[gap]]=8, 1, 0)</f>
        <v>0</v>
      </c>
      <c r="AN506">
        <f>IF(first_ana_0923__242678[[#This Row],[gap]]=9, 1, 0)</f>
        <v>0</v>
      </c>
    </row>
    <row r="507" spans="1:40">
      <c r="A507">
        <v>2015</v>
      </c>
      <c r="B507">
        <v>36</v>
      </c>
      <c r="C507" t="s">
        <v>74</v>
      </c>
      <c r="D507" t="s">
        <v>75</v>
      </c>
      <c r="E507">
        <v>116.1</v>
      </c>
      <c r="F507">
        <v>76</v>
      </c>
      <c r="G507">
        <v>1.25</v>
      </c>
      <c r="H507">
        <v>1.55</v>
      </c>
      <c r="I507">
        <v>0</v>
      </c>
      <c r="J507">
        <v>0</v>
      </c>
      <c r="K507" s="6">
        <v>2921</v>
      </c>
      <c r="L507" s="5">
        <v>9783.2000000000007</v>
      </c>
      <c r="M507" s="9">
        <v>0.53</v>
      </c>
      <c r="N507" s="9">
        <v>0.4</v>
      </c>
      <c r="O507" s="9">
        <v>2.38</v>
      </c>
      <c r="P507">
        <v>3.31</v>
      </c>
      <c r="Q507" s="9">
        <v>1126.2</v>
      </c>
      <c r="S507">
        <f>first_ana_0923__242678[[#This Row],[year]]-first_ana_0923__242678[[#This Row],[start]]</f>
        <v>2015</v>
      </c>
      <c r="T507">
        <f>IF(first_ana_0923__242678[[#This Row],[gap]]=-11, 1, 0)</f>
        <v>0</v>
      </c>
      <c r="U507">
        <f>IF(first_ana_0923__242678[[#This Row],[gap]]=-10, 1, 0)</f>
        <v>0</v>
      </c>
      <c r="V507">
        <f>IF(first_ana_0923__242678[[#This Row],[gap]]=-9, 1, 0)</f>
        <v>0</v>
      </c>
      <c r="W507">
        <f>IF(first_ana_0923__242678[[#This Row],[gap]]=-8, 1, 0)</f>
        <v>0</v>
      </c>
      <c r="X507">
        <f>IF(first_ana_0923__242678[[#This Row],[gap]]=-7, 1, 0)</f>
        <v>0</v>
      </c>
      <c r="Y507">
        <f>IF(first_ana_0923__242678[[#This Row],[gap]]=-6, 1, 0)</f>
        <v>0</v>
      </c>
      <c r="Z507">
        <f>IF(first_ana_0923__242678[[#This Row],[gap]]=-5, 1, 0)</f>
        <v>0</v>
      </c>
      <c r="AA507">
        <f>IF(first_ana_0923__242678[[#This Row],[gap]]=-4, 1, 0)</f>
        <v>0</v>
      </c>
      <c r="AB507">
        <f>IF(first_ana_0923__242678[[#This Row],[gap]]=-3, 1, 0)</f>
        <v>0</v>
      </c>
      <c r="AC507">
        <f>IF(first_ana_0923__242678[[#This Row],[gap]]=-2, 1, 0)</f>
        <v>0</v>
      </c>
      <c r="AD507">
        <f>IF(first_ana_0923__242678[[#This Row],[gap]]=-1, 1, 0)</f>
        <v>0</v>
      </c>
      <c r="AE507">
        <f>IF(first_ana_0923__242678[[#This Row],[gap]]=0, 1, 0)</f>
        <v>0</v>
      </c>
      <c r="AF507">
        <f>IF(first_ana_0923__242678[[#This Row],[gap]]=1, 1, 0)</f>
        <v>0</v>
      </c>
      <c r="AG507">
        <f>IF(first_ana_0923__242678[[#This Row],[gap]]=2, 1, 0)</f>
        <v>0</v>
      </c>
      <c r="AH507">
        <f>IF(first_ana_0923__242678[[#This Row],[gap]]=3, 1, 0)</f>
        <v>0</v>
      </c>
      <c r="AI507">
        <f>IF(first_ana_0923__242678[[#This Row],[gap]]=4, 1, 0)</f>
        <v>0</v>
      </c>
      <c r="AJ507">
        <f>IF(first_ana_0923__242678[[#This Row],[gap]]=5, 1, 0)</f>
        <v>0</v>
      </c>
      <c r="AK507">
        <f>IF(first_ana_0923__242678[[#This Row],[gap]]=6, 1, 0)</f>
        <v>0</v>
      </c>
      <c r="AL507">
        <f>IF(first_ana_0923__242678[[#This Row],[gap]]=7, 1, 0)</f>
        <v>0</v>
      </c>
      <c r="AM507">
        <f>IF(first_ana_0923__242678[[#This Row],[gap]]=8, 1, 0)</f>
        <v>0</v>
      </c>
      <c r="AN507">
        <f>IF(first_ana_0923__242678[[#This Row],[gap]]=9, 1, 0)</f>
        <v>0</v>
      </c>
    </row>
    <row r="508" spans="1:40">
      <c r="A508">
        <v>2015</v>
      </c>
      <c r="B508">
        <v>37</v>
      </c>
      <c r="C508" t="s">
        <v>76</v>
      </c>
      <c r="D508" t="s">
        <v>77</v>
      </c>
      <c r="E508">
        <v>88</v>
      </c>
      <c r="F508">
        <v>98</v>
      </c>
      <c r="G508">
        <v>1.84</v>
      </c>
      <c r="H508">
        <v>1.89</v>
      </c>
      <c r="I508">
        <v>0</v>
      </c>
      <c r="J508">
        <v>0</v>
      </c>
      <c r="K508" s="6">
        <v>2925</v>
      </c>
      <c r="L508" s="5">
        <v>8816.1</v>
      </c>
      <c r="M508" s="9">
        <v>0.41</v>
      </c>
      <c r="N508" s="9">
        <v>0.2</v>
      </c>
      <c r="O508" s="9">
        <v>2.77</v>
      </c>
      <c r="P508">
        <v>3.38</v>
      </c>
      <c r="Q508" s="9">
        <v>894.4</v>
      </c>
      <c r="S508">
        <f>first_ana_0923__242678[[#This Row],[year]]-first_ana_0923__242678[[#This Row],[start]]</f>
        <v>2015</v>
      </c>
      <c r="T508">
        <f>IF(first_ana_0923__242678[[#This Row],[gap]]=-11, 1, 0)</f>
        <v>0</v>
      </c>
      <c r="U508">
        <f>IF(first_ana_0923__242678[[#This Row],[gap]]=-10, 1, 0)</f>
        <v>0</v>
      </c>
      <c r="V508">
        <f>IF(first_ana_0923__242678[[#This Row],[gap]]=-9, 1, 0)</f>
        <v>0</v>
      </c>
      <c r="W508">
        <f>IF(first_ana_0923__242678[[#This Row],[gap]]=-8, 1, 0)</f>
        <v>0</v>
      </c>
      <c r="X508">
        <f>IF(first_ana_0923__242678[[#This Row],[gap]]=-7, 1, 0)</f>
        <v>0</v>
      </c>
      <c r="Y508">
        <f>IF(first_ana_0923__242678[[#This Row],[gap]]=-6, 1, 0)</f>
        <v>0</v>
      </c>
      <c r="Z508">
        <f>IF(first_ana_0923__242678[[#This Row],[gap]]=-5, 1, 0)</f>
        <v>0</v>
      </c>
      <c r="AA508">
        <f>IF(first_ana_0923__242678[[#This Row],[gap]]=-4, 1, 0)</f>
        <v>0</v>
      </c>
      <c r="AB508">
        <f>IF(first_ana_0923__242678[[#This Row],[gap]]=-3, 1, 0)</f>
        <v>0</v>
      </c>
      <c r="AC508">
        <f>IF(first_ana_0923__242678[[#This Row],[gap]]=-2, 1, 0)</f>
        <v>0</v>
      </c>
      <c r="AD508">
        <f>IF(first_ana_0923__242678[[#This Row],[gap]]=-1, 1, 0)</f>
        <v>0</v>
      </c>
      <c r="AE508">
        <f>IF(first_ana_0923__242678[[#This Row],[gap]]=0, 1, 0)</f>
        <v>0</v>
      </c>
      <c r="AF508">
        <f>IF(first_ana_0923__242678[[#This Row],[gap]]=1, 1, 0)</f>
        <v>0</v>
      </c>
      <c r="AG508">
        <f>IF(first_ana_0923__242678[[#This Row],[gap]]=2, 1, 0)</f>
        <v>0</v>
      </c>
      <c r="AH508">
        <f>IF(first_ana_0923__242678[[#This Row],[gap]]=3, 1, 0)</f>
        <v>0</v>
      </c>
      <c r="AI508">
        <f>IF(first_ana_0923__242678[[#This Row],[gap]]=4, 1, 0)</f>
        <v>0</v>
      </c>
      <c r="AJ508">
        <f>IF(first_ana_0923__242678[[#This Row],[gap]]=5, 1, 0)</f>
        <v>0</v>
      </c>
      <c r="AK508">
        <f>IF(first_ana_0923__242678[[#This Row],[gap]]=6, 1, 0)</f>
        <v>0</v>
      </c>
      <c r="AL508">
        <f>IF(first_ana_0923__242678[[#This Row],[gap]]=7, 1, 0)</f>
        <v>0</v>
      </c>
      <c r="AM508">
        <f>IF(first_ana_0923__242678[[#This Row],[gap]]=8, 1, 0)</f>
        <v>0</v>
      </c>
      <c r="AN508">
        <f>IF(first_ana_0923__242678[[#This Row],[gap]]=9, 1, 0)</f>
        <v>0</v>
      </c>
    </row>
    <row r="509" spans="1:40">
      <c r="A509">
        <v>2015</v>
      </c>
      <c r="B509">
        <v>38</v>
      </c>
      <c r="C509" t="s">
        <v>78</v>
      </c>
      <c r="D509" t="s">
        <v>79</v>
      </c>
      <c r="E509">
        <v>185.6</v>
      </c>
      <c r="F509">
        <v>139</v>
      </c>
      <c r="G509">
        <v>1.28</v>
      </c>
      <c r="H509">
        <v>1.56</v>
      </c>
      <c r="I509">
        <v>0</v>
      </c>
      <c r="J509">
        <v>0</v>
      </c>
      <c r="K509" s="6">
        <v>2535</v>
      </c>
      <c r="L509" s="5">
        <v>11928.4</v>
      </c>
      <c r="M509" s="9">
        <v>0.36</v>
      </c>
      <c r="N509" s="9">
        <v>0.36</v>
      </c>
      <c r="O509" s="9">
        <v>2.89</v>
      </c>
      <c r="P509">
        <v>3.6100000000000003</v>
      </c>
      <c r="Q509" s="9">
        <v>916.5</v>
      </c>
      <c r="S509">
        <f>first_ana_0923__242678[[#This Row],[year]]-first_ana_0923__242678[[#This Row],[start]]</f>
        <v>2015</v>
      </c>
      <c r="T509">
        <f>IF(first_ana_0923__242678[[#This Row],[gap]]=-11, 1, 0)</f>
        <v>0</v>
      </c>
      <c r="U509">
        <f>IF(first_ana_0923__242678[[#This Row],[gap]]=-10, 1, 0)</f>
        <v>0</v>
      </c>
      <c r="V509">
        <f>IF(first_ana_0923__242678[[#This Row],[gap]]=-9, 1, 0)</f>
        <v>0</v>
      </c>
      <c r="W509">
        <f>IF(first_ana_0923__242678[[#This Row],[gap]]=-8, 1, 0)</f>
        <v>0</v>
      </c>
      <c r="X509">
        <f>IF(first_ana_0923__242678[[#This Row],[gap]]=-7, 1, 0)</f>
        <v>0</v>
      </c>
      <c r="Y509">
        <f>IF(first_ana_0923__242678[[#This Row],[gap]]=-6, 1, 0)</f>
        <v>0</v>
      </c>
      <c r="Z509">
        <f>IF(first_ana_0923__242678[[#This Row],[gap]]=-5, 1, 0)</f>
        <v>0</v>
      </c>
      <c r="AA509">
        <f>IF(first_ana_0923__242678[[#This Row],[gap]]=-4, 1, 0)</f>
        <v>0</v>
      </c>
      <c r="AB509">
        <f>IF(first_ana_0923__242678[[#This Row],[gap]]=-3, 1, 0)</f>
        <v>0</v>
      </c>
      <c r="AC509">
        <f>IF(first_ana_0923__242678[[#This Row],[gap]]=-2, 1, 0)</f>
        <v>0</v>
      </c>
      <c r="AD509">
        <f>IF(first_ana_0923__242678[[#This Row],[gap]]=-1, 1, 0)</f>
        <v>0</v>
      </c>
      <c r="AE509">
        <f>IF(first_ana_0923__242678[[#This Row],[gap]]=0, 1, 0)</f>
        <v>0</v>
      </c>
      <c r="AF509">
        <f>IF(first_ana_0923__242678[[#This Row],[gap]]=1, 1, 0)</f>
        <v>0</v>
      </c>
      <c r="AG509">
        <f>IF(first_ana_0923__242678[[#This Row],[gap]]=2, 1, 0)</f>
        <v>0</v>
      </c>
      <c r="AH509">
        <f>IF(first_ana_0923__242678[[#This Row],[gap]]=3, 1, 0)</f>
        <v>0</v>
      </c>
      <c r="AI509">
        <f>IF(first_ana_0923__242678[[#This Row],[gap]]=4, 1, 0)</f>
        <v>0</v>
      </c>
      <c r="AJ509">
        <f>IF(first_ana_0923__242678[[#This Row],[gap]]=5, 1, 0)</f>
        <v>0</v>
      </c>
      <c r="AK509">
        <f>IF(first_ana_0923__242678[[#This Row],[gap]]=6, 1, 0)</f>
        <v>0</v>
      </c>
      <c r="AL509">
        <f>IF(first_ana_0923__242678[[#This Row],[gap]]=7, 1, 0)</f>
        <v>0</v>
      </c>
      <c r="AM509">
        <f>IF(first_ana_0923__242678[[#This Row],[gap]]=8, 1, 0)</f>
        <v>0</v>
      </c>
      <c r="AN509">
        <f>IF(first_ana_0923__242678[[#This Row],[gap]]=9, 1, 0)</f>
        <v>0</v>
      </c>
    </row>
    <row r="510" spans="1:40">
      <c r="A510">
        <v>2015</v>
      </c>
      <c r="B510">
        <v>39</v>
      </c>
      <c r="C510" t="s">
        <v>80</v>
      </c>
      <c r="D510" t="s">
        <v>81</v>
      </c>
      <c r="E510">
        <v>97.6</v>
      </c>
      <c r="F510">
        <v>73</v>
      </c>
      <c r="G510">
        <v>1.26</v>
      </c>
      <c r="H510">
        <v>1.58</v>
      </c>
      <c r="I510">
        <v>0</v>
      </c>
      <c r="J510">
        <v>0</v>
      </c>
      <c r="K510" s="6">
        <v>2532</v>
      </c>
      <c r="L510" s="5">
        <v>11087</v>
      </c>
      <c r="M510" s="9">
        <v>0.41</v>
      </c>
      <c r="N510" s="9">
        <v>0.27</v>
      </c>
      <c r="O510" s="9">
        <v>3.43</v>
      </c>
      <c r="P510">
        <v>4.1100000000000003</v>
      </c>
      <c r="Q510" s="9">
        <v>1243.3</v>
      </c>
      <c r="S510">
        <f>first_ana_0923__242678[[#This Row],[year]]-first_ana_0923__242678[[#This Row],[start]]</f>
        <v>2015</v>
      </c>
      <c r="T510">
        <f>IF(first_ana_0923__242678[[#This Row],[gap]]=-11, 1, 0)</f>
        <v>0</v>
      </c>
      <c r="U510">
        <f>IF(first_ana_0923__242678[[#This Row],[gap]]=-10, 1, 0)</f>
        <v>0</v>
      </c>
      <c r="V510">
        <f>IF(first_ana_0923__242678[[#This Row],[gap]]=-9, 1, 0)</f>
        <v>0</v>
      </c>
      <c r="W510">
        <f>IF(first_ana_0923__242678[[#This Row],[gap]]=-8, 1, 0)</f>
        <v>0</v>
      </c>
      <c r="X510">
        <f>IF(first_ana_0923__242678[[#This Row],[gap]]=-7, 1, 0)</f>
        <v>0</v>
      </c>
      <c r="Y510">
        <f>IF(first_ana_0923__242678[[#This Row],[gap]]=-6, 1, 0)</f>
        <v>0</v>
      </c>
      <c r="Z510">
        <f>IF(first_ana_0923__242678[[#This Row],[gap]]=-5, 1, 0)</f>
        <v>0</v>
      </c>
      <c r="AA510">
        <f>IF(first_ana_0923__242678[[#This Row],[gap]]=-4, 1, 0)</f>
        <v>0</v>
      </c>
      <c r="AB510">
        <f>IF(first_ana_0923__242678[[#This Row],[gap]]=-3, 1, 0)</f>
        <v>0</v>
      </c>
      <c r="AC510">
        <f>IF(first_ana_0923__242678[[#This Row],[gap]]=-2, 1, 0)</f>
        <v>0</v>
      </c>
      <c r="AD510">
        <f>IF(first_ana_0923__242678[[#This Row],[gap]]=-1, 1, 0)</f>
        <v>0</v>
      </c>
      <c r="AE510">
        <f>IF(first_ana_0923__242678[[#This Row],[gap]]=0, 1, 0)</f>
        <v>0</v>
      </c>
      <c r="AF510">
        <f>IF(first_ana_0923__242678[[#This Row],[gap]]=1, 1, 0)</f>
        <v>0</v>
      </c>
      <c r="AG510">
        <f>IF(first_ana_0923__242678[[#This Row],[gap]]=2, 1, 0)</f>
        <v>0</v>
      </c>
      <c r="AH510">
        <f>IF(first_ana_0923__242678[[#This Row],[gap]]=3, 1, 0)</f>
        <v>0</v>
      </c>
      <c r="AI510">
        <f>IF(first_ana_0923__242678[[#This Row],[gap]]=4, 1, 0)</f>
        <v>0</v>
      </c>
      <c r="AJ510">
        <f>IF(first_ana_0923__242678[[#This Row],[gap]]=5, 1, 0)</f>
        <v>0</v>
      </c>
      <c r="AK510">
        <f>IF(first_ana_0923__242678[[#This Row],[gap]]=6, 1, 0)</f>
        <v>0</v>
      </c>
      <c r="AL510">
        <f>IF(first_ana_0923__242678[[#This Row],[gap]]=7, 1, 0)</f>
        <v>0</v>
      </c>
      <c r="AM510">
        <f>IF(first_ana_0923__242678[[#This Row],[gap]]=8, 1, 0)</f>
        <v>0</v>
      </c>
      <c r="AN510">
        <f>IF(first_ana_0923__242678[[#This Row],[gap]]=9, 1, 0)</f>
        <v>0</v>
      </c>
    </row>
    <row r="511" spans="1:40">
      <c r="A511">
        <v>2015</v>
      </c>
      <c r="B511">
        <v>40</v>
      </c>
      <c r="C511" t="s">
        <v>82</v>
      </c>
      <c r="D511" t="s">
        <v>83</v>
      </c>
      <c r="E511">
        <v>145.4</v>
      </c>
      <c r="F511">
        <v>510</v>
      </c>
      <c r="G511">
        <v>1.96</v>
      </c>
      <c r="H511">
        <v>1.89</v>
      </c>
      <c r="I511">
        <v>1</v>
      </c>
      <c r="J511">
        <v>1</v>
      </c>
      <c r="K511" s="6">
        <v>2724</v>
      </c>
      <c r="L511" s="5">
        <v>16032.9</v>
      </c>
      <c r="M511" s="9">
        <v>0.67</v>
      </c>
      <c r="N511" s="9">
        <v>0.39</v>
      </c>
      <c r="O511" s="9">
        <v>3.35</v>
      </c>
      <c r="P511">
        <v>4.41</v>
      </c>
      <c r="Q511" s="9">
        <v>820.9</v>
      </c>
      <c r="R511">
        <v>2011</v>
      </c>
      <c r="S511">
        <f>first_ana_0923__242678[[#This Row],[year]]-first_ana_0923__242678[[#This Row],[start]]</f>
        <v>4</v>
      </c>
      <c r="T511">
        <f>IF(first_ana_0923__242678[[#This Row],[gap]]=-11, 1, 0)</f>
        <v>0</v>
      </c>
      <c r="U511">
        <f>IF(first_ana_0923__242678[[#This Row],[gap]]=-10, 1, 0)</f>
        <v>0</v>
      </c>
      <c r="V511">
        <f>IF(first_ana_0923__242678[[#This Row],[gap]]=-9, 1, 0)</f>
        <v>0</v>
      </c>
      <c r="W511">
        <f>IF(first_ana_0923__242678[[#This Row],[gap]]=-8, 1, 0)</f>
        <v>0</v>
      </c>
      <c r="X511">
        <f>IF(first_ana_0923__242678[[#This Row],[gap]]=-7, 1, 0)</f>
        <v>0</v>
      </c>
      <c r="Y511">
        <f>IF(first_ana_0923__242678[[#This Row],[gap]]=-6, 1, 0)</f>
        <v>0</v>
      </c>
      <c r="Z511">
        <f>IF(first_ana_0923__242678[[#This Row],[gap]]=-5, 1, 0)</f>
        <v>0</v>
      </c>
      <c r="AA511">
        <f>IF(first_ana_0923__242678[[#This Row],[gap]]=-4, 1, 0)</f>
        <v>0</v>
      </c>
      <c r="AB511">
        <f>IF(first_ana_0923__242678[[#This Row],[gap]]=-3, 1, 0)</f>
        <v>0</v>
      </c>
      <c r="AC511">
        <f>IF(first_ana_0923__242678[[#This Row],[gap]]=-2, 1, 0)</f>
        <v>0</v>
      </c>
      <c r="AD511">
        <f>IF(first_ana_0923__242678[[#This Row],[gap]]=-1, 1, 0)</f>
        <v>0</v>
      </c>
      <c r="AE511">
        <f>IF(first_ana_0923__242678[[#This Row],[gap]]=0, 1, 0)</f>
        <v>0</v>
      </c>
      <c r="AF511">
        <f>IF(first_ana_0923__242678[[#This Row],[gap]]=1, 1, 0)</f>
        <v>0</v>
      </c>
      <c r="AG511">
        <f>IF(first_ana_0923__242678[[#This Row],[gap]]=2, 1, 0)</f>
        <v>0</v>
      </c>
      <c r="AH511">
        <f>IF(first_ana_0923__242678[[#This Row],[gap]]=3, 1, 0)</f>
        <v>0</v>
      </c>
      <c r="AI511">
        <f>IF(first_ana_0923__242678[[#This Row],[gap]]=4, 1, 0)</f>
        <v>1</v>
      </c>
      <c r="AJ511">
        <f>IF(first_ana_0923__242678[[#This Row],[gap]]=5, 1, 0)</f>
        <v>0</v>
      </c>
      <c r="AK511">
        <f>IF(first_ana_0923__242678[[#This Row],[gap]]=6, 1, 0)</f>
        <v>0</v>
      </c>
      <c r="AL511">
        <f>IF(first_ana_0923__242678[[#This Row],[gap]]=7, 1, 0)</f>
        <v>0</v>
      </c>
      <c r="AM511">
        <f>IF(first_ana_0923__242678[[#This Row],[gap]]=8, 1, 0)</f>
        <v>0</v>
      </c>
      <c r="AN511">
        <f>IF(first_ana_0923__242678[[#This Row],[gap]]=9, 1, 0)</f>
        <v>0</v>
      </c>
    </row>
    <row r="512" spans="1:40">
      <c r="A512">
        <v>2015</v>
      </c>
      <c r="B512">
        <v>41</v>
      </c>
      <c r="C512" t="s">
        <v>84</v>
      </c>
      <c r="D512" t="s">
        <v>85</v>
      </c>
      <c r="E512">
        <v>77.8</v>
      </c>
      <c r="F512">
        <v>83</v>
      </c>
      <c r="G512">
        <v>1.84</v>
      </c>
      <c r="H512">
        <v>2.16</v>
      </c>
      <c r="I512">
        <v>1</v>
      </c>
      <c r="J512">
        <v>1</v>
      </c>
      <c r="K512" s="6">
        <v>2412</v>
      </c>
      <c r="L512" s="5">
        <v>24054.799999999999</v>
      </c>
      <c r="M512" s="9">
        <v>0.24</v>
      </c>
      <c r="N512" s="9">
        <v>0.36</v>
      </c>
      <c r="O512" s="9">
        <v>3.6</v>
      </c>
      <c r="P512">
        <v>4.2</v>
      </c>
      <c r="Q512" s="9">
        <v>1037.9000000000001</v>
      </c>
      <c r="R512">
        <v>2011</v>
      </c>
      <c r="S512">
        <f>first_ana_0923__242678[[#This Row],[year]]-first_ana_0923__242678[[#This Row],[start]]</f>
        <v>4</v>
      </c>
      <c r="T512">
        <f>IF(first_ana_0923__242678[[#This Row],[gap]]=-11, 1, 0)</f>
        <v>0</v>
      </c>
      <c r="U512">
        <f>IF(first_ana_0923__242678[[#This Row],[gap]]=-10, 1, 0)</f>
        <v>0</v>
      </c>
      <c r="V512">
        <f>IF(first_ana_0923__242678[[#This Row],[gap]]=-9, 1, 0)</f>
        <v>0</v>
      </c>
      <c r="W512">
        <f>IF(first_ana_0923__242678[[#This Row],[gap]]=-8, 1, 0)</f>
        <v>0</v>
      </c>
      <c r="X512">
        <f>IF(first_ana_0923__242678[[#This Row],[gap]]=-7, 1, 0)</f>
        <v>0</v>
      </c>
      <c r="Y512">
        <f>IF(first_ana_0923__242678[[#This Row],[gap]]=-6, 1, 0)</f>
        <v>0</v>
      </c>
      <c r="Z512">
        <f>IF(first_ana_0923__242678[[#This Row],[gap]]=-5, 1, 0)</f>
        <v>0</v>
      </c>
      <c r="AA512">
        <f>IF(first_ana_0923__242678[[#This Row],[gap]]=-4, 1, 0)</f>
        <v>0</v>
      </c>
      <c r="AB512">
        <f>IF(first_ana_0923__242678[[#This Row],[gap]]=-3, 1, 0)</f>
        <v>0</v>
      </c>
      <c r="AC512">
        <f>IF(first_ana_0923__242678[[#This Row],[gap]]=-2, 1, 0)</f>
        <v>0</v>
      </c>
      <c r="AD512">
        <f>IF(first_ana_0923__242678[[#This Row],[gap]]=-1, 1, 0)</f>
        <v>0</v>
      </c>
      <c r="AE512">
        <f>IF(first_ana_0923__242678[[#This Row],[gap]]=0, 1, 0)</f>
        <v>0</v>
      </c>
      <c r="AF512">
        <f>IF(first_ana_0923__242678[[#This Row],[gap]]=1, 1, 0)</f>
        <v>0</v>
      </c>
      <c r="AG512">
        <f>IF(first_ana_0923__242678[[#This Row],[gap]]=2, 1, 0)</f>
        <v>0</v>
      </c>
      <c r="AH512">
        <f>IF(first_ana_0923__242678[[#This Row],[gap]]=3, 1, 0)</f>
        <v>0</v>
      </c>
      <c r="AI512">
        <f>IF(first_ana_0923__242678[[#This Row],[gap]]=4, 1, 0)</f>
        <v>1</v>
      </c>
      <c r="AJ512">
        <f>IF(first_ana_0923__242678[[#This Row],[gap]]=5, 1, 0)</f>
        <v>0</v>
      </c>
      <c r="AK512">
        <f>IF(first_ana_0923__242678[[#This Row],[gap]]=6, 1, 0)</f>
        <v>0</v>
      </c>
      <c r="AL512">
        <f>IF(first_ana_0923__242678[[#This Row],[gap]]=7, 1, 0)</f>
        <v>0</v>
      </c>
      <c r="AM512">
        <f>IF(first_ana_0923__242678[[#This Row],[gap]]=8, 1, 0)</f>
        <v>0</v>
      </c>
      <c r="AN512">
        <f>IF(first_ana_0923__242678[[#This Row],[gap]]=9, 1, 0)</f>
        <v>0</v>
      </c>
    </row>
    <row r="513" spans="1:40">
      <c r="A513">
        <v>2015</v>
      </c>
      <c r="B513">
        <v>42</v>
      </c>
      <c r="C513" t="s">
        <v>86</v>
      </c>
      <c r="D513" t="s">
        <v>87</v>
      </c>
      <c r="E513">
        <v>46.2</v>
      </c>
      <c r="F513">
        <v>138</v>
      </c>
      <c r="G513">
        <v>1.66</v>
      </c>
      <c r="H513">
        <v>2.09</v>
      </c>
      <c r="I513">
        <v>0</v>
      </c>
      <c r="J513">
        <v>0</v>
      </c>
      <c r="K513" s="6">
        <v>2388</v>
      </c>
      <c r="L513" s="5">
        <v>14525.8</v>
      </c>
      <c r="M513" s="9">
        <v>0.73</v>
      </c>
      <c r="N513" s="9">
        <v>0.15</v>
      </c>
      <c r="O513" s="9">
        <v>2.98</v>
      </c>
      <c r="P513">
        <v>3.86</v>
      </c>
      <c r="Q513" s="9">
        <v>1033.7</v>
      </c>
      <c r="S513">
        <f>first_ana_0923__242678[[#This Row],[year]]-first_ana_0923__242678[[#This Row],[start]]</f>
        <v>2015</v>
      </c>
      <c r="T513">
        <f>IF(first_ana_0923__242678[[#This Row],[gap]]=-11, 1, 0)</f>
        <v>0</v>
      </c>
      <c r="U513">
        <f>IF(first_ana_0923__242678[[#This Row],[gap]]=-10, 1, 0)</f>
        <v>0</v>
      </c>
      <c r="V513">
        <f>IF(first_ana_0923__242678[[#This Row],[gap]]=-9, 1, 0)</f>
        <v>0</v>
      </c>
      <c r="W513">
        <f>IF(first_ana_0923__242678[[#This Row],[gap]]=-8, 1, 0)</f>
        <v>0</v>
      </c>
      <c r="X513">
        <f>IF(first_ana_0923__242678[[#This Row],[gap]]=-7, 1, 0)</f>
        <v>0</v>
      </c>
      <c r="Y513">
        <f>IF(first_ana_0923__242678[[#This Row],[gap]]=-6, 1, 0)</f>
        <v>0</v>
      </c>
      <c r="Z513">
        <f>IF(first_ana_0923__242678[[#This Row],[gap]]=-5, 1, 0)</f>
        <v>0</v>
      </c>
      <c r="AA513">
        <f>IF(first_ana_0923__242678[[#This Row],[gap]]=-4, 1, 0)</f>
        <v>0</v>
      </c>
      <c r="AB513">
        <f>IF(first_ana_0923__242678[[#This Row],[gap]]=-3, 1, 0)</f>
        <v>0</v>
      </c>
      <c r="AC513">
        <f>IF(first_ana_0923__242678[[#This Row],[gap]]=-2, 1, 0)</f>
        <v>0</v>
      </c>
      <c r="AD513">
        <f>IF(first_ana_0923__242678[[#This Row],[gap]]=-1, 1, 0)</f>
        <v>0</v>
      </c>
      <c r="AE513">
        <f>IF(first_ana_0923__242678[[#This Row],[gap]]=0, 1, 0)</f>
        <v>0</v>
      </c>
      <c r="AF513">
        <f>IF(first_ana_0923__242678[[#This Row],[gap]]=1, 1, 0)</f>
        <v>0</v>
      </c>
      <c r="AG513">
        <f>IF(first_ana_0923__242678[[#This Row],[gap]]=2, 1, 0)</f>
        <v>0</v>
      </c>
      <c r="AH513">
        <f>IF(first_ana_0923__242678[[#This Row],[gap]]=3, 1, 0)</f>
        <v>0</v>
      </c>
      <c r="AI513">
        <f>IF(first_ana_0923__242678[[#This Row],[gap]]=4, 1, 0)</f>
        <v>0</v>
      </c>
      <c r="AJ513">
        <f>IF(first_ana_0923__242678[[#This Row],[gap]]=5, 1, 0)</f>
        <v>0</v>
      </c>
      <c r="AK513">
        <f>IF(first_ana_0923__242678[[#This Row],[gap]]=6, 1, 0)</f>
        <v>0</v>
      </c>
      <c r="AL513">
        <f>IF(first_ana_0923__242678[[#This Row],[gap]]=7, 1, 0)</f>
        <v>0</v>
      </c>
      <c r="AM513">
        <f>IF(first_ana_0923__242678[[#This Row],[gap]]=8, 1, 0)</f>
        <v>0</v>
      </c>
      <c r="AN513">
        <f>IF(first_ana_0923__242678[[#This Row],[gap]]=9, 1, 0)</f>
        <v>0</v>
      </c>
    </row>
    <row r="514" spans="1:40">
      <c r="A514">
        <v>2015</v>
      </c>
      <c r="B514">
        <v>43</v>
      </c>
      <c r="C514" t="s">
        <v>88</v>
      </c>
      <c r="D514" t="s">
        <v>89</v>
      </c>
      <c r="E514">
        <v>111.9</v>
      </c>
      <c r="F514">
        <v>179</v>
      </c>
      <c r="G514">
        <v>1.56</v>
      </c>
      <c r="H514">
        <v>1.78</v>
      </c>
      <c r="I514">
        <v>1</v>
      </c>
      <c r="J514">
        <v>1</v>
      </c>
      <c r="K514" s="6">
        <v>2438</v>
      </c>
      <c r="L514" s="5">
        <v>19533</v>
      </c>
      <c r="M514" s="9">
        <v>0.5</v>
      </c>
      <c r="N514" s="9">
        <v>0.11</v>
      </c>
      <c r="O514" s="9">
        <v>2.91</v>
      </c>
      <c r="P514">
        <v>3.52</v>
      </c>
      <c r="Q514" s="9">
        <v>914.9</v>
      </c>
      <c r="R514">
        <v>2011</v>
      </c>
      <c r="S514">
        <f>first_ana_0923__242678[[#This Row],[year]]-first_ana_0923__242678[[#This Row],[start]]</f>
        <v>4</v>
      </c>
      <c r="T514">
        <f>IF(first_ana_0923__242678[[#This Row],[gap]]=-11, 1, 0)</f>
        <v>0</v>
      </c>
      <c r="U514">
        <f>IF(first_ana_0923__242678[[#This Row],[gap]]=-10, 1, 0)</f>
        <v>0</v>
      </c>
      <c r="V514">
        <f>IF(first_ana_0923__242678[[#This Row],[gap]]=-9, 1, 0)</f>
        <v>0</v>
      </c>
      <c r="W514">
        <f>IF(first_ana_0923__242678[[#This Row],[gap]]=-8, 1, 0)</f>
        <v>0</v>
      </c>
      <c r="X514">
        <f>IF(first_ana_0923__242678[[#This Row],[gap]]=-7, 1, 0)</f>
        <v>0</v>
      </c>
      <c r="Y514">
        <f>IF(first_ana_0923__242678[[#This Row],[gap]]=-6, 1, 0)</f>
        <v>0</v>
      </c>
      <c r="Z514">
        <f>IF(first_ana_0923__242678[[#This Row],[gap]]=-5, 1, 0)</f>
        <v>0</v>
      </c>
      <c r="AA514">
        <f>IF(first_ana_0923__242678[[#This Row],[gap]]=-4, 1, 0)</f>
        <v>0</v>
      </c>
      <c r="AB514">
        <f>IF(first_ana_0923__242678[[#This Row],[gap]]=-3, 1, 0)</f>
        <v>0</v>
      </c>
      <c r="AC514">
        <f>IF(first_ana_0923__242678[[#This Row],[gap]]=-2, 1, 0)</f>
        <v>0</v>
      </c>
      <c r="AD514">
        <f>IF(first_ana_0923__242678[[#This Row],[gap]]=-1, 1, 0)</f>
        <v>0</v>
      </c>
      <c r="AE514">
        <f>IF(first_ana_0923__242678[[#This Row],[gap]]=0, 1, 0)</f>
        <v>0</v>
      </c>
      <c r="AF514">
        <f>IF(first_ana_0923__242678[[#This Row],[gap]]=1, 1, 0)</f>
        <v>0</v>
      </c>
      <c r="AG514">
        <f>IF(first_ana_0923__242678[[#This Row],[gap]]=2, 1, 0)</f>
        <v>0</v>
      </c>
      <c r="AH514">
        <f>IF(first_ana_0923__242678[[#This Row],[gap]]=3, 1, 0)</f>
        <v>0</v>
      </c>
      <c r="AI514">
        <f>IF(first_ana_0923__242678[[#This Row],[gap]]=4, 1, 0)</f>
        <v>1</v>
      </c>
      <c r="AJ514">
        <f>IF(first_ana_0923__242678[[#This Row],[gap]]=5, 1, 0)</f>
        <v>0</v>
      </c>
      <c r="AK514">
        <f>IF(first_ana_0923__242678[[#This Row],[gap]]=6, 1, 0)</f>
        <v>0</v>
      </c>
      <c r="AL514">
        <f>IF(first_ana_0923__242678[[#This Row],[gap]]=7, 1, 0)</f>
        <v>0</v>
      </c>
      <c r="AM514">
        <f>IF(first_ana_0923__242678[[#This Row],[gap]]=8, 1, 0)</f>
        <v>0</v>
      </c>
      <c r="AN514">
        <f>IF(first_ana_0923__242678[[#This Row],[gap]]=9, 1, 0)</f>
        <v>0</v>
      </c>
    </row>
    <row r="515" spans="1:40">
      <c r="A515">
        <v>2015</v>
      </c>
      <c r="B515">
        <v>44</v>
      </c>
      <c r="C515" t="s">
        <v>90</v>
      </c>
      <c r="D515" t="s">
        <v>141</v>
      </c>
      <c r="E515">
        <v>190.6</v>
      </c>
      <c r="F515">
        <v>117</v>
      </c>
      <c r="G515">
        <v>1.58</v>
      </c>
      <c r="H515">
        <v>1.78</v>
      </c>
      <c r="I515">
        <v>0</v>
      </c>
      <c r="J515">
        <v>0</v>
      </c>
      <c r="K515" s="6">
        <v>2619</v>
      </c>
      <c r="L515" s="5">
        <v>14338.2</v>
      </c>
      <c r="M515" s="9">
        <v>0.43</v>
      </c>
      <c r="N515" s="9">
        <v>0.43</v>
      </c>
      <c r="O515" s="9">
        <v>3.94</v>
      </c>
      <c r="P515">
        <v>4.8</v>
      </c>
      <c r="Q515" s="9">
        <v>949.7</v>
      </c>
      <c r="S515">
        <f>first_ana_0923__242678[[#This Row],[year]]-first_ana_0923__242678[[#This Row],[start]]</f>
        <v>2015</v>
      </c>
      <c r="T515">
        <f>IF(first_ana_0923__242678[[#This Row],[gap]]=-11, 1, 0)</f>
        <v>0</v>
      </c>
      <c r="U515">
        <f>IF(first_ana_0923__242678[[#This Row],[gap]]=-10, 1, 0)</f>
        <v>0</v>
      </c>
      <c r="V515">
        <f>IF(first_ana_0923__242678[[#This Row],[gap]]=-9, 1, 0)</f>
        <v>0</v>
      </c>
      <c r="W515">
        <f>IF(first_ana_0923__242678[[#This Row],[gap]]=-8, 1, 0)</f>
        <v>0</v>
      </c>
      <c r="X515">
        <f>IF(first_ana_0923__242678[[#This Row],[gap]]=-7, 1, 0)</f>
        <v>0</v>
      </c>
      <c r="Y515">
        <f>IF(first_ana_0923__242678[[#This Row],[gap]]=-6, 1, 0)</f>
        <v>0</v>
      </c>
      <c r="Z515">
        <f>IF(first_ana_0923__242678[[#This Row],[gap]]=-5, 1, 0)</f>
        <v>0</v>
      </c>
      <c r="AA515">
        <f>IF(first_ana_0923__242678[[#This Row],[gap]]=-4, 1, 0)</f>
        <v>0</v>
      </c>
      <c r="AB515">
        <f>IF(first_ana_0923__242678[[#This Row],[gap]]=-3, 1, 0)</f>
        <v>0</v>
      </c>
      <c r="AC515">
        <f>IF(first_ana_0923__242678[[#This Row],[gap]]=-2, 1, 0)</f>
        <v>0</v>
      </c>
      <c r="AD515">
        <f>IF(first_ana_0923__242678[[#This Row],[gap]]=-1, 1, 0)</f>
        <v>0</v>
      </c>
      <c r="AE515">
        <f>IF(first_ana_0923__242678[[#This Row],[gap]]=0, 1, 0)</f>
        <v>0</v>
      </c>
      <c r="AF515">
        <f>IF(first_ana_0923__242678[[#This Row],[gap]]=1, 1, 0)</f>
        <v>0</v>
      </c>
      <c r="AG515">
        <f>IF(first_ana_0923__242678[[#This Row],[gap]]=2, 1, 0)</f>
        <v>0</v>
      </c>
      <c r="AH515">
        <f>IF(first_ana_0923__242678[[#This Row],[gap]]=3, 1, 0)</f>
        <v>0</v>
      </c>
      <c r="AI515">
        <f>IF(first_ana_0923__242678[[#This Row],[gap]]=4, 1, 0)</f>
        <v>0</v>
      </c>
      <c r="AJ515">
        <f>IF(first_ana_0923__242678[[#This Row],[gap]]=5, 1, 0)</f>
        <v>0</v>
      </c>
      <c r="AK515">
        <f>IF(first_ana_0923__242678[[#This Row],[gap]]=6, 1, 0)</f>
        <v>0</v>
      </c>
      <c r="AL515">
        <f>IF(first_ana_0923__242678[[#This Row],[gap]]=7, 1, 0)</f>
        <v>0</v>
      </c>
      <c r="AM515">
        <f>IF(first_ana_0923__242678[[#This Row],[gap]]=8, 1, 0)</f>
        <v>0</v>
      </c>
      <c r="AN515">
        <f>IF(first_ana_0923__242678[[#This Row],[gap]]=9, 1, 0)</f>
        <v>0</v>
      </c>
    </row>
    <row r="516" spans="1:40">
      <c r="A516">
        <v>2015</v>
      </c>
      <c r="B516">
        <v>45</v>
      </c>
      <c r="C516" t="s">
        <v>91</v>
      </c>
      <c r="D516" t="s">
        <v>92</v>
      </c>
      <c r="E516">
        <v>194.8</v>
      </c>
      <c r="F516">
        <v>110</v>
      </c>
      <c r="G516">
        <v>1.66</v>
      </c>
      <c r="H516">
        <v>1.97</v>
      </c>
      <c r="I516">
        <v>0</v>
      </c>
      <c r="J516">
        <v>0</v>
      </c>
      <c r="K516" s="6">
        <v>2315</v>
      </c>
      <c r="L516" s="5">
        <v>17669.400000000001</v>
      </c>
      <c r="M516" s="9">
        <v>0.63</v>
      </c>
      <c r="N516" s="9">
        <v>0.18</v>
      </c>
      <c r="O516" s="9">
        <v>2.99</v>
      </c>
      <c r="P516">
        <v>3.8000000000000003</v>
      </c>
      <c r="Q516" s="9">
        <v>1112.8</v>
      </c>
      <c r="S516">
        <f>first_ana_0923__242678[[#This Row],[year]]-first_ana_0923__242678[[#This Row],[start]]</f>
        <v>2015</v>
      </c>
      <c r="T516">
        <f>IF(first_ana_0923__242678[[#This Row],[gap]]=-11, 1, 0)</f>
        <v>0</v>
      </c>
      <c r="U516">
        <f>IF(first_ana_0923__242678[[#This Row],[gap]]=-10, 1, 0)</f>
        <v>0</v>
      </c>
      <c r="V516">
        <f>IF(first_ana_0923__242678[[#This Row],[gap]]=-9, 1, 0)</f>
        <v>0</v>
      </c>
      <c r="W516">
        <f>IF(first_ana_0923__242678[[#This Row],[gap]]=-8, 1, 0)</f>
        <v>0</v>
      </c>
      <c r="X516">
        <f>IF(first_ana_0923__242678[[#This Row],[gap]]=-7, 1, 0)</f>
        <v>0</v>
      </c>
      <c r="Y516">
        <f>IF(first_ana_0923__242678[[#This Row],[gap]]=-6, 1, 0)</f>
        <v>0</v>
      </c>
      <c r="Z516">
        <f>IF(first_ana_0923__242678[[#This Row],[gap]]=-5, 1, 0)</f>
        <v>0</v>
      </c>
      <c r="AA516">
        <f>IF(first_ana_0923__242678[[#This Row],[gap]]=-4, 1, 0)</f>
        <v>0</v>
      </c>
      <c r="AB516">
        <f>IF(first_ana_0923__242678[[#This Row],[gap]]=-3, 1, 0)</f>
        <v>0</v>
      </c>
      <c r="AC516">
        <f>IF(first_ana_0923__242678[[#This Row],[gap]]=-2, 1, 0)</f>
        <v>0</v>
      </c>
      <c r="AD516">
        <f>IF(first_ana_0923__242678[[#This Row],[gap]]=-1, 1, 0)</f>
        <v>0</v>
      </c>
      <c r="AE516">
        <f>IF(first_ana_0923__242678[[#This Row],[gap]]=0, 1, 0)</f>
        <v>0</v>
      </c>
      <c r="AF516">
        <f>IF(first_ana_0923__242678[[#This Row],[gap]]=1, 1, 0)</f>
        <v>0</v>
      </c>
      <c r="AG516">
        <f>IF(first_ana_0923__242678[[#This Row],[gap]]=2, 1, 0)</f>
        <v>0</v>
      </c>
      <c r="AH516">
        <f>IF(first_ana_0923__242678[[#This Row],[gap]]=3, 1, 0)</f>
        <v>0</v>
      </c>
      <c r="AI516">
        <f>IF(first_ana_0923__242678[[#This Row],[gap]]=4, 1, 0)</f>
        <v>0</v>
      </c>
      <c r="AJ516">
        <f>IF(first_ana_0923__242678[[#This Row],[gap]]=5, 1, 0)</f>
        <v>0</v>
      </c>
      <c r="AK516">
        <f>IF(first_ana_0923__242678[[#This Row],[gap]]=6, 1, 0)</f>
        <v>0</v>
      </c>
      <c r="AL516">
        <f>IF(first_ana_0923__242678[[#This Row],[gap]]=7, 1, 0)</f>
        <v>0</v>
      </c>
      <c r="AM516">
        <f>IF(first_ana_0923__242678[[#This Row],[gap]]=8, 1, 0)</f>
        <v>0</v>
      </c>
      <c r="AN516">
        <f>IF(first_ana_0923__242678[[#This Row],[gap]]=9, 1, 0)</f>
        <v>0</v>
      </c>
    </row>
    <row r="517" spans="1:40">
      <c r="A517">
        <v>2015</v>
      </c>
      <c r="B517">
        <v>46</v>
      </c>
      <c r="C517" t="s">
        <v>93</v>
      </c>
      <c r="D517" t="s">
        <v>94</v>
      </c>
      <c r="E517">
        <v>122.9</v>
      </c>
      <c r="F517">
        <v>165</v>
      </c>
      <c r="G517">
        <v>1.6</v>
      </c>
      <c r="H517">
        <v>1.93</v>
      </c>
      <c r="I517">
        <v>0</v>
      </c>
      <c r="J517">
        <v>0</v>
      </c>
      <c r="K517" s="6">
        <v>2384</v>
      </c>
      <c r="L517" s="5">
        <v>18891.8</v>
      </c>
      <c r="M517" s="9">
        <v>0.36</v>
      </c>
      <c r="N517" s="9">
        <v>0.24</v>
      </c>
      <c r="O517" s="9">
        <v>2.67</v>
      </c>
      <c r="P517">
        <v>3.27</v>
      </c>
      <c r="Q517" s="9">
        <v>1027.5999999999999</v>
      </c>
      <c r="S517">
        <f>first_ana_0923__242678[[#This Row],[year]]-first_ana_0923__242678[[#This Row],[start]]</f>
        <v>2015</v>
      </c>
      <c r="T517">
        <f>IF(first_ana_0923__242678[[#This Row],[gap]]=-11, 1, 0)</f>
        <v>0</v>
      </c>
      <c r="U517">
        <f>IF(first_ana_0923__242678[[#This Row],[gap]]=-10, 1, 0)</f>
        <v>0</v>
      </c>
      <c r="V517">
        <f>IF(first_ana_0923__242678[[#This Row],[gap]]=-9, 1, 0)</f>
        <v>0</v>
      </c>
      <c r="W517">
        <f>IF(first_ana_0923__242678[[#This Row],[gap]]=-8, 1, 0)</f>
        <v>0</v>
      </c>
      <c r="X517">
        <f>IF(first_ana_0923__242678[[#This Row],[gap]]=-7, 1, 0)</f>
        <v>0</v>
      </c>
      <c r="Y517">
        <f>IF(first_ana_0923__242678[[#This Row],[gap]]=-6, 1, 0)</f>
        <v>0</v>
      </c>
      <c r="Z517">
        <f>IF(first_ana_0923__242678[[#This Row],[gap]]=-5, 1, 0)</f>
        <v>0</v>
      </c>
      <c r="AA517">
        <f>IF(first_ana_0923__242678[[#This Row],[gap]]=-4, 1, 0)</f>
        <v>0</v>
      </c>
      <c r="AB517">
        <f>IF(first_ana_0923__242678[[#This Row],[gap]]=-3, 1, 0)</f>
        <v>0</v>
      </c>
      <c r="AC517">
        <f>IF(first_ana_0923__242678[[#This Row],[gap]]=-2, 1, 0)</f>
        <v>0</v>
      </c>
      <c r="AD517">
        <f>IF(first_ana_0923__242678[[#This Row],[gap]]=-1, 1, 0)</f>
        <v>0</v>
      </c>
      <c r="AE517">
        <f>IF(first_ana_0923__242678[[#This Row],[gap]]=0, 1, 0)</f>
        <v>0</v>
      </c>
      <c r="AF517">
        <f>IF(first_ana_0923__242678[[#This Row],[gap]]=1, 1, 0)</f>
        <v>0</v>
      </c>
      <c r="AG517">
        <f>IF(first_ana_0923__242678[[#This Row],[gap]]=2, 1, 0)</f>
        <v>0</v>
      </c>
      <c r="AH517">
        <f>IF(first_ana_0923__242678[[#This Row],[gap]]=3, 1, 0)</f>
        <v>0</v>
      </c>
      <c r="AI517">
        <f>IF(first_ana_0923__242678[[#This Row],[gap]]=4, 1, 0)</f>
        <v>0</v>
      </c>
      <c r="AJ517">
        <f>IF(first_ana_0923__242678[[#This Row],[gap]]=5, 1, 0)</f>
        <v>0</v>
      </c>
      <c r="AK517">
        <f>IF(first_ana_0923__242678[[#This Row],[gap]]=6, 1, 0)</f>
        <v>0</v>
      </c>
      <c r="AL517">
        <f>IF(first_ana_0923__242678[[#This Row],[gap]]=7, 1, 0)</f>
        <v>0</v>
      </c>
      <c r="AM517">
        <f>IF(first_ana_0923__242678[[#This Row],[gap]]=8, 1, 0)</f>
        <v>0</v>
      </c>
      <c r="AN517">
        <f>IF(first_ana_0923__242678[[#This Row],[gap]]=9, 1, 0)</f>
        <v>0</v>
      </c>
    </row>
    <row r="518" spans="1:40">
      <c r="A518">
        <v>2015</v>
      </c>
      <c r="B518">
        <v>47</v>
      </c>
      <c r="C518" t="s">
        <v>95</v>
      </c>
      <c r="D518" t="s">
        <v>96</v>
      </c>
      <c r="E518">
        <v>57.3</v>
      </c>
      <c r="F518">
        <v>143</v>
      </c>
      <c r="G518">
        <v>1.77</v>
      </c>
      <c r="H518">
        <v>1.77</v>
      </c>
      <c r="I518">
        <v>0</v>
      </c>
      <c r="J518">
        <v>0</v>
      </c>
      <c r="K518" s="6">
        <v>2166</v>
      </c>
      <c r="L518" s="5">
        <v>19246.099999999999</v>
      </c>
      <c r="M518" s="9">
        <v>0.56000000000000005</v>
      </c>
      <c r="N518" s="9">
        <v>0.14000000000000001</v>
      </c>
      <c r="O518" s="9">
        <v>3.77</v>
      </c>
      <c r="P518">
        <v>4.47</v>
      </c>
      <c r="Q518" s="9">
        <v>1046.4000000000001</v>
      </c>
      <c r="S518">
        <f>first_ana_0923__242678[[#This Row],[year]]-first_ana_0923__242678[[#This Row],[start]]</f>
        <v>2015</v>
      </c>
      <c r="T518">
        <f>IF(first_ana_0923__242678[[#This Row],[gap]]=-11, 1, 0)</f>
        <v>0</v>
      </c>
      <c r="U518">
        <f>IF(first_ana_0923__242678[[#This Row],[gap]]=-10, 1, 0)</f>
        <v>0</v>
      </c>
      <c r="V518">
        <f>IF(first_ana_0923__242678[[#This Row],[gap]]=-9, 1, 0)</f>
        <v>0</v>
      </c>
      <c r="W518">
        <f>IF(first_ana_0923__242678[[#This Row],[gap]]=-8, 1, 0)</f>
        <v>0</v>
      </c>
      <c r="X518">
        <f>IF(first_ana_0923__242678[[#This Row],[gap]]=-7, 1, 0)</f>
        <v>0</v>
      </c>
      <c r="Y518">
        <f>IF(first_ana_0923__242678[[#This Row],[gap]]=-6, 1, 0)</f>
        <v>0</v>
      </c>
      <c r="Z518">
        <f>IF(first_ana_0923__242678[[#This Row],[gap]]=-5, 1, 0)</f>
        <v>0</v>
      </c>
      <c r="AA518">
        <f>IF(first_ana_0923__242678[[#This Row],[gap]]=-4, 1, 0)</f>
        <v>0</v>
      </c>
      <c r="AB518">
        <f>IF(first_ana_0923__242678[[#This Row],[gap]]=-3, 1, 0)</f>
        <v>0</v>
      </c>
      <c r="AC518">
        <f>IF(first_ana_0923__242678[[#This Row],[gap]]=-2, 1, 0)</f>
        <v>0</v>
      </c>
      <c r="AD518">
        <f>IF(first_ana_0923__242678[[#This Row],[gap]]=-1, 1, 0)</f>
        <v>0</v>
      </c>
      <c r="AE518">
        <f>IF(first_ana_0923__242678[[#This Row],[gap]]=0, 1, 0)</f>
        <v>0</v>
      </c>
      <c r="AF518">
        <f>IF(first_ana_0923__242678[[#This Row],[gap]]=1, 1, 0)</f>
        <v>0</v>
      </c>
      <c r="AG518">
        <f>IF(first_ana_0923__242678[[#This Row],[gap]]=2, 1, 0)</f>
        <v>0</v>
      </c>
      <c r="AH518">
        <f>IF(first_ana_0923__242678[[#This Row],[gap]]=3, 1, 0)</f>
        <v>0</v>
      </c>
      <c r="AI518">
        <f>IF(first_ana_0923__242678[[#This Row],[gap]]=4, 1, 0)</f>
        <v>0</v>
      </c>
      <c r="AJ518">
        <f>IF(first_ana_0923__242678[[#This Row],[gap]]=5, 1, 0)</f>
        <v>0</v>
      </c>
      <c r="AK518">
        <f>IF(first_ana_0923__242678[[#This Row],[gap]]=6, 1, 0)</f>
        <v>0</v>
      </c>
      <c r="AL518">
        <f>IF(first_ana_0923__242678[[#This Row],[gap]]=7, 1, 0)</f>
        <v>0</v>
      </c>
      <c r="AM518">
        <f>IF(first_ana_0923__242678[[#This Row],[gap]]=8, 1, 0)</f>
        <v>0</v>
      </c>
      <c r="AN518">
        <f>IF(first_ana_0923__242678[[#This Row],[gap]]=9, 1, 0)</f>
        <v>0</v>
      </c>
    </row>
    <row r="519" spans="1:40">
      <c r="A519">
        <v>2016</v>
      </c>
      <c r="B519">
        <v>1</v>
      </c>
      <c r="C519" t="s">
        <v>4</v>
      </c>
      <c r="D519" t="s">
        <v>5</v>
      </c>
      <c r="E519">
        <v>710</v>
      </c>
      <c r="F519">
        <v>535</v>
      </c>
      <c r="G519">
        <v>0.91</v>
      </c>
      <c r="H519">
        <v>1.04</v>
      </c>
      <c r="I519">
        <v>1</v>
      </c>
      <c r="J519">
        <v>1</v>
      </c>
      <c r="K519" s="5">
        <v>2589</v>
      </c>
      <c r="L519" s="5">
        <v>257916.4</v>
      </c>
      <c r="M519" s="9">
        <v>0.69</v>
      </c>
      <c r="N519" s="9">
        <v>0.32</v>
      </c>
      <c r="O519" s="9">
        <v>3.2</v>
      </c>
      <c r="P519">
        <v>4.21</v>
      </c>
      <c r="Q519" s="8">
        <v>1065.9000000000001</v>
      </c>
      <c r="R519">
        <v>2016</v>
      </c>
      <c r="S519">
        <f>first_ana_0923__242678[[#This Row],[year]]-first_ana_0923__242678[[#This Row],[start]]</f>
        <v>0</v>
      </c>
      <c r="T519">
        <f>IF(first_ana_0923__242678[[#This Row],[gap]]=-11, 1, 0)</f>
        <v>0</v>
      </c>
      <c r="U519">
        <f>IF(first_ana_0923__242678[[#This Row],[gap]]=-10, 1, 0)</f>
        <v>0</v>
      </c>
      <c r="V519">
        <f>IF(first_ana_0923__242678[[#This Row],[gap]]=-9, 1, 0)</f>
        <v>0</v>
      </c>
      <c r="W519">
        <f>IF(first_ana_0923__242678[[#This Row],[gap]]=-8, 1, 0)</f>
        <v>0</v>
      </c>
      <c r="X519">
        <f>IF(first_ana_0923__242678[[#This Row],[gap]]=-7, 1, 0)</f>
        <v>0</v>
      </c>
      <c r="Y519">
        <f>IF(first_ana_0923__242678[[#This Row],[gap]]=-6, 1, 0)</f>
        <v>0</v>
      </c>
      <c r="Z519">
        <f>IF(first_ana_0923__242678[[#This Row],[gap]]=-5, 1, 0)</f>
        <v>0</v>
      </c>
      <c r="AA519">
        <f>IF(first_ana_0923__242678[[#This Row],[gap]]=-4, 1, 0)</f>
        <v>0</v>
      </c>
      <c r="AB519">
        <f>IF(first_ana_0923__242678[[#This Row],[gap]]=-3, 1, 0)</f>
        <v>0</v>
      </c>
      <c r="AC519">
        <f>IF(first_ana_0923__242678[[#This Row],[gap]]=-2, 1, 0)</f>
        <v>0</v>
      </c>
      <c r="AD519">
        <f>IF(first_ana_0923__242678[[#This Row],[gap]]=-1, 1, 0)</f>
        <v>0</v>
      </c>
      <c r="AE519">
        <f>IF(first_ana_0923__242678[[#This Row],[gap]]=0, 1, 0)</f>
        <v>1</v>
      </c>
      <c r="AF519">
        <f>IF(first_ana_0923__242678[[#This Row],[gap]]=1, 1, 0)</f>
        <v>0</v>
      </c>
      <c r="AG519">
        <f>IF(first_ana_0923__242678[[#This Row],[gap]]=2, 1, 0)</f>
        <v>0</v>
      </c>
      <c r="AH519">
        <f>IF(first_ana_0923__242678[[#This Row],[gap]]=3, 1, 0)</f>
        <v>0</v>
      </c>
      <c r="AI519">
        <f>IF(first_ana_0923__242678[[#This Row],[gap]]=4, 1, 0)</f>
        <v>0</v>
      </c>
      <c r="AJ519">
        <f>IF(first_ana_0923__242678[[#This Row],[gap]]=5, 1, 0)</f>
        <v>0</v>
      </c>
      <c r="AK519">
        <f>IF(first_ana_0923__242678[[#This Row],[gap]]=6, 1, 0)</f>
        <v>0</v>
      </c>
      <c r="AL519">
        <f>IF(first_ana_0923__242678[[#This Row],[gap]]=7, 1, 0)</f>
        <v>0</v>
      </c>
      <c r="AM519">
        <f>IF(first_ana_0923__242678[[#This Row],[gap]]=8, 1, 0)</f>
        <v>0</v>
      </c>
      <c r="AN519">
        <f>IF(first_ana_0923__242678[[#This Row],[gap]]=9, 1, 0)</f>
        <v>0</v>
      </c>
    </row>
    <row r="520" spans="1:40">
      <c r="A520">
        <v>2016</v>
      </c>
      <c r="B520">
        <v>2</v>
      </c>
      <c r="C520" t="s">
        <v>6</v>
      </c>
      <c r="D520" t="s">
        <v>7</v>
      </c>
      <c r="E520">
        <v>100</v>
      </c>
      <c r="F520">
        <v>129</v>
      </c>
      <c r="G520">
        <v>1.32</v>
      </c>
      <c r="H520">
        <v>1.81</v>
      </c>
      <c r="I520">
        <v>1</v>
      </c>
      <c r="J520">
        <v>1</v>
      </c>
      <c r="K520" s="5">
        <v>2462</v>
      </c>
      <c r="L520" s="5">
        <v>34010</v>
      </c>
      <c r="M520" s="9">
        <v>0.77</v>
      </c>
      <c r="N520" s="9">
        <v>0.39</v>
      </c>
      <c r="O520" s="9">
        <v>2.2400000000000002</v>
      </c>
      <c r="P520">
        <v>3.4000000000000004</v>
      </c>
      <c r="Q520" s="8">
        <v>1085.5999999999999</v>
      </c>
      <c r="R520">
        <v>2010</v>
      </c>
      <c r="S520">
        <f>first_ana_0923__242678[[#This Row],[year]]-first_ana_0923__242678[[#This Row],[start]]</f>
        <v>6</v>
      </c>
      <c r="T520">
        <f>IF(first_ana_0923__242678[[#This Row],[gap]]=-11, 1, 0)</f>
        <v>0</v>
      </c>
      <c r="U520">
        <f>IF(first_ana_0923__242678[[#This Row],[gap]]=-10, 1, 0)</f>
        <v>0</v>
      </c>
      <c r="V520">
        <f>IF(first_ana_0923__242678[[#This Row],[gap]]=-9, 1, 0)</f>
        <v>0</v>
      </c>
      <c r="W520">
        <f>IF(first_ana_0923__242678[[#This Row],[gap]]=-8, 1, 0)</f>
        <v>0</v>
      </c>
      <c r="X520">
        <f>IF(first_ana_0923__242678[[#This Row],[gap]]=-7, 1, 0)</f>
        <v>0</v>
      </c>
      <c r="Y520">
        <f>IF(first_ana_0923__242678[[#This Row],[gap]]=-6, 1, 0)</f>
        <v>0</v>
      </c>
      <c r="Z520">
        <f>IF(first_ana_0923__242678[[#This Row],[gap]]=-5, 1, 0)</f>
        <v>0</v>
      </c>
      <c r="AA520">
        <f>IF(first_ana_0923__242678[[#This Row],[gap]]=-4, 1, 0)</f>
        <v>0</v>
      </c>
      <c r="AB520">
        <f>IF(first_ana_0923__242678[[#This Row],[gap]]=-3, 1, 0)</f>
        <v>0</v>
      </c>
      <c r="AC520">
        <f>IF(first_ana_0923__242678[[#This Row],[gap]]=-2, 1, 0)</f>
        <v>0</v>
      </c>
      <c r="AD520">
        <f>IF(first_ana_0923__242678[[#This Row],[gap]]=-1, 1, 0)</f>
        <v>0</v>
      </c>
      <c r="AE520">
        <f>IF(first_ana_0923__242678[[#This Row],[gap]]=0, 1, 0)</f>
        <v>0</v>
      </c>
      <c r="AF520">
        <f>IF(first_ana_0923__242678[[#This Row],[gap]]=1, 1, 0)</f>
        <v>0</v>
      </c>
      <c r="AG520">
        <f>IF(first_ana_0923__242678[[#This Row],[gap]]=2, 1, 0)</f>
        <v>0</v>
      </c>
      <c r="AH520">
        <f>IF(first_ana_0923__242678[[#This Row],[gap]]=3, 1, 0)</f>
        <v>0</v>
      </c>
      <c r="AI520">
        <f>IF(first_ana_0923__242678[[#This Row],[gap]]=4, 1, 0)</f>
        <v>0</v>
      </c>
      <c r="AJ520">
        <f>IF(first_ana_0923__242678[[#This Row],[gap]]=5, 1, 0)</f>
        <v>0</v>
      </c>
      <c r="AK520">
        <f>IF(first_ana_0923__242678[[#This Row],[gap]]=6, 1, 0)</f>
        <v>1</v>
      </c>
      <c r="AL520">
        <f>IF(first_ana_0923__242678[[#This Row],[gap]]=7, 1, 0)</f>
        <v>0</v>
      </c>
      <c r="AM520">
        <f>IF(first_ana_0923__242678[[#This Row],[gap]]=8, 1, 0)</f>
        <v>0</v>
      </c>
      <c r="AN520">
        <f>IF(first_ana_0923__242678[[#This Row],[gap]]=9, 1, 0)</f>
        <v>0</v>
      </c>
    </row>
    <row r="521" spans="1:40">
      <c r="A521">
        <v>2016</v>
      </c>
      <c r="B521">
        <v>3</v>
      </c>
      <c r="C521" t="s">
        <v>8</v>
      </c>
      <c r="D521" t="s">
        <v>9</v>
      </c>
      <c r="E521">
        <v>299.2</v>
      </c>
      <c r="F521">
        <v>127</v>
      </c>
      <c r="G521">
        <v>1.35</v>
      </c>
      <c r="H521">
        <v>1.65</v>
      </c>
      <c r="I521">
        <v>0</v>
      </c>
      <c r="J521">
        <v>0</v>
      </c>
      <c r="K521" s="5">
        <v>2760</v>
      </c>
      <c r="L521" s="5">
        <v>22814.3</v>
      </c>
      <c r="M521" s="9">
        <v>0.39</v>
      </c>
      <c r="N521" s="9">
        <v>0.39</v>
      </c>
      <c r="O521" s="9">
        <v>2.84</v>
      </c>
      <c r="P521">
        <v>3.62</v>
      </c>
      <c r="Q521" s="8">
        <v>1560.5</v>
      </c>
      <c r="S521">
        <f>first_ana_0923__242678[[#This Row],[year]]-first_ana_0923__242678[[#This Row],[start]]</f>
        <v>2016</v>
      </c>
      <c r="T521">
        <f>IF(first_ana_0923__242678[[#This Row],[gap]]=-11, 1, 0)</f>
        <v>0</v>
      </c>
      <c r="U521">
        <f>IF(first_ana_0923__242678[[#This Row],[gap]]=-10, 1, 0)</f>
        <v>0</v>
      </c>
      <c r="V521">
        <f>IF(first_ana_0923__242678[[#This Row],[gap]]=-9, 1, 0)</f>
        <v>0</v>
      </c>
      <c r="W521">
        <f>IF(first_ana_0923__242678[[#This Row],[gap]]=-8, 1, 0)</f>
        <v>0</v>
      </c>
      <c r="X521">
        <f>IF(first_ana_0923__242678[[#This Row],[gap]]=-7, 1, 0)</f>
        <v>0</v>
      </c>
      <c r="Y521">
        <f>IF(first_ana_0923__242678[[#This Row],[gap]]=-6, 1, 0)</f>
        <v>0</v>
      </c>
      <c r="Z521">
        <f>IF(first_ana_0923__242678[[#This Row],[gap]]=-5, 1, 0)</f>
        <v>0</v>
      </c>
      <c r="AA521">
        <f>IF(first_ana_0923__242678[[#This Row],[gap]]=-4, 1, 0)</f>
        <v>0</v>
      </c>
      <c r="AB521">
        <f>IF(first_ana_0923__242678[[#This Row],[gap]]=-3, 1, 0)</f>
        <v>0</v>
      </c>
      <c r="AC521">
        <f>IF(first_ana_0923__242678[[#This Row],[gap]]=-2, 1, 0)</f>
        <v>0</v>
      </c>
      <c r="AD521">
        <f>IF(first_ana_0923__242678[[#This Row],[gap]]=-1, 1, 0)</f>
        <v>0</v>
      </c>
      <c r="AE521">
        <f>IF(first_ana_0923__242678[[#This Row],[gap]]=0, 1, 0)</f>
        <v>0</v>
      </c>
      <c r="AF521">
        <f>IF(first_ana_0923__242678[[#This Row],[gap]]=1, 1, 0)</f>
        <v>0</v>
      </c>
      <c r="AG521">
        <f>IF(first_ana_0923__242678[[#This Row],[gap]]=2, 1, 0)</f>
        <v>0</v>
      </c>
      <c r="AH521">
        <f>IF(first_ana_0923__242678[[#This Row],[gap]]=3, 1, 0)</f>
        <v>0</v>
      </c>
      <c r="AI521">
        <f>IF(first_ana_0923__242678[[#This Row],[gap]]=4, 1, 0)</f>
        <v>0</v>
      </c>
      <c r="AJ521">
        <f>IF(first_ana_0923__242678[[#This Row],[gap]]=5, 1, 0)</f>
        <v>0</v>
      </c>
      <c r="AK521">
        <f>IF(first_ana_0923__242678[[#This Row],[gap]]=6, 1, 0)</f>
        <v>0</v>
      </c>
      <c r="AL521">
        <f>IF(first_ana_0923__242678[[#This Row],[gap]]=7, 1, 0)</f>
        <v>0</v>
      </c>
      <c r="AM521">
        <f>IF(first_ana_0923__242678[[#This Row],[gap]]=8, 1, 0)</f>
        <v>0</v>
      </c>
      <c r="AN521">
        <f>IF(first_ana_0923__242678[[#This Row],[gap]]=9, 1, 0)</f>
        <v>0</v>
      </c>
    </row>
    <row r="522" spans="1:40">
      <c r="A522">
        <v>2016</v>
      </c>
      <c r="B522">
        <v>4</v>
      </c>
      <c r="C522" t="s">
        <v>10</v>
      </c>
      <c r="D522" t="s">
        <v>11</v>
      </c>
      <c r="E522">
        <v>154.9</v>
      </c>
      <c r="F522">
        <v>233</v>
      </c>
      <c r="G522">
        <v>2.02</v>
      </c>
      <c r="H522">
        <v>2.04</v>
      </c>
      <c r="I522">
        <v>0</v>
      </c>
      <c r="J522">
        <v>0</v>
      </c>
      <c r="K522" s="5">
        <v>2987</v>
      </c>
      <c r="L522" s="5">
        <v>24546.3</v>
      </c>
      <c r="M522" s="9">
        <v>0.6</v>
      </c>
      <c r="N522" s="9">
        <v>0.17</v>
      </c>
      <c r="O522" s="9">
        <v>2.75</v>
      </c>
      <c r="P522">
        <v>3.52</v>
      </c>
      <c r="Q522" s="8">
        <v>1221.9000000000001</v>
      </c>
      <c r="S522">
        <f>first_ana_0923__242678[[#This Row],[year]]-first_ana_0923__242678[[#This Row],[start]]</f>
        <v>2016</v>
      </c>
      <c r="T522">
        <f>IF(first_ana_0923__242678[[#This Row],[gap]]=-11, 1, 0)</f>
        <v>0</v>
      </c>
      <c r="U522">
        <f>IF(first_ana_0923__242678[[#This Row],[gap]]=-10, 1, 0)</f>
        <v>0</v>
      </c>
      <c r="V522">
        <f>IF(first_ana_0923__242678[[#This Row],[gap]]=-9, 1, 0)</f>
        <v>0</v>
      </c>
      <c r="W522">
        <f>IF(first_ana_0923__242678[[#This Row],[gap]]=-8, 1, 0)</f>
        <v>0</v>
      </c>
      <c r="X522">
        <f>IF(first_ana_0923__242678[[#This Row],[gap]]=-7, 1, 0)</f>
        <v>0</v>
      </c>
      <c r="Y522">
        <f>IF(first_ana_0923__242678[[#This Row],[gap]]=-6, 1, 0)</f>
        <v>0</v>
      </c>
      <c r="Z522">
        <f>IF(first_ana_0923__242678[[#This Row],[gap]]=-5, 1, 0)</f>
        <v>0</v>
      </c>
      <c r="AA522">
        <f>IF(first_ana_0923__242678[[#This Row],[gap]]=-4, 1, 0)</f>
        <v>0</v>
      </c>
      <c r="AB522">
        <f>IF(first_ana_0923__242678[[#This Row],[gap]]=-3, 1, 0)</f>
        <v>0</v>
      </c>
      <c r="AC522">
        <f>IF(first_ana_0923__242678[[#This Row],[gap]]=-2, 1, 0)</f>
        <v>0</v>
      </c>
      <c r="AD522">
        <f>IF(first_ana_0923__242678[[#This Row],[gap]]=-1, 1, 0)</f>
        <v>0</v>
      </c>
      <c r="AE522">
        <f>IF(first_ana_0923__242678[[#This Row],[gap]]=0, 1, 0)</f>
        <v>0</v>
      </c>
      <c r="AF522">
        <f>IF(first_ana_0923__242678[[#This Row],[gap]]=1, 1, 0)</f>
        <v>0</v>
      </c>
      <c r="AG522">
        <f>IF(first_ana_0923__242678[[#This Row],[gap]]=2, 1, 0)</f>
        <v>0</v>
      </c>
      <c r="AH522">
        <f>IF(first_ana_0923__242678[[#This Row],[gap]]=3, 1, 0)</f>
        <v>0</v>
      </c>
      <c r="AI522">
        <f>IF(first_ana_0923__242678[[#This Row],[gap]]=4, 1, 0)</f>
        <v>0</v>
      </c>
      <c r="AJ522">
        <f>IF(first_ana_0923__242678[[#This Row],[gap]]=5, 1, 0)</f>
        <v>0</v>
      </c>
      <c r="AK522">
        <f>IF(first_ana_0923__242678[[#This Row],[gap]]=6, 1, 0)</f>
        <v>0</v>
      </c>
      <c r="AL522">
        <f>IF(first_ana_0923__242678[[#This Row],[gap]]=7, 1, 0)</f>
        <v>0</v>
      </c>
      <c r="AM522">
        <f>IF(first_ana_0923__242678[[#This Row],[gap]]=8, 1, 0)</f>
        <v>0</v>
      </c>
      <c r="AN522">
        <f>IF(first_ana_0923__242678[[#This Row],[gap]]=9, 1, 0)</f>
        <v>0</v>
      </c>
    </row>
    <row r="523" spans="1:40">
      <c r="A523">
        <v>2016</v>
      </c>
      <c r="B523">
        <v>5</v>
      </c>
      <c r="C523" t="s">
        <v>12</v>
      </c>
      <c r="D523" t="s">
        <v>13</v>
      </c>
      <c r="E523">
        <v>203.2</v>
      </c>
      <c r="F523">
        <v>101</v>
      </c>
      <c r="G523">
        <v>1.1200000000000001</v>
      </c>
      <c r="H523">
        <v>1.56</v>
      </c>
      <c r="I523">
        <v>0</v>
      </c>
      <c r="J523">
        <v>0</v>
      </c>
      <c r="K523" s="5">
        <v>2420</v>
      </c>
      <c r="L523" s="5">
        <v>30378.400000000001</v>
      </c>
      <c r="M523" s="9">
        <v>0.69</v>
      </c>
      <c r="N523" s="9">
        <v>0.4</v>
      </c>
      <c r="O523" s="9">
        <v>2.38</v>
      </c>
      <c r="P523">
        <v>3.4699999999999998</v>
      </c>
      <c r="Q523" s="8">
        <v>1169.8</v>
      </c>
      <c r="S523">
        <f>first_ana_0923__242678[[#This Row],[year]]-first_ana_0923__242678[[#This Row],[start]]</f>
        <v>2016</v>
      </c>
      <c r="T523">
        <f>IF(first_ana_0923__242678[[#This Row],[gap]]=-11, 1, 0)</f>
        <v>0</v>
      </c>
      <c r="U523">
        <f>IF(first_ana_0923__242678[[#This Row],[gap]]=-10, 1, 0)</f>
        <v>0</v>
      </c>
      <c r="V523">
        <f>IF(first_ana_0923__242678[[#This Row],[gap]]=-9, 1, 0)</f>
        <v>0</v>
      </c>
      <c r="W523">
        <f>IF(first_ana_0923__242678[[#This Row],[gap]]=-8, 1, 0)</f>
        <v>0</v>
      </c>
      <c r="X523">
        <f>IF(first_ana_0923__242678[[#This Row],[gap]]=-7, 1, 0)</f>
        <v>0</v>
      </c>
      <c r="Y523">
        <f>IF(first_ana_0923__242678[[#This Row],[gap]]=-6, 1, 0)</f>
        <v>0</v>
      </c>
      <c r="Z523">
        <f>IF(first_ana_0923__242678[[#This Row],[gap]]=-5, 1, 0)</f>
        <v>0</v>
      </c>
      <c r="AA523">
        <f>IF(first_ana_0923__242678[[#This Row],[gap]]=-4, 1, 0)</f>
        <v>0</v>
      </c>
      <c r="AB523">
        <f>IF(first_ana_0923__242678[[#This Row],[gap]]=-3, 1, 0)</f>
        <v>0</v>
      </c>
      <c r="AC523">
        <f>IF(first_ana_0923__242678[[#This Row],[gap]]=-2, 1, 0)</f>
        <v>0</v>
      </c>
      <c r="AD523">
        <f>IF(first_ana_0923__242678[[#This Row],[gap]]=-1, 1, 0)</f>
        <v>0</v>
      </c>
      <c r="AE523">
        <f>IF(first_ana_0923__242678[[#This Row],[gap]]=0, 1, 0)</f>
        <v>0</v>
      </c>
      <c r="AF523">
        <f>IF(first_ana_0923__242678[[#This Row],[gap]]=1, 1, 0)</f>
        <v>0</v>
      </c>
      <c r="AG523">
        <f>IF(first_ana_0923__242678[[#This Row],[gap]]=2, 1, 0)</f>
        <v>0</v>
      </c>
      <c r="AH523">
        <f>IF(first_ana_0923__242678[[#This Row],[gap]]=3, 1, 0)</f>
        <v>0</v>
      </c>
      <c r="AI523">
        <f>IF(first_ana_0923__242678[[#This Row],[gap]]=4, 1, 0)</f>
        <v>0</v>
      </c>
      <c r="AJ523">
        <f>IF(first_ana_0923__242678[[#This Row],[gap]]=5, 1, 0)</f>
        <v>0</v>
      </c>
      <c r="AK523">
        <f>IF(first_ana_0923__242678[[#This Row],[gap]]=6, 1, 0)</f>
        <v>0</v>
      </c>
      <c r="AL523">
        <f>IF(first_ana_0923__242678[[#This Row],[gap]]=7, 1, 0)</f>
        <v>0</v>
      </c>
      <c r="AM523">
        <f>IF(first_ana_0923__242678[[#This Row],[gap]]=8, 1, 0)</f>
        <v>0</v>
      </c>
      <c r="AN523">
        <f>IF(first_ana_0923__242678[[#This Row],[gap]]=9, 1, 0)</f>
        <v>0</v>
      </c>
    </row>
    <row r="524" spans="1:40">
      <c r="A524">
        <v>2016</v>
      </c>
      <c r="B524">
        <v>6</v>
      </c>
      <c r="C524" t="s">
        <v>14</v>
      </c>
      <c r="D524" t="s">
        <v>15</v>
      </c>
      <c r="E524">
        <v>162.69999999999999</v>
      </c>
      <c r="F524">
        <v>111</v>
      </c>
      <c r="G524">
        <v>1.1599999999999999</v>
      </c>
      <c r="H524">
        <v>1.49</v>
      </c>
      <c r="I524">
        <v>0</v>
      </c>
      <c r="J524">
        <v>0</v>
      </c>
      <c r="K524" s="5">
        <v>2677</v>
      </c>
      <c r="L524" s="5">
        <v>25830.7</v>
      </c>
      <c r="M524" s="9">
        <v>0.54</v>
      </c>
      <c r="N524" s="9">
        <v>0.27</v>
      </c>
      <c r="O524" s="9">
        <v>1.89</v>
      </c>
      <c r="P524">
        <v>2.7</v>
      </c>
      <c r="Q524" s="8">
        <v>1051.2</v>
      </c>
      <c r="S524">
        <f>first_ana_0923__242678[[#This Row],[year]]-first_ana_0923__242678[[#This Row],[start]]</f>
        <v>2016</v>
      </c>
      <c r="T524">
        <f>IF(first_ana_0923__242678[[#This Row],[gap]]=-11, 1, 0)</f>
        <v>0</v>
      </c>
      <c r="U524">
        <f>IF(first_ana_0923__242678[[#This Row],[gap]]=-10, 1, 0)</f>
        <v>0</v>
      </c>
      <c r="V524">
        <f>IF(first_ana_0923__242678[[#This Row],[gap]]=-9, 1, 0)</f>
        <v>0</v>
      </c>
      <c r="W524">
        <f>IF(first_ana_0923__242678[[#This Row],[gap]]=-8, 1, 0)</f>
        <v>0</v>
      </c>
      <c r="X524">
        <f>IF(first_ana_0923__242678[[#This Row],[gap]]=-7, 1, 0)</f>
        <v>0</v>
      </c>
      <c r="Y524">
        <f>IF(first_ana_0923__242678[[#This Row],[gap]]=-6, 1, 0)</f>
        <v>0</v>
      </c>
      <c r="Z524">
        <f>IF(first_ana_0923__242678[[#This Row],[gap]]=-5, 1, 0)</f>
        <v>0</v>
      </c>
      <c r="AA524">
        <f>IF(first_ana_0923__242678[[#This Row],[gap]]=-4, 1, 0)</f>
        <v>0</v>
      </c>
      <c r="AB524">
        <f>IF(first_ana_0923__242678[[#This Row],[gap]]=-3, 1, 0)</f>
        <v>0</v>
      </c>
      <c r="AC524">
        <f>IF(first_ana_0923__242678[[#This Row],[gap]]=-2, 1, 0)</f>
        <v>0</v>
      </c>
      <c r="AD524">
        <f>IF(first_ana_0923__242678[[#This Row],[gap]]=-1, 1, 0)</f>
        <v>0</v>
      </c>
      <c r="AE524">
        <f>IF(first_ana_0923__242678[[#This Row],[gap]]=0, 1, 0)</f>
        <v>0</v>
      </c>
      <c r="AF524">
        <f>IF(first_ana_0923__242678[[#This Row],[gap]]=1, 1, 0)</f>
        <v>0</v>
      </c>
      <c r="AG524">
        <f>IF(first_ana_0923__242678[[#This Row],[gap]]=2, 1, 0)</f>
        <v>0</v>
      </c>
      <c r="AH524">
        <f>IF(first_ana_0923__242678[[#This Row],[gap]]=3, 1, 0)</f>
        <v>0</v>
      </c>
      <c r="AI524">
        <f>IF(first_ana_0923__242678[[#This Row],[gap]]=4, 1, 0)</f>
        <v>0</v>
      </c>
      <c r="AJ524">
        <f>IF(first_ana_0923__242678[[#This Row],[gap]]=5, 1, 0)</f>
        <v>0</v>
      </c>
      <c r="AK524">
        <f>IF(first_ana_0923__242678[[#This Row],[gap]]=6, 1, 0)</f>
        <v>0</v>
      </c>
      <c r="AL524">
        <f>IF(first_ana_0923__242678[[#This Row],[gap]]=7, 1, 0)</f>
        <v>0</v>
      </c>
      <c r="AM524">
        <f>IF(first_ana_0923__242678[[#This Row],[gap]]=8, 1, 0)</f>
        <v>0</v>
      </c>
      <c r="AN524">
        <f>IF(first_ana_0923__242678[[#This Row],[gap]]=9, 1, 0)</f>
        <v>0</v>
      </c>
    </row>
    <row r="525" spans="1:40">
      <c r="A525">
        <v>2016</v>
      </c>
      <c r="B525">
        <v>7</v>
      </c>
      <c r="C525" t="s">
        <v>16</v>
      </c>
      <c r="D525" t="s">
        <v>17</v>
      </c>
      <c r="E525">
        <v>395</v>
      </c>
      <c r="F525">
        <v>190</v>
      </c>
      <c r="G525">
        <v>1.34</v>
      </c>
      <c r="H525">
        <v>1.65</v>
      </c>
      <c r="I525">
        <v>0</v>
      </c>
      <c r="J525">
        <v>0</v>
      </c>
      <c r="K525" s="5">
        <v>2941</v>
      </c>
      <c r="L525" s="5">
        <v>19007.7</v>
      </c>
      <c r="M525" s="9">
        <v>0.42</v>
      </c>
      <c r="N525" s="9">
        <v>0.26</v>
      </c>
      <c r="O525" s="9">
        <v>2.89</v>
      </c>
      <c r="P525">
        <v>3.5700000000000003</v>
      </c>
      <c r="Q525" s="8">
        <v>1780.4</v>
      </c>
      <c r="S525">
        <f>first_ana_0923__242678[[#This Row],[year]]-first_ana_0923__242678[[#This Row],[start]]</f>
        <v>2016</v>
      </c>
      <c r="T525">
        <f>IF(first_ana_0923__242678[[#This Row],[gap]]=-11, 1, 0)</f>
        <v>0</v>
      </c>
      <c r="U525">
        <f>IF(first_ana_0923__242678[[#This Row],[gap]]=-10, 1, 0)</f>
        <v>0</v>
      </c>
      <c r="V525">
        <f>IF(first_ana_0923__242678[[#This Row],[gap]]=-9, 1, 0)</f>
        <v>0</v>
      </c>
      <c r="W525">
        <f>IF(first_ana_0923__242678[[#This Row],[gap]]=-8, 1, 0)</f>
        <v>0</v>
      </c>
      <c r="X525">
        <f>IF(first_ana_0923__242678[[#This Row],[gap]]=-7, 1, 0)</f>
        <v>0</v>
      </c>
      <c r="Y525">
        <f>IF(first_ana_0923__242678[[#This Row],[gap]]=-6, 1, 0)</f>
        <v>0</v>
      </c>
      <c r="Z525">
        <f>IF(first_ana_0923__242678[[#This Row],[gap]]=-5, 1, 0)</f>
        <v>0</v>
      </c>
      <c r="AA525">
        <f>IF(first_ana_0923__242678[[#This Row],[gap]]=-4, 1, 0)</f>
        <v>0</v>
      </c>
      <c r="AB525">
        <f>IF(first_ana_0923__242678[[#This Row],[gap]]=-3, 1, 0)</f>
        <v>0</v>
      </c>
      <c r="AC525">
        <f>IF(first_ana_0923__242678[[#This Row],[gap]]=-2, 1, 0)</f>
        <v>0</v>
      </c>
      <c r="AD525">
        <f>IF(first_ana_0923__242678[[#This Row],[gap]]=-1, 1, 0)</f>
        <v>0</v>
      </c>
      <c r="AE525">
        <f>IF(first_ana_0923__242678[[#This Row],[gap]]=0, 1, 0)</f>
        <v>0</v>
      </c>
      <c r="AF525">
        <f>IF(first_ana_0923__242678[[#This Row],[gap]]=1, 1, 0)</f>
        <v>0</v>
      </c>
      <c r="AG525">
        <f>IF(first_ana_0923__242678[[#This Row],[gap]]=2, 1, 0)</f>
        <v>0</v>
      </c>
      <c r="AH525">
        <f>IF(first_ana_0923__242678[[#This Row],[gap]]=3, 1, 0)</f>
        <v>0</v>
      </c>
      <c r="AI525">
        <f>IF(first_ana_0923__242678[[#This Row],[gap]]=4, 1, 0)</f>
        <v>0</v>
      </c>
      <c r="AJ525">
        <f>IF(first_ana_0923__242678[[#This Row],[gap]]=5, 1, 0)</f>
        <v>0</v>
      </c>
      <c r="AK525">
        <f>IF(first_ana_0923__242678[[#This Row],[gap]]=6, 1, 0)</f>
        <v>0</v>
      </c>
      <c r="AL525">
        <f>IF(first_ana_0923__242678[[#This Row],[gap]]=7, 1, 0)</f>
        <v>0</v>
      </c>
      <c r="AM525">
        <f>IF(first_ana_0923__242678[[#This Row],[gap]]=8, 1, 0)</f>
        <v>0</v>
      </c>
      <c r="AN525">
        <f>IF(first_ana_0923__242678[[#This Row],[gap]]=9, 1, 0)</f>
        <v>0</v>
      </c>
    </row>
    <row r="526" spans="1:40">
      <c r="A526">
        <v>2016</v>
      </c>
      <c r="B526">
        <v>8</v>
      </c>
      <c r="C526" t="s">
        <v>18</v>
      </c>
      <c r="D526" t="s">
        <v>19</v>
      </c>
      <c r="E526">
        <v>192.7</v>
      </c>
      <c r="F526">
        <v>291</v>
      </c>
      <c r="G526">
        <v>1.55</v>
      </c>
      <c r="H526">
        <v>1.68</v>
      </c>
      <c r="I526">
        <v>0</v>
      </c>
      <c r="J526">
        <v>0</v>
      </c>
      <c r="K526" s="5">
        <v>3079</v>
      </c>
      <c r="L526" s="5">
        <v>19297.900000000001</v>
      </c>
      <c r="M526" s="9">
        <v>0.31</v>
      </c>
      <c r="N526" s="9">
        <v>0.1</v>
      </c>
      <c r="O526" s="9">
        <v>2.27</v>
      </c>
      <c r="P526">
        <v>2.68</v>
      </c>
      <c r="Q526" s="8">
        <v>790.2</v>
      </c>
      <c r="S526">
        <f>first_ana_0923__242678[[#This Row],[year]]-first_ana_0923__242678[[#This Row],[start]]</f>
        <v>2016</v>
      </c>
      <c r="T526">
        <f>IF(first_ana_0923__242678[[#This Row],[gap]]=-11, 1, 0)</f>
        <v>0</v>
      </c>
      <c r="U526">
        <f>IF(first_ana_0923__242678[[#This Row],[gap]]=-10, 1, 0)</f>
        <v>0</v>
      </c>
      <c r="V526">
        <f>IF(first_ana_0923__242678[[#This Row],[gap]]=-9, 1, 0)</f>
        <v>0</v>
      </c>
      <c r="W526">
        <f>IF(first_ana_0923__242678[[#This Row],[gap]]=-8, 1, 0)</f>
        <v>0</v>
      </c>
      <c r="X526">
        <f>IF(first_ana_0923__242678[[#This Row],[gap]]=-7, 1, 0)</f>
        <v>0</v>
      </c>
      <c r="Y526">
        <f>IF(first_ana_0923__242678[[#This Row],[gap]]=-6, 1, 0)</f>
        <v>0</v>
      </c>
      <c r="Z526">
        <f>IF(first_ana_0923__242678[[#This Row],[gap]]=-5, 1, 0)</f>
        <v>0</v>
      </c>
      <c r="AA526">
        <f>IF(first_ana_0923__242678[[#This Row],[gap]]=-4, 1, 0)</f>
        <v>0</v>
      </c>
      <c r="AB526">
        <f>IF(first_ana_0923__242678[[#This Row],[gap]]=-3, 1, 0)</f>
        <v>0</v>
      </c>
      <c r="AC526">
        <f>IF(first_ana_0923__242678[[#This Row],[gap]]=-2, 1, 0)</f>
        <v>0</v>
      </c>
      <c r="AD526">
        <f>IF(first_ana_0923__242678[[#This Row],[gap]]=-1, 1, 0)</f>
        <v>0</v>
      </c>
      <c r="AE526">
        <f>IF(first_ana_0923__242678[[#This Row],[gap]]=0, 1, 0)</f>
        <v>0</v>
      </c>
      <c r="AF526">
        <f>IF(first_ana_0923__242678[[#This Row],[gap]]=1, 1, 0)</f>
        <v>0</v>
      </c>
      <c r="AG526">
        <f>IF(first_ana_0923__242678[[#This Row],[gap]]=2, 1, 0)</f>
        <v>0</v>
      </c>
      <c r="AH526">
        <f>IF(first_ana_0923__242678[[#This Row],[gap]]=3, 1, 0)</f>
        <v>0</v>
      </c>
      <c r="AI526">
        <f>IF(first_ana_0923__242678[[#This Row],[gap]]=4, 1, 0)</f>
        <v>0</v>
      </c>
      <c r="AJ526">
        <f>IF(first_ana_0923__242678[[#This Row],[gap]]=5, 1, 0)</f>
        <v>0</v>
      </c>
      <c r="AK526">
        <f>IF(first_ana_0923__242678[[#This Row],[gap]]=6, 1, 0)</f>
        <v>0</v>
      </c>
      <c r="AL526">
        <f>IF(first_ana_0923__242678[[#This Row],[gap]]=7, 1, 0)</f>
        <v>0</v>
      </c>
      <c r="AM526">
        <f>IF(first_ana_0923__242678[[#This Row],[gap]]=8, 1, 0)</f>
        <v>0</v>
      </c>
      <c r="AN526">
        <f>IF(first_ana_0923__242678[[#This Row],[gap]]=9, 1, 0)</f>
        <v>0</v>
      </c>
    </row>
    <row r="527" spans="1:40">
      <c r="A527">
        <v>2016</v>
      </c>
      <c r="B527">
        <v>9</v>
      </c>
      <c r="C527" t="s">
        <v>20</v>
      </c>
      <c r="D527" t="s">
        <v>21</v>
      </c>
      <c r="E527">
        <v>173</v>
      </c>
      <c r="F527">
        <v>197</v>
      </c>
      <c r="G527">
        <v>1.51</v>
      </c>
      <c r="H527">
        <v>1.67</v>
      </c>
      <c r="I527">
        <v>0</v>
      </c>
      <c r="J527">
        <v>0</v>
      </c>
      <c r="K527" s="5">
        <v>3481</v>
      </c>
      <c r="L527" s="5">
        <v>22400.2</v>
      </c>
      <c r="M527" s="9">
        <v>0.46</v>
      </c>
      <c r="N527" s="9">
        <v>0.31</v>
      </c>
      <c r="O527" s="9">
        <v>3.05</v>
      </c>
      <c r="P527">
        <v>3.82</v>
      </c>
      <c r="Q527" s="8">
        <v>796.9</v>
      </c>
      <c r="S527">
        <f>first_ana_0923__242678[[#This Row],[year]]-first_ana_0923__242678[[#This Row],[start]]</f>
        <v>2016</v>
      </c>
      <c r="T527">
        <f>IF(first_ana_0923__242678[[#This Row],[gap]]=-11, 1, 0)</f>
        <v>0</v>
      </c>
      <c r="U527">
        <f>IF(first_ana_0923__242678[[#This Row],[gap]]=-10, 1, 0)</f>
        <v>0</v>
      </c>
      <c r="V527">
        <f>IF(first_ana_0923__242678[[#This Row],[gap]]=-9, 1, 0)</f>
        <v>0</v>
      </c>
      <c r="W527">
        <f>IF(first_ana_0923__242678[[#This Row],[gap]]=-8, 1, 0)</f>
        <v>0</v>
      </c>
      <c r="X527">
        <f>IF(first_ana_0923__242678[[#This Row],[gap]]=-7, 1, 0)</f>
        <v>0</v>
      </c>
      <c r="Y527">
        <f>IF(first_ana_0923__242678[[#This Row],[gap]]=-6, 1, 0)</f>
        <v>0</v>
      </c>
      <c r="Z527">
        <f>IF(first_ana_0923__242678[[#This Row],[gap]]=-5, 1, 0)</f>
        <v>0</v>
      </c>
      <c r="AA527">
        <f>IF(first_ana_0923__242678[[#This Row],[gap]]=-4, 1, 0)</f>
        <v>0</v>
      </c>
      <c r="AB527">
        <f>IF(first_ana_0923__242678[[#This Row],[gap]]=-3, 1, 0)</f>
        <v>0</v>
      </c>
      <c r="AC527">
        <f>IF(first_ana_0923__242678[[#This Row],[gap]]=-2, 1, 0)</f>
        <v>0</v>
      </c>
      <c r="AD527">
        <f>IF(first_ana_0923__242678[[#This Row],[gap]]=-1, 1, 0)</f>
        <v>0</v>
      </c>
      <c r="AE527">
        <f>IF(first_ana_0923__242678[[#This Row],[gap]]=0, 1, 0)</f>
        <v>0</v>
      </c>
      <c r="AF527">
        <f>IF(first_ana_0923__242678[[#This Row],[gap]]=1, 1, 0)</f>
        <v>0</v>
      </c>
      <c r="AG527">
        <f>IF(first_ana_0923__242678[[#This Row],[gap]]=2, 1, 0)</f>
        <v>0</v>
      </c>
      <c r="AH527">
        <f>IF(first_ana_0923__242678[[#This Row],[gap]]=3, 1, 0)</f>
        <v>0</v>
      </c>
      <c r="AI527">
        <f>IF(first_ana_0923__242678[[#This Row],[gap]]=4, 1, 0)</f>
        <v>0</v>
      </c>
      <c r="AJ527">
        <f>IF(first_ana_0923__242678[[#This Row],[gap]]=5, 1, 0)</f>
        <v>0</v>
      </c>
      <c r="AK527">
        <f>IF(first_ana_0923__242678[[#This Row],[gap]]=6, 1, 0)</f>
        <v>0</v>
      </c>
      <c r="AL527">
        <f>IF(first_ana_0923__242678[[#This Row],[gap]]=7, 1, 0)</f>
        <v>0</v>
      </c>
      <c r="AM527">
        <f>IF(first_ana_0923__242678[[#This Row],[gap]]=8, 1, 0)</f>
        <v>0</v>
      </c>
      <c r="AN527">
        <f>IF(first_ana_0923__242678[[#This Row],[gap]]=9, 1, 0)</f>
        <v>0</v>
      </c>
    </row>
    <row r="528" spans="1:40">
      <c r="A528">
        <v>2016</v>
      </c>
      <c r="B528">
        <v>10</v>
      </c>
      <c r="C528" t="s">
        <v>22</v>
      </c>
      <c r="D528" t="s">
        <v>23</v>
      </c>
      <c r="E528">
        <v>176</v>
      </c>
      <c r="F528">
        <v>197</v>
      </c>
      <c r="G528">
        <v>1.34</v>
      </c>
      <c r="H528">
        <v>1.48</v>
      </c>
      <c r="I528">
        <v>0</v>
      </c>
      <c r="J528">
        <v>0</v>
      </c>
      <c r="K528" s="5">
        <v>3145</v>
      </c>
      <c r="L528" s="5">
        <v>14156.2</v>
      </c>
      <c r="M528" s="9">
        <v>0.66</v>
      </c>
      <c r="N528" s="9">
        <v>0.41</v>
      </c>
      <c r="O528" s="9">
        <v>3.46</v>
      </c>
      <c r="P528">
        <v>4.53</v>
      </c>
      <c r="Q528" s="8">
        <v>806</v>
      </c>
      <c r="S528">
        <f>first_ana_0923__242678[[#This Row],[year]]-first_ana_0923__242678[[#This Row],[start]]</f>
        <v>2016</v>
      </c>
      <c r="T528">
        <f>IF(first_ana_0923__242678[[#This Row],[gap]]=-11, 1, 0)</f>
        <v>0</v>
      </c>
      <c r="U528">
        <f>IF(first_ana_0923__242678[[#This Row],[gap]]=-10, 1, 0)</f>
        <v>0</v>
      </c>
      <c r="V528">
        <f>IF(first_ana_0923__242678[[#This Row],[gap]]=-9, 1, 0)</f>
        <v>0</v>
      </c>
      <c r="W528">
        <f>IF(first_ana_0923__242678[[#This Row],[gap]]=-8, 1, 0)</f>
        <v>0</v>
      </c>
      <c r="X528">
        <f>IF(first_ana_0923__242678[[#This Row],[gap]]=-7, 1, 0)</f>
        <v>0</v>
      </c>
      <c r="Y528">
        <f>IF(first_ana_0923__242678[[#This Row],[gap]]=-6, 1, 0)</f>
        <v>0</v>
      </c>
      <c r="Z528">
        <f>IF(first_ana_0923__242678[[#This Row],[gap]]=-5, 1, 0)</f>
        <v>0</v>
      </c>
      <c r="AA528">
        <f>IF(first_ana_0923__242678[[#This Row],[gap]]=-4, 1, 0)</f>
        <v>0</v>
      </c>
      <c r="AB528">
        <f>IF(first_ana_0923__242678[[#This Row],[gap]]=-3, 1, 0)</f>
        <v>0</v>
      </c>
      <c r="AC528">
        <f>IF(first_ana_0923__242678[[#This Row],[gap]]=-2, 1, 0)</f>
        <v>0</v>
      </c>
      <c r="AD528">
        <f>IF(first_ana_0923__242678[[#This Row],[gap]]=-1, 1, 0)</f>
        <v>0</v>
      </c>
      <c r="AE528">
        <f>IF(first_ana_0923__242678[[#This Row],[gap]]=0, 1, 0)</f>
        <v>0</v>
      </c>
      <c r="AF528">
        <f>IF(first_ana_0923__242678[[#This Row],[gap]]=1, 1, 0)</f>
        <v>0</v>
      </c>
      <c r="AG528">
        <f>IF(first_ana_0923__242678[[#This Row],[gap]]=2, 1, 0)</f>
        <v>0</v>
      </c>
      <c r="AH528">
        <f>IF(first_ana_0923__242678[[#This Row],[gap]]=3, 1, 0)</f>
        <v>0</v>
      </c>
      <c r="AI528">
        <f>IF(first_ana_0923__242678[[#This Row],[gap]]=4, 1, 0)</f>
        <v>0</v>
      </c>
      <c r="AJ528">
        <f>IF(first_ana_0923__242678[[#This Row],[gap]]=5, 1, 0)</f>
        <v>0</v>
      </c>
      <c r="AK528">
        <f>IF(first_ana_0923__242678[[#This Row],[gap]]=6, 1, 0)</f>
        <v>0</v>
      </c>
      <c r="AL528">
        <f>IF(first_ana_0923__242678[[#This Row],[gap]]=7, 1, 0)</f>
        <v>0</v>
      </c>
      <c r="AM528">
        <f>IF(first_ana_0923__242678[[#This Row],[gap]]=8, 1, 0)</f>
        <v>0</v>
      </c>
      <c r="AN528">
        <f>IF(first_ana_0923__242678[[#This Row],[gap]]=9, 1, 0)</f>
        <v>0</v>
      </c>
    </row>
    <row r="529" spans="1:40">
      <c r="A529">
        <v>2016</v>
      </c>
      <c r="B529">
        <v>11</v>
      </c>
      <c r="C529" t="s">
        <v>24</v>
      </c>
      <c r="D529" t="s">
        <v>25</v>
      </c>
      <c r="E529">
        <v>138.5</v>
      </c>
      <c r="F529">
        <v>729</v>
      </c>
      <c r="G529">
        <v>2.19</v>
      </c>
      <c r="H529">
        <v>1.97</v>
      </c>
      <c r="I529">
        <v>0</v>
      </c>
      <c r="J529">
        <v>0</v>
      </c>
      <c r="K529" s="5">
        <v>2977</v>
      </c>
      <c r="L529" s="5">
        <v>11810.9</v>
      </c>
      <c r="M529" s="9">
        <v>0.38</v>
      </c>
      <c r="N529" s="9">
        <v>0.18</v>
      </c>
      <c r="O529" s="9">
        <v>1.47</v>
      </c>
      <c r="P529">
        <v>2.0300000000000002</v>
      </c>
      <c r="Q529" s="8">
        <v>572.1</v>
      </c>
      <c r="S529">
        <f>first_ana_0923__242678[[#This Row],[year]]-first_ana_0923__242678[[#This Row],[start]]</f>
        <v>2016</v>
      </c>
      <c r="T529">
        <f>IF(first_ana_0923__242678[[#This Row],[gap]]=-11, 1, 0)</f>
        <v>0</v>
      </c>
      <c r="U529">
        <f>IF(first_ana_0923__242678[[#This Row],[gap]]=-10, 1, 0)</f>
        <v>0</v>
      </c>
      <c r="V529">
        <f>IF(first_ana_0923__242678[[#This Row],[gap]]=-9, 1, 0)</f>
        <v>0</v>
      </c>
      <c r="W529">
        <f>IF(first_ana_0923__242678[[#This Row],[gap]]=-8, 1, 0)</f>
        <v>0</v>
      </c>
      <c r="X529">
        <f>IF(first_ana_0923__242678[[#This Row],[gap]]=-7, 1, 0)</f>
        <v>0</v>
      </c>
      <c r="Y529">
        <f>IF(first_ana_0923__242678[[#This Row],[gap]]=-6, 1, 0)</f>
        <v>0</v>
      </c>
      <c r="Z529">
        <f>IF(first_ana_0923__242678[[#This Row],[gap]]=-5, 1, 0)</f>
        <v>0</v>
      </c>
      <c r="AA529">
        <f>IF(first_ana_0923__242678[[#This Row],[gap]]=-4, 1, 0)</f>
        <v>0</v>
      </c>
      <c r="AB529">
        <f>IF(first_ana_0923__242678[[#This Row],[gap]]=-3, 1, 0)</f>
        <v>0</v>
      </c>
      <c r="AC529">
        <f>IF(first_ana_0923__242678[[#This Row],[gap]]=-2, 1, 0)</f>
        <v>0</v>
      </c>
      <c r="AD529">
        <f>IF(first_ana_0923__242678[[#This Row],[gap]]=-1, 1, 0)</f>
        <v>0</v>
      </c>
      <c r="AE529">
        <f>IF(first_ana_0923__242678[[#This Row],[gap]]=0, 1, 0)</f>
        <v>0</v>
      </c>
      <c r="AF529">
        <f>IF(first_ana_0923__242678[[#This Row],[gap]]=1, 1, 0)</f>
        <v>0</v>
      </c>
      <c r="AG529">
        <f>IF(first_ana_0923__242678[[#This Row],[gap]]=2, 1, 0)</f>
        <v>0</v>
      </c>
      <c r="AH529">
        <f>IF(first_ana_0923__242678[[#This Row],[gap]]=3, 1, 0)</f>
        <v>0</v>
      </c>
      <c r="AI529">
        <f>IF(first_ana_0923__242678[[#This Row],[gap]]=4, 1, 0)</f>
        <v>0</v>
      </c>
      <c r="AJ529">
        <f>IF(first_ana_0923__242678[[#This Row],[gap]]=5, 1, 0)</f>
        <v>0</v>
      </c>
      <c r="AK529">
        <f>IF(first_ana_0923__242678[[#This Row],[gap]]=6, 1, 0)</f>
        <v>0</v>
      </c>
      <c r="AL529">
        <f>IF(first_ana_0923__242678[[#This Row],[gap]]=7, 1, 0)</f>
        <v>0</v>
      </c>
      <c r="AM529">
        <f>IF(first_ana_0923__242678[[#This Row],[gap]]=8, 1, 0)</f>
        <v>0</v>
      </c>
      <c r="AN529">
        <f>IF(first_ana_0923__242678[[#This Row],[gap]]=9, 1, 0)</f>
        <v>0</v>
      </c>
    </row>
    <row r="530" spans="1:40">
      <c r="A530">
        <v>2016</v>
      </c>
      <c r="B530">
        <v>12</v>
      </c>
      <c r="C530" t="s">
        <v>26</v>
      </c>
      <c r="D530" t="s">
        <v>27</v>
      </c>
      <c r="E530">
        <v>127.4</v>
      </c>
      <c r="F530">
        <v>624</v>
      </c>
      <c r="G530">
        <v>2.29</v>
      </c>
      <c r="H530">
        <v>2.04</v>
      </c>
      <c r="I530">
        <v>0</v>
      </c>
      <c r="J530">
        <v>0</v>
      </c>
      <c r="K530" s="5">
        <v>2920</v>
      </c>
      <c r="L530" s="5">
        <v>20164.099999999999</v>
      </c>
      <c r="M530" s="9">
        <v>0.43</v>
      </c>
      <c r="N530" s="9">
        <v>0.16</v>
      </c>
      <c r="O530" s="9">
        <v>1.59</v>
      </c>
      <c r="P530">
        <v>2.1800000000000002</v>
      </c>
      <c r="Q530" s="8">
        <v>621.79999999999995</v>
      </c>
      <c r="S530">
        <f>first_ana_0923__242678[[#This Row],[year]]-first_ana_0923__242678[[#This Row],[start]]</f>
        <v>2016</v>
      </c>
      <c r="T530">
        <f>IF(first_ana_0923__242678[[#This Row],[gap]]=-11, 1, 0)</f>
        <v>0</v>
      </c>
      <c r="U530">
        <f>IF(first_ana_0923__242678[[#This Row],[gap]]=-10, 1, 0)</f>
        <v>0</v>
      </c>
      <c r="V530">
        <f>IF(first_ana_0923__242678[[#This Row],[gap]]=-9, 1, 0)</f>
        <v>0</v>
      </c>
      <c r="W530">
        <f>IF(first_ana_0923__242678[[#This Row],[gap]]=-8, 1, 0)</f>
        <v>0</v>
      </c>
      <c r="X530">
        <f>IF(first_ana_0923__242678[[#This Row],[gap]]=-7, 1, 0)</f>
        <v>0</v>
      </c>
      <c r="Y530">
        <f>IF(first_ana_0923__242678[[#This Row],[gap]]=-6, 1, 0)</f>
        <v>0</v>
      </c>
      <c r="Z530">
        <f>IF(first_ana_0923__242678[[#This Row],[gap]]=-5, 1, 0)</f>
        <v>0</v>
      </c>
      <c r="AA530">
        <f>IF(first_ana_0923__242678[[#This Row],[gap]]=-4, 1, 0)</f>
        <v>0</v>
      </c>
      <c r="AB530">
        <f>IF(first_ana_0923__242678[[#This Row],[gap]]=-3, 1, 0)</f>
        <v>0</v>
      </c>
      <c r="AC530">
        <f>IF(first_ana_0923__242678[[#This Row],[gap]]=-2, 1, 0)</f>
        <v>0</v>
      </c>
      <c r="AD530">
        <f>IF(first_ana_0923__242678[[#This Row],[gap]]=-1, 1, 0)</f>
        <v>0</v>
      </c>
      <c r="AE530">
        <f>IF(first_ana_0923__242678[[#This Row],[gap]]=0, 1, 0)</f>
        <v>0</v>
      </c>
      <c r="AF530">
        <f>IF(first_ana_0923__242678[[#This Row],[gap]]=1, 1, 0)</f>
        <v>0</v>
      </c>
      <c r="AG530">
        <f>IF(first_ana_0923__242678[[#This Row],[gap]]=2, 1, 0)</f>
        <v>0</v>
      </c>
      <c r="AH530">
        <f>IF(first_ana_0923__242678[[#This Row],[gap]]=3, 1, 0)</f>
        <v>0</v>
      </c>
      <c r="AI530">
        <f>IF(first_ana_0923__242678[[#This Row],[gap]]=4, 1, 0)</f>
        <v>0</v>
      </c>
      <c r="AJ530">
        <f>IF(first_ana_0923__242678[[#This Row],[gap]]=5, 1, 0)</f>
        <v>0</v>
      </c>
      <c r="AK530">
        <f>IF(first_ana_0923__242678[[#This Row],[gap]]=6, 1, 0)</f>
        <v>0</v>
      </c>
      <c r="AL530">
        <f>IF(first_ana_0923__242678[[#This Row],[gap]]=7, 1, 0)</f>
        <v>0</v>
      </c>
      <c r="AM530">
        <f>IF(first_ana_0923__242678[[#This Row],[gap]]=8, 1, 0)</f>
        <v>0</v>
      </c>
      <c r="AN530">
        <f>IF(first_ana_0923__242678[[#This Row],[gap]]=9, 1, 0)</f>
        <v>0</v>
      </c>
    </row>
    <row r="531" spans="1:40">
      <c r="A531">
        <v>2016</v>
      </c>
      <c r="B531">
        <v>13</v>
      </c>
      <c r="C531" t="s">
        <v>28</v>
      </c>
      <c r="D531" t="s">
        <v>29</v>
      </c>
      <c r="E531">
        <v>49.3</v>
      </c>
      <c r="F531">
        <v>1362</v>
      </c>
      <c r="G531">
        <v>3.03</v>
      </c>
      <c r="H531">
        <v>2.4900000000000002</v>
      </c>
      <c r="I531">
        <v>0</v>
      </c>
      <c r="J531">
        <v>0</v>
      </c>
      <c r="K531" s="5">
        <v>5378</v>
      </c>
      <c r="L531" s="5">
        <v>6237.7</v>
      </c>
      <c r="M531" s="9">
        <v>1.01</v>
      </c>
      <c r="N531" s="9">
        <v>0.28000000000000003</v>
      </c>
      <c r="O531" s="9">
        <v>2.95</v>
      </c>
      <c r="P531">
        <v>4.24</v>
      </c>
      <c r="Q531" s="8">
        <v>884.7</v>
      </c>
      <c r="S531">
        <f>first_ana_0923__242678[[#This Row],[year]]-first_ana_0923__242678[[#This Row],[start]]</f>
        <v>2016</v>
      </c>
      <c r="T531">
        <f>IF(first_ana_0923__242678[[#This Row],[gap]]=-11, 1, 0)</f>
        <v>0</v>
      </c>
      <c r="U531">
        <f>IF(first_ana_0923__242678[[#This Row],[gap]]=-10, 1, 0)</f>
        <v>0</v>
      </c>
      <c r="V531">
        <f>IF(first_ana_0923__242678[[#This Row],[gap]]=-9, 1, 0)</f>
        <v>0</v>
      </c>
      <c r="W531">
        <f>IF(first_ana_0923__242678[[#This Row],[gap]]=-8, 1, 0)</f>
        <v>0</v>
      </c>
      <c r="X531">
        <f>IF(first_ana_0923__242678[[#This Row],[gap]]=-7, 1, 0)</f>
        <v>0</v>
      </c>
      <c r="Y531">
        <f>IF(first_ana_0923__242678[[#This Row],[gap]]=-6, 1, 0)</f>
        <v>0</v>
      </c>
      <c r="Z531">
        <f>IF(first_ana_0923__242678[[#This Row],[gap]]=-5, 1, 0)</f>
        <v>0</v>
      </c>
      <c r="AA531">
        <f>IF(first_ana_0923__242678[[#This Row],[gap]]=-4, 1, 0)</f>
        <v>0</v>
      </c>
      <c r="AB531">
        <f>IF(first_ana_0923__242678[[#This Row],[gap]]=-3, 1, 0)</f>
        <v>0</v>
      </c>
      <c r="AC531">
        <f>IF(first_ana_0923__242678[[#This Row],[gap]]=-2, 1, 0)</f>
        <v>0</v>
      </c>
      <c r="AD531">
        <f>IF(first_ana_0923__242678[[#This Row],[gap]]=-1, 1, 0)</f>
        <v>0</v>
      </c>
      <c r="AE531">
        <f>IF(first_ana_0923__242678[[#This Row],[gap]]=0, 1, 0)</f>
        <v>0</v>
      </c>
      <c r="AF531">
        <f>IF(first_ana_0923__242678[[#This Row],[gap]]=1, 1, 0)</f>
        <v>0</v>
      </c>
      <c r="AG531">
        <f>IF(first_ana_0923__242678[[#This Row],[gap]]=2, 1, 0)</f>
        <v>0</v>
      </c>
      <c r="AH531">
        <f>IF(first_ana_0923__242678[[#This Row],[gap]]=3, 1, 0)</f>
        <v>0</v>
      </c>
      <c r="AI531">
        <f>IF(first_ana_0923__242678[[#This Row],[gap]]=4, 1, 0)</f>
        <v>0</v>
      </c>
      <c r="AJ531">
        <f>IF(first_ana_0923__242678[[#This Row],[gap]]=5, 1, 0)</f>
        <v>0</v>
      </c>
      <c r="AK531">
        <f>IF(first_ana_0923__242678[[#This Row],[gap]]=6, 1, 0)</f>
        <v>0</v>
      </c>
      <c r="AL531">
        <f>IF(first_ana_0923__242678[[#This Row],[gap]]=7, 1, 0)</f>
        <v>0</v>
      </c>
      <c r="AM531">
        <f>IF(first_ana_0923__242678[[#This Row],[gap]]=8, 1, 0)</f>
        <v>0</v>
      </c>
      <c r="AN531">
        <f>IF(first_ana_0923__242678[[#This Row],[gap]]=9, 1, 0)</f>
        <v>0</v>
      </c>
    </row>
    <row r="532" spans="1:40">
      <c r="A532">
        <v>2016</v>
      </c>
      <c r="B532">
        <v>14</v>
      </c>
      <c r="C532" t="s">
        <v>30</v>
      </c>
      <c r="D532" t="s">
        <v>31</v>
      </c>
      <c r="E532">
        <v>50.9</v>
      </c>
      <c r="F532">
        <v>915</v>
      </c>
      <c r="G532">
        <v>2.25</v>
      </c>
      <c r="H532">
        <v>2.11</v>
      </c>
      <c r="I532">
        <v>0</v>
      </c>
      <c r="J532">
        <v>0</v>
      </c>
      <c r="K532" s="5">
        <v>2986</v>
      </c>
      <c r="L532" s="5">
        <v>7901.6</v>
      </c>
      <c r="M532" s="9">
        <v>0.34</v>
      </c>
      <c r="N532" s="9">
        <v>0.16</v>
      </c>
      <c r="O532" s="9">
        <v>1.2</v>
      </c>
      <c r="P532">
        <v>1.7</v>
      </c>
      <c r="Q532" s="8">
        <v>599.79999999999995</v>
      </c>
      <c r="S532">
        <f>first_ana_0923__242678[[#This Row],[year]]-first_ana_0923__242678[[#This Row],[start]]</f>
        <v>2016</v>
      </c>
      <c r="T532">
        <f>IF(first_ana_0923__242678[[#This Row],[gap]]=-11, 1, 0)</f>
        <v>0</v>
      </c>
      <c r="U532">
        <f>IF(first_ana_0923__242678[[#This Row],[gap]]=-10, 1, 0)</f>
        <v>0</v>
      </c>
      <c r="V532">
        <f>IF(first_ana_0923__242678[[#This Row],[gap]]=-9, 1, 0)</f>
        <v>0</v>
      </c>
      <c r="W532">
        <f>IF(first_ana_0923__242678[[#This Row],[gap]]=-8, 1, 0)</f>
        <v>0</v>
      </c>
      <c r="X532">
        <f>IF(first_ana_0923__242678[[#This Row],[gap]]=-7, 1, 0)</f>
        <v>0</v>
      </c>
      <c r="Y532">
        <f>IF(first_ana_0923__242678[[#This Row],[gap]]=-6, 1, 0)</f>
        <v>0</v>
      </c>
      <c r="Z532">
        <f>IF(first_ana_0923__242678[[#This Row],[gap]]=-5, 1, 0)</f>
        <v>0</v>
      </c>
      <c r="AA532">
        <f>IF(first_ana_0923__242678[[#This Row],[gap]]=-4, 1, 0)</f>
        <v>0</v>
      </c>
      <c r="AB532">
        <f>IF(first_ana_0923__242678[[#This Row],[gap]]=-3, 1, 0)</f>
        <v>0</v>
      </c>
      <c r="AC532">
        <f>IF(first_ana_0923__242678[[#This Row],[gap]]=-2, 1, 0)</f>
        <v>0</v>
      </c>
      <c r="AD532">
        <f>IF(first_ana_0923__242678[[#This Row],[gap]]=-1, 1, 0)</f>
        <v>0</v>
      </c>
      <c r="AE532">
        <f>IF(first_ana_0923__242678[[#This Row],[gap]]=0, 1, 0)</f>
        <v>0</v>
      </c>
      <c r="AF532">
        <f>IF(first_ana_0923__242678[[#This Row],[gap]]=1, 1, 0)</f>
        <v>0</v>
      </c>
      <c r="AG532">
        <f>IF(first_ana_0923__242678[[#This Row],[gap]]=2, 1, 0)</f>
        <v>0</v>
      </c>
      <c r="AH532">
        <f>IF(first_ana_0923__242678[[#This Row],[gap]]=3, 1, 0)</f>
        <v>0</v>
      </c>
      <c r="AI532">
        <f>IF(first_ana_0923__242678[[#This Row],[gap]]=4, 1, 0)</f>
        <v>0</v>
      </c>
      <c r="AJ532">
        <f>IF(first_ana_0923__242678[[#This Row],[gap]]=5, 1, 0)</f>
        <v>0</v>
      </c>
      <c r="AK532">
        <f>IF(first_ana_0923__242678[[#This Row],[gap]]=6, 1, 0)</f>
        <v>0</v>
      </c>
      <c r="AL532">
        <f>IF(first_ana_0923__242678[[#This Row],[gap]]=7, 1, 0)</f>
        <v>0</v>
      </c>
      <c r="AM532">
        <f>IF(first_ana_0923__242678[[#This Row],[gap]]=8, 1, 0)</f>
        <v>0</v>
      </c>
      <c r="AN532">
        <f>IF(first_ana_0923__242678[[#This Row],[gap]]=9, 1, 0)</f>
        <v>0</v>
      </c>
    </row>
    <row r="533" spans="1:40">
      <c r="A533">
        <v>2016</v>
      </c>
      <c r="B533">
        <v>15</v>
      </c>
      <c r="C533" t="s">
        <v>32</v>
      </c>
      <c r="D533" t="s">
        <v>33</v>
      </c>
      <c r="E533">
        <v>379.5</v>
      </c>
      <c r="F533">
        <v>229</v>
      </c>
      <c r="G533">
        <v>0.93</v>
      </c>
      <c r="H533">
        <v>1.2</v>
      </c>
      <c r="I533">
        <v>1</v>
      </c>
      <c r="J533">
        <v>1</v>
      </c>
      <c r="K533" s="5">
        <v>2778</v>
      </c>
      <c r="L533" s="5">
        <v>21834.7</v>
      </c>
      <c r="M533" s="9">
        <v>0.79</v>
      </c>
      <c r="N533" s="9">
        <v>0.22</v>
      </c>
      <c r="O533" s="9">
        <v>3.54</v>
      </c>
      <c r="P533">
        <v>4.55</v>
      </c>
      <c r="Q533" s="8">
        <v>961.1</v>
      </c>
      <c r="R533">
        <v>2015</v>
      </c>
      <c r="S533">
        <f>first_ana_0923__242678[[#This Row],[year]]-first_ana_0923__242678[[#This Row],[start]]</f>
        <v>1</v>
      </c>
      <c r="T533">
        <f>IF(first_ana_0923__242678[[#This Row],[gap]]=-11, 1, 0)</f>
        <v>0</v>
      </c>
      <c r="U533">
        <f>IF(first_ana_0923__242678[[#This Row],[gap]]=-10, 1, 0)</f>
        <v>0</v>
      </c>
      <c r="V533">
        <f>IF(first_ana_0923__242678[[#This Row],[gap]]=-9, 1, 0)</f>
        <v>0</v>
      </c>
      <c r="W533">
        <f>IF(first_ana_0923__242678[[#This Row],[gap]]=-8, 1, 0)</f>
        <v>0</v>
      </c>
      <c r="X533">
        <f>IF(first_ana_0923__242678[[#This Row],[gap]]=-7, 1, 0)</f>
        <v>0</v>
      </c>
      <c r="Y533">
        <f>IF(first_ana_0923__242678[[#This Row],[gap]]=-6, 1, 0)</f>
        <v>0</v>
      </c>
      <c r="Z533">
        <f>IF(first_ana_0923__242678[[#This Row],[gap]]=-5, 1, 0)</f>
        <v>0</v>
      </c>
      <c r="AA533">
        <f>IF(first_ana_0923__242678[[#This Row],[gap]]=-4, 1, 0)</f>
        <v>0</v>
      </c>
      <c r="AB533">
        <f>IF(first_ana_0923__242678[[#This Row],[gap]]=-3, 1, 0)</f>
        <v>0</v>
      </c>
      <c r="AC533">
        <f>IF(first_ana_0923__242678[[#This Row],[gap]]=-2, 1, 0)</f>
        <v>0</v>
      </c>
      <c r="AD533">
        <f>IF(first_ana_0923__242678[[#This Row],[gap]]=-1, 1, 0)</f>
        <v>0</v>
      </c>
      <c r="AE533">
        <f>IF(first_ana_0923__242678[[#This Row],[gap]]=0, 1, 0)</f>
        <v>0</v>
      </c>
      <c r="AF533">
        <f>IF(first_ana_0923__242678[[#This Row],[gap]]=1, 1, 0)</f>
        <v>1</v>
      </c>
      <c r="AG533">
        <f>IF(first_ana_0923__242678[[#This Row],[gap]]=2, 1, 0)</f>
        <v>0</v>
      </c>
      <c r="AH533">
        <f>IF(first_ana_0923__242678[[#This Row],[gap]]=3, 1, 0)</f>
        <v>0</v>
      </c>
      <c r="AI533">
        <f>IF(first_ana_0923__242678[[#This Row],[gap]]=4, 1, 0)</f>
        <v>0</v>
      </c>
      <c r="AJ533">
        <f>IF(first_ana_0923__242678[[#This Row],[gap]]=5, 1, 0)</f>
        <v>0</v>
      </c>
      <c r="AK533">
        <f>IF(first_ana_0923__242678[[#This Row],[gap]]=6, 1, 0)</f>
        <v>0</v>
      </c>
      <c r="AL533">
        <f>IF(first_ana_0923__242678[[#This Row],[gap]]=7, 1, 0)</f>
        <v>0</v>
      </c>
      <c r="AM533">
        <f>IF(first_ana_0923__242678[[#This Row],[gap]]=8, 1, 0)</f>
        <v>0</v>
      </c>
      <c r="AN533">
        <f>IF(first_ana_0923__242678[[#This Row],[gap]]=9, 1, 0)</f>
        <v>0</v>
      </c>
    </row>
    <row r="534" spans="1:40">
      <c r="A534">
        <v>2016</v>
      </c>
      <c r="B534">
        <v>16</v>
      </c>
      <c r="C534" t="s">
        <v>34</v>
      </c>
      <c r="D534" t="s">
        <v>35</v>
      </c>
      <c r="E534">
        <v>133.19999999999999</v>
      </c>
      <c r="F534">
        <v>106</v>
      </c>
      <c r="G534">
        <v>1.1499999999999999</v>
      </c>
      <c r="H534">
        <v>1.25</v>
      </c>
      <c r="I534">
        <v>1</v>
      </c>
      <c r="J534">
        <v>1</v>
      </c>
      <c r="K534" s="5">
        <v>3373</v>
      </c>
      <c r="L534" s="5">
        <v>24665.9</v>
      </c>
      <c r="M534" s="9">
        <v>0.47</v>
      </c>
      <c r="N534" s="9">
        <v>0.19</v>
      </c>
      <c r="O534" s="9">
        <v>2.64</v>
      </c>
      <c r="P534">
        <v>3.3</v>
      </c>
      <c r="Q534" s="8">
        <v>919.7</v>
      </c>
      <c r="R534">
        <v>2015</v>
      </c>
      <c r="S534">
        <f>first_ana_0923__242678[[#This Row],[year]]-first_ana_0923__242678[[#This Row],[start]]</f>
        <v>1</v>
      </c>
      <c r="T534">
        <f>IF(first_ana_0923__242678[[#This Row],[gap]]=-11, 1, 0)</f>
        <v>0</v>
      </c>
      <c r="U534">
        <f>IF(first_ana_0923__242678[[#This Row],[gap]]=-10, 1, 0)</f>
        <v>0</v>
      </c>
      <c r="V534">
        <f>IF(first_ana_0923__242678[[#This Row],[gap]]=-9, 1, 0)</f>
        <v>0</v>
      </c>
      <c r="W534">
        <f>IF(first_ana_0923__242678[[#This Row],[gap]]=-8, 1, 0)</f>
        <v>0</v>
      </c>
      <c r="X534">
        <f>IF(first_ana_0923__242678[[#This Row],[gap]]=-7, 1, 0)</f>
        <v>0</v>
      </c>
      <c r="Y534">
        <f>IF(first_ana_0923__242678[[#This Row],[gap]]=-6, 1, 0)</f>
        <v>0</v>
      </c>
      <c r="Z534">
        <f>IF(first_ana_0923__242678[[#This Row],[gap]]=-5, 1, 0)</f>
        <v>0</v>
      </c>
      <c r="AA534">
        <f>IF(first_ana_0923__242678[[#This Row],[gap]]=-4, 1, 0)</f>
        <v>0</v>
      </c>
      <c r="AB534">
        <f>IF(first_ana_0923__242678[[#This Row],[gap]]=-3, 1, 0)</f>
        <v>0</v>
      </c>
      <c r="AC534">
        <f>IF(first_ana_0923__242678[[#This Row],[gap]]=-2, 1, 0)</f>
        <v>0</v>
      </c>
      <c r="AD534">
        <f>IF(first_ana_0923__242678[[#This Row],[gap]]=-1, 1, 0)</f>
        <v>0</v>
      </c>
      <c r="AE534">
        <f>IF(first_ana_0923__242678[[#This Row],[gap]]=0, 1, 0)</f>
        <v>0</v>
      </c>
      <c r="AF534">
        <f>IF(first_ana_0923__242678[[#This Row],[gap]]=1, 1, 0)</f>
        <v>1</v>
      </c>
      <c r="AG534">
        <f>IF(first_ana_0923__242678[[#This Row],[gap]]=2, 1, 0)</f>
        <v>0</v>
      </c>
      <c r="AH534">
        <f>IF(first_ana_0923__242678[[#This Row],[gap]]=3, 1, 0)</f>
        <v>0</v>
      </c>
      <c r="AI534">
        <f>IF(first_ana_0923__242678[[#This Row],[gap]]=4, 1, 0)</f>
        <v>0</v>
      </c>
      <c r="AJ534">
        <f>IF(first_ana_0923__242678[[#This Row],[gap]]=5, 1, 0)</f>
        <v>0</v>
      </c>
      <c r="AK534">
        <f>IF(first_ana_0923__242678[[#This Row],[gap]]=6, 1, 0)</f>
        <v>0</v>
      </c>
      <c r="AL534">
        <f>IF(first_ana_0923__242678[[#This Row],[gap]]=7, 1, 0)</f>
        <v>0</v>
      </c>
      <c r="AM534">
        <f>IF(first_ana_0923__242678[[#This Row],[gap]]=8, 1, 0)</f>
        <v>0</v>
      </c>
      <c r="AN534">
        <f>IF(first_ana_0923__242678[[#This Row],[gap]]=9, 1, 0)</f>
        <v>0</v>
      </c>
    </row>
    <row r="535" spans="1:40">
      <c r="A535">
        <v>2016</v>
      </c>
      <c r="B535">
        <v>17</v>
      </c>
      <c r="C535" t="s">
        <v>36</v>
      </c>
      <c r="D535" t="s">
        <v>37</v>
      </c>
      <c r="E535">
        <v>67</v>
      </c>
      <c r="F535">
        <v>115</v>
      </c>
      <c r="G535">
        <v>1.52</v>
      </c>
      <c r="H535">
        <v>1.59</v>
      </c>
      <c r="I535">
        <v>1</v>
      </c>
      <c r="J535">
        <v>1</v>
      </c>
      <c r="K535" s="5">
        <v>2949</v>
      </c>
      <c r="L535" s="5">
        <v>19822.599999999999</v>
      </c>
      <c r="M535" s="9">
        <v>1.04</v>
      </c>
      <c r="N535" s="9">
        <v>0.43</v>
      </c>
      <c r="O535" s="9">
        <v>3.21</v>
      </c>
      <c r="P535">
        <v>4.68</v>
      </c>
      <c r="Q535" s="8">
        <v>960.1</v>
      </c>
      <c r="R535">
        <v>2015</v>
      </c>
      <c r="S535">
        <f>first_ana_0923__242678[[#This Row],[year]]-first_ana_0923__242678[[#This Row],[start]]</f>
        <v>1</v>
      </c>
      <c r="T535">
        <f>IF(first_ana_0923__242678[[#This Row],[gap]]=-11, 1, 0)</f>
        <v>0</v>
      </c>
      <c r="U535">
        <f>IF(first_ana_0923__242678[[#This Row],[gap]]=-10, 1, 0)</f>
        <v>0</v>
      </c>
      <c r="V535">
        <f>IF(first_ana_0923__242678[[#This Row],[gap]]=-9, 1, 0)</f>
        <v>0</v>
      </c>
      <c r="W535">
        <f>IF(first_ana_0923__242678[[#This Row],[gap]]=-8, 1, 0)</f>
        <v>0</v>
      </c>
      <c r="X535">
        <f>IF(first_ana_0923__242678[[#This Row],[gap]]=-7, 1, 0)</f>
        <v>0</v>
      </c>
      <c r="Y535">
        <f>IF(first_ana_0923__242678[[#This Row],[gap]]=-6, 1, 0)</f>
        <v>0</v>
      </c>
      <c r="Z535">
        <f>IF(first_ana_0923__242678[[#This Row],[gap]]=-5, 1, 0)</f>
        <v>0</v>
      </c>
      <c r="AA535">
        <f>IF(first_ana_0923__242678[[#This Row],[gap]]=-4, 1, 0)</f>
        <v>0</v>
      </c>
      <c r="AB535">
        <f>IF(first_ana_0923__242678[[#This Row],[gap]]=-3, 1, 0)</f>
        <v>0</v>
      </c>
      <c r="AC535">
        <f>IF(first_ana_0923__242678[[#This Row],[gap]]=-2, 1, 0)</f>
        <v>0</v>
      </c>
      <c r="AD535">
        <f>IF(first_ana_0923__242678[[#This Row],[gap]]=-1, 1, 0)</f>
        <v>0</v>
      </c>
      <c r="AE535">
        <f>IF(first_ana_0923__242678[[#This Row],[gap]]=0, 1, 0)</f>
        <v>0</v>
      </c>
      <c r="AF535">
        <f>IF(first_ana_0923__242678[[#This Row],[gap]]=1, 1, 0)</f>
        <v>1</v>
      </c>
      <c r="AG535">
        <f>IF(first_ana_0923__242678[[#This Row],[gap]]=2, 1, 0)</f>
        <v>0</v>
      </c>
      <c r="AH535">
        <f>IF(first_ana_0923__242678[[#This Row],[gap]]=3, 1, 0)</f>
        <v>0</v>
      </c>
      <c r="AI535">
        <f>IF(first_ana_0923__242678[[#This Row],[gap]]=4, 1, 0)</f>
        <v>0</v>
      </c>
      <c r="AJ535">
        <f>IF(first_ana_0923__242678[[#This Row],[gap]]=5, 1, 0)</f>
        <v>0</v>
      </c>
      <c r="AK535">
        <f>IF(first_ana_0923__242678[[#This Row],[gap]]=6, 1, 0)</f>
        <v>0</v>
      </c>
      <c r="AL535">
        <f>IF(first_ana_0923__242678[[#This Row],[gap]]=7, 1, 0)</f>
        <v>0</v>
      </c>
      <c r="AM535">
        <f>IF(first_ana_0923__242678[[#This Row],[gap]]=8, 1, 0)</f>
        <v>0</v>
      </c>
      <c r="AN535">
        <f>IF(first_ana_0923__242678[[#This Row],[gap]]=9, 1, 0)</f>
        <v>0</v>
      </c>
    </row>
    <row r="536" spans="1:40">
      <c r="A536">
        <v>2016</v>
      </c>
      <c r="B536">
        <v>18</v>
      </c>
      <c r="C536" t="s">
        <v>38</v>
      </c>
      <c r="D536" t="s">
        <v>39</v>
      </c>
      <c r="E536">
        <v>158.69999999999999</v>
      </c>
      <c r="F536">
        <v>78</v>
      </c>
      <c r="G536">
        <v>1.0900000000000001</v>
      </c>
      <c r="H536">
        <v>1.33</v>
      </c>
      <c r="I536">
        <v>0</v>
      </c>
      <c r="J536">
        <v>0</v>
      </c>
      <c r="K536" s="5">
        <v>3196</v>
      </c>
      <c r="L536" s="5">
        <v>17707.2</v>
      </c>
      <c r="M536" s="9">
        <v>0.64</v>
      </c>
      <c r="N536" s="9">
        <v>0.26</v>
      </c>
      <c r="O536" s="9">
        <v>2.69</v>
      </c>
      <c r="P536">
        <v>3.59</v>
      </c>
      <c r="Q536" s="8">
        <v>1082.7</v>
      </c>
      <c r="S536">
        <f>first_ana_0923__242678[[#This Row],[year]]-first_ana_0923__242678[[#This Row],[start]]</f>
        <v>2016</v>
      </c>
      <c r="T536">
        <f>IF(first_ana_0923__242678[[#This Row],[gap]]=-11, 1, 0)</f>
        <v>0</v>
      </c>
      <c r="U536">
        <f>IF(first_ana_0923__242678[[#This Row],[gap]]=-10, 1, 0)</f>
        <v>0</v>
      </c>
      <c r="V536">
        <f>IF(first_ana_0923__242678[[#This Row],[gap]]=-9, 1, 0)</f>
        <v>0</v>
      </c>
      <c r="W536">
        <f>IF(first_ana_0923__242678[[#This Row],[gap]]=-8, 1, 0)</f>
        <v>0</v>
      </c>
      <c r="X536">
        <f>IF(first_ana_0923__242678[[#This Row],[gap]]=-7, 1, 0)</f>
        <v>0</v>
      </c>
      <c r="Y536">
        <f>IF(first_ana_0923__242678[[#This Row],[gap]]=-6, 1, 0)</f>
        <v>0</v>
      </c>
      <c r="Z536">
        <f>IF(first_ana_0923__242678[[#This Row],[gap]]=-5, 1, 0)</f>
        <v>0</v>
      </c>
      <c r="AA536">
        <f>IF(first_ana_0923__242678[[#This Row],[gap]]=-4, 1, 0)</f>
        <v>0</v>
      </c>
      <c r="AB536">
        <f>IF(first_ana_0923__242678[[#This Row],[gap]]=-3, 1, 0)</f>
        <v>0</v>
      </c>
      <c r="AC536">
        <f>IF(first_ana_0923__242678[[#This Row],[gap]]=-2, 1, 0)</f>
        <v>0</v>
      </c>
      <c r="AD536">
        <f>IF(first_ana_0923__242678[[#This Row],[gap]]=-1, 1, 0)</f>
        <v>0</v>
      </c>
      <c r="AE536">
        <f>IF(first_ana_0923__242678[[#This Row],[gap]]=0, 1, 0)</f>
        <v>0</v>
      </c>
      <c r="AF536">
        <f>IF(first_ana_0923__242678[[#This Row],[gap]]=1, 1, 0)</f>
        <v>0</v>
      </c>
      <c r="AG536">
        <f>IF(first_ana_0923__242678[[#This Row],[gap]]=2, 1, 0)</f>
        <v>0</v>
      </c>
      <c r="AH536">
        <f>IF(first_ana_0923__242678[[#This Row],[gap]]=3, 1, 0)</f>
        <v>0</v>
      </c>
      <c r="AI536">
        <f>IF(first_ana_0923__242678[[#This Row],[gap]]=4, 1, 0)</f>
        <v>0</v>
      </c>
      <c r="AJ536">
        <f>IF(first_ana_0923__242678[[#This Row],[gap]]=5, 1, 0)</f>
        <v>0</v>
      </c>
      <c r="AK536">
        <f>IF(first_ana_0923__242678[[#This Row],[gap]]=6, 1, 0)</f>
        <v>0</v>
      </c>
      <c r="AL536">
        <f>IF(first_ana_0923__242678[[#This Row],[gap]]=7, 1, 0)</f>
        <v>0</v>
      </c>
      <c r="AM536">
        <f>IF(first_ana_0923__242678[[#This Row],[gap]]=8, 1, 0)</f>
        <v>0</v>
      </c>
      <c r="AN536">
        <f>IF(first_ana_0923__242678[[#This Row],[gap]]=9, 1, 0)</f>
        <v>0</v>
      </c>
    </row>
    <row r="537" spans="1:40">
      <c r="A537">
        <v>2016</v>
      </c>
      <c r="B537">
        <v>19</v>
      </c>
      <c r="C537" t="s">
        <v>40</v>
      </c>
      <c r="D537" t="s">
        <v>41</v>
      </c>
      <c r="E537">
        <v>148.6</v>
      </c>
      <c r="F537">
        <v>83</v>
      </c>
      <c r="G537">
        <v>1.49</v>
      </c>
      <c r="H537">
        <v>1.73</v>
      </c>
      <c r="I537">
        <v>0</v>
      </c>
      <c r="J537">
        <v>0</v>
      </c>
      <c r="K537" s="5">
        <v>2785</v>
      </c>
      <c r="L537" s="5">
        <v>7374.9</v>
      </c>
      <c r="M537" s="9">
        <v>0.84</v>
      </c>
      <c r="N537" s="9">
        <v>0.36</v>
      </c>
      <c r="O537" s="9">
        <v>2.89</v>
      </c>
      <c r="P537">
        <v>4.09</v>
      </c>
      <c r="Q537" s="8">
        <v>1053</v>
      </c>
      <c r="S537">
        <f>first_ana_0923__242678[[#This Row],[year]]-first_ana_0923__242678[[#This Row],[start]]</f>
        <v>2016</v>
      </c>
      <c r="T537">
        <f>IF(first_ana_0923__242678[[#This Row],[gap]]=-11, 1, 0)</f>
        <v>0</v>
      </c>
      <c r="U537">
        <f>IF(first_ana_0923__242678[[#This Row],[gap]]=-10, 1, 0)</f>
        <v>0</v>
      </c>
      <c r="V537">
        <f>IF(first_ana_0923__242678[[#This Row],[gap]]=-9, 1, 0)</f>
        <v>0</v>
      </c>
      <c r="W537">
        <f>IF(first_ana_0923__242678[[#This Row],[gap]]=-8, 1, 0)</f>
        <v>0</v>
      </c>
      <c r="X537">
        <f>IF(first_ana_0923__242678[[#This Row],[gap]]=-7, 1, 0)</f>
        <v>0</v>
      </c>
      <c r="Y537">
        <f>IF(first_ana_0923__242678[[#This Row],[gap]]=-6, 1, 0)</f>
        <v>0</v>
      </c>
      <c r="Z537">
        <f>IF(first_ana_0923__242678[[#This Row],[gap]]=-5, 1, 0)</f>
        <v>0</v>
      </c>
      <c r="AA537">
        <f>IF(first_ana_0923__242678[[#This Row],[gap]]=-4, 1, 0)</f>
        <v>0</v>
      </c>
      <c r="AB537">
        <f>IF(first_ana_0923__242678[[#This Row],[gap]]=-3, 1, 0)</f>
        <v>0</v>
      </c>
      <c r="AC537">
        <f>IF(first_ana_0923__242678[[#This Row],[gap]]=-2, 1, 0)</f>
        <v>0</v>
      </c>
      <c r="AD537">
        <f>IF(first_ana_0923__242678[[#This Row],[gap]]=-1, 1, 0)</f>
        <v>0</v>
      </c>
      <c r="AE537">
        <f>IF(first_ana_0923__242678[[#This Row],[gap]]=0, 1, 0)</f>
        <v>0</v>
      </c>
      <c r="AF537">
        <f>IF(first_ana_0923__242678[[#This Row],[gap]]=1, 1, 0)</f>
        <v>0</v>
      </c>
      <c r="AG537">
        <f>IF(first_ana_0923__242678[[#This Row],[gap]]=2, 1, 0)</f>
        <v>0</v>
      </c>
      <c r="AH537">
        <f>IF(first_ana_0923__242678[[#This Row],[gap]]=3, 1, 0)</f>
        <v>0</v>
      </c>
      <c r="AI537">
        <f>IF(first_ana_0923__242678[[#This Row],[gap]]=4, 1, 0)</f>
        <v>0</v>
      </c>
      <c r="AJ537">
        <f>IF(first_ana_0923__242678[[#This Row],[gap]]=5, 1, 0)</f>
        <v>0</v>
      </c>
      <c r="AK537">
        <f>IF(first_ana_0923__242678[[#This Row],[gap]]=6, 1, 0)</f>
        <v>0</v>
      </c>
      <c r="AL537">
        <f>IF(first_ana_0923__242678[[#This Row],[gap]]=7, 1, 0)</f>
        <v>0</v>
      </c>
      <c r="AM537">
        <f>IF(first_ana_0923__242678[[#This Row],[gap]]=8, 1, 0)</f>
        <v>0</v>
      </c>
      <c r="AN537">
        <f>IF(first_ana_0923__242678[[#This Row],[gap]]=9, 1, 0)</f>
        <v>0</v>
      </c>
    </row>
    <row r="538" spans="1:40">
      <c r="A538">
        <v>2016</v>
      </c>
      <c r="B538">
        <v>20</v>
      </c>
      <c r="C538" t="s">
        <v>42</v>
      </c>
      <c r="D538" t="s">
        <v>43</v>
      </c>
      <c r="E538">
        <v>316.5</v>
      </c>
      <c r="F538">
        <v>209</v>
      </c>
      <c r="G538">
        <v>1.23</v>
      </c>
      <c r="H538">
        <v>1.36</v>
      </c>
      <c r="I538">
        <v>1</v>
      </c>
      <c r="J538">
        <v>1</v>
      </c>
      <c r="K538" s="5">
        <v>2927</v>
      </c>
      <c r="L538" s="5">
        <v>10309.4</v>
      </c>
      <c r="M538" s="9">
        <v>0.43</v>
      </c>
      <c r="N538" s="9">
        <v>0.43</v>
      </c>
      <c r="O538" s="9">
        <v>2.92</v>
      </c>
      <c r="P538">
        <v>3.78</v>
      </c>
      <c r="Q538" s="8">
        <v>901</v>
      </c>
      <c r="R538">
        <v>2015</v>
      </c>
      <c r="S538">
        <f>first_ana_0923__242678[[#This Row],[year]]-first_ana_0923__242678[[#This Row],[start]]</f>
        <v>1</v>
      </c>
      <c r="T538">
        <f>IF(first_ana_0923__242678[[#This Row],[gap]]=-11, 1, 0)</f>
        <v>0</v>
      </c>
      <c r="U538">
        <f>IF(first_ana_0923__242678[[#This Row],[gap]]=-10, 1, 0)</f>
        <v>0</v>
      </c>
      <c r="V538">
        <f>IF(first_ana_0923__242678[[#This Row],[gap]]=-9, 1, 0)</f>
        <v>0</v>
      </c>
      <c r="W538">
        <f>IF(first_ana_0923__242678[[#This Row],[gap]]=-8, 1, 0)</f>
        <v>0</v>
      </c>
      <c r="X538">
        <f>IF(first_ana_0923__242678[[#This Row],[gap]]=-7, 1, 0)</f>
        <v>0</v>
      </c>
      <c r="Y538">
        <f>IF(first_ana_0923__242678[[#This Row],[gap]]=-6, 1, 0)</f>
        <v>0</v>
      </c>
      <c r="Z538">
        <f>IF(first_ana_0923__242678[[#This Row],[gap]]=-5, 1, 0)</f>
        <v>0</v>
      </c>
      <c r="AA538">
        <f>IF(first_ana_0923__242678[[#This Row],[gap]]=-4, 1, 0)</f>
        <v>0</v>
      </c>
      <c r="AB538">
        <f>IF(first_ana_0923__242678[[#This Row],[gap]]=-3, 1, 0)</f>
        <v>0</v>
      </c>
      <c r="AC538">
        <f>IF(first_ana_0923__242678[[#This Row],[gap]]=-2, 1, 0)</f>
        <v>0</v>
      </c>
      <c r="AD538">
        <f>IF(first_ana_0923__242678[[#This Row],[gap]]=-1, 1, 0)</f>
        <v>0</v>
      </c>
      <c r="AE538">
        <f>IF(first_ana_0923__242678[[#This Row],[gap]]=0, 1, 0)</f>
        <v>0</v>
      </c>
      <c r="AF538">
        <f>IF(first_ana_0923__242678[[#This Row],[gap]]=1, 1, 0)</f>
        <v>1</v>
      </c>
      <c r="AG538">
        <f>IF(first_ana_0923__242678[[#This Row],[gap]]=2, 1, 0)</f>
        <v>0</v>
      </c>
      <c r="AH538">
        <f>IF(first_ana_0923__242678[[#This Row],[gap]]=3, 1, 0)</f>
        <v>0</v>
      </c>
      <c r="AI538">
        <f>IF(first_ana_0923__242678[[#This Row],[gap]]=4, 1, 0)</f>
        <v>0</v>
      </c>
      <c r="AJ538">
        <f>IF(first_ana_0923__242678[[#This Row],[gap]]=5, 1, 0)</f>
        <v>0</v>
      </c>
      <c r="AK538">
        <f>IF(first_ana_0923__242678[[#This Row],[gap]]=6, 1, 0)</f>
        <v>0</v>
      </c>
      <c r="AL538">
        <f>IF(first_ana_0923__242678[[#This Row],[gap]]=7, 1, 0)</f>
        <v>0</v>
      </c>
      <c r="AM538">
        <f>IF(first_ana_0923__242678[[#This Row],[gap]]=8, 1, 0)</f>
        <v>0</v>
      </c>
      <c r="AN538">
        <f>IF(first_ana_0923__242678[[#This Row],[gap]]=9, 1, 0)</f>
        <v>0</v>
      </c>
    </row>
    <row r="539" spans="1:40">
      <c r="A539">
        <v>2016</v>
      </c>
      <c r="B539">
        <v>21</v>
      </c>
      <c r="C539" t="s">
        <v>44</v>
      </c>
      <c r="D539" t="s">
        <v>45</v>
      </c>
      <c r="E539">
        <v>234.6</v>
      </c>
      <c r="F539">
        <v>202</v>
      </c>
      <c r="G539">
        <v>1.26</v>
      </c>
      <c r="H539">
        <v>1.51</v>
      </c>
      <c r="I539">
        <v>0</v>
      </c>
      <c r="J539">
        <v>0</v>
      </c>
      <c r="K539" s="5">
        <v>2755</v>
      </c>
      <c r="L539" s="5">
        <v>9327.2000000000007</v>
      </c>
      <c r="M539" s="9">
        <v>0.59</v>
      </c>
      <c r="N539" s="9">
        <v>0.54</v>
      </c>
      <c r="O539" s="9">
        <v>1.68</v>
      </c>
      <c r="P539">
        <v>2.8099999999999996</v>
      </c>
      <c r="Q539" s="8">
        <v>802.5</v>
      </c>
      <c r="S539">
        <f>first_ana_0923__242678[[#This Row],[year]]-first_ana_0923__242678[[#This Row],[start]]</f>
        <v>2016</v>
      </c>
      <c r="T539">
        <f>IF(first_ana_0923__242678[[#This Row],[gap]]=-11, 1, 0)</f>
        <v>0</v>
      </c>
      <c r="U539">
        <f>IF(first_ana_0923__242678[[#This Row],[gap]]=-10, 1, 0)</f>
        <v>0</v>
      </c>
      <c r="V539">
        <f>IF(first_ana_0923__242678[[#This Row],[gap]]=-9, 1, 0)</f>
        <v>0</v>
      </c>
      <c r="W539">
        <f>IF(first_ana_0923__242678[[#This Row],[gap]]=-8, 1, 0)</f>
        <v>0</v>
      </c>
      <c r="X539">
        <f>IF(first_ana_0923__242678[[#This Row],[gap]]=-7, 1, 0)</f>
        <v>0</v>
      </c>
      <c r="Y539">
        <f>IF(first_ana_0923__242678[[#This Row],[gap]]=-6, 1, 0)</f>
        <v>0</v>
      </c>
      <c r="Z539">
        <f>IF(first_ana_0923__242678[[#This Row],[gap]]=-5, 1, 0)</f>
        <v>0</v>
      </c>
      <c r="AA539">
        <f>IF(first_ana_0923__242678[[#This Row],[gap]]=-4, 1, 0)</f>
        <v>0</v>
      </c>
      <c r="AB539">
        <f>IF(first_ana_0923__242678[[#This Row],[gap]]=-3, 1, 0)</f>
        <v>0</v>
      </c>
      <c r="AC539">
        <f>IF(first_ana_0923__242678[[#This Row],[gap]]=-2, 1, 0)</f>
        <v>0</v>
      </c>
      <c r="AD539">
        <f>IF(first_ana_0923__242678[[#This Row],[gap]]=-1, 1, 0)</f>
        <v>0</v>
      </c>
      <c r="AE539">
        <f>IF(first_ana_0923__242678[[#This Row],[gap]]=0, 1, 0)</f>
        <v>0</v>
      </c>
      <c r="AF539">
        <f>IF(first_ana_0923__242678[[#This Row],[gap]]=1, 1, 0)</f>
        <v>0</v>
      </c>
      <c r="AG539">
        <f>IF(first_ana_0923__242678[[#This Row],[gap]]=2, 1, 0)</f>
        <v>0</v>
      </c>
      <c r="AH539">
        <f>IF(first_ana_0923__242678[[#This Row],[gap]]=3, 1, 0)</f>
        <v>0</v>
      </c>
      <c r="AI539">
        <f>IF(first_ana_0923__242678[[#This Row],[gap]]=4, 1, 0)</f>
        <v>0</v>
      </c>
      <c r="AJ539">
        <f>IF(first_ana_0923__242678[[#This Row],[gap]]=5, 1, 0)</f>
        <v>0</v>
      </c>
      <c r="AK539">
        <f>IF(first_ana_0923__242678[[#This Row],[gap]]=6, 1, 0)</f>
        <v>0</v>
      </c>
      <c r="AL539">
        <f>IF(first_ana_0923__242678[[#This Row],[gap]]=7, 1, 0)</f>
        <v>0</v>
      </c>
      <c r="AM539">
        <f>IF(first_ana_0923__242678[[#This Row],[gap]]=8, 1, 0)</f>
        <v>0</v>
      </c>
      <c r="AN539">
        <f>IF(first_ana_0923__242678[[#This Row],[gap]]=9, 1, 0)</f>
        <v>0</v>
      </c>
    </row>
    <row r="540" spans="1:40">
      <c r="A540">
        <v>2016</v>
      </c>
      <c r="B540">
        <v>22</v>
      </c>
      <c r="C540" t="s">
        <v>46</v>
      </c>
      <c r="D540" t="s">
        <v>47</v>
      </c>
      <c r="E540">
        <v>210.5</v>
      </c>
      <c r="F540">
        <v>369</v>
      </c>
      <c r="G540">
        <v>1.33</v>
      </c>
      <c r="H540">
        <v>1.51</v>
      </c>
      <c r="I540">
        <v>0</v>
      </c>
      <c r="J540">
        <v>0</v>
      </c>
      <c r="K540" s="5">
        <v>3316</v>
      </c>
      <c r="L540" s="5">
        <v>10983.3</v>
      </c>
      <c r="M540" s="9">
        <v>0.38</v>
      </c>
      <c r="N540" s="9">
        <v>0.14000000000000001</v>
      </c>
      <c r="O540" s="9">
        <v>2.52</v>
      </c>
      <c r="P540">
        <v>3.04</v>
      </c>
      <c r="Q540" s="8">
        <v>700.6</v>
      </c>
      <c r="S540">
        <f>first_ana_0923__242678[[#This Row],[year]]-first_ana_0923__242678[[#This Row],[start]]</f>
        <v>2016</v>
      </c>
      <c r="T540">
        <f>IF(first_ana_0923__242678[[#This Row],[gap]]=-11, 1, 0)</f>
        <v>0</v>
      </c>
      <c r="U540">
        <f>IF(first_ana_0923__242678[[#This Row],[gap]]=-10, 1, 0)</f>
        <v>0</v>
      </c>
      <c r="V540">
        <f>IF(first_ana_0923__242678[[#This Row],[gap]]=-9, 1, 0)</f>
        <v>0</v>
      </c>
      <c r="W540">
        <f>IF(first_ana_0923__242678[[#This Row],[gap]]=-8, 1, 0)</f>
        <v>0</v>
      </c>
      <c r="X540">
        <f>IF(first_ana_0923__242678[[#This Row],[gap]]=-7, 1, 0)</f>
        <v>0</v>
      </c>
      <c r="Y540">
        <f>IF(first_ana_0923__242678[[#This Row],[gap]]=-6, 1, 0)</f>
        <v>0</v>
      </c>
      <c r="Z540">
        <f>IF(first_ana_0923__242678[[#This Row],[gap]]=-5, 1, 0)</f>
        <v>0</v>
      </c>
      <c r="AA540">
        <f>IF(first_ana_0923__242678[[#This Row],[gap]]=-4, 1, 0)</f>
        <v>0</v>
      </c>
      <c r="AB540">
        <f>IF(first_ana_0923__242678[[#This Row],[gap]]=-3, 1, 0)</f>
        <v>0</v>
      </c>
      <c r="AC540">
        <f>IF(first_ana_0923__242678[[#This Row],[gap]]=-2, 1, 0)</f>
        <v>0</v>
      </c>
      <c r="AD540">
        <f>IF(first_ana_0923__242678[[#This Row],[gap]]=-1, 1, 0)</f>
        <v>0</v>
      </c>
      <c r="AE540">
        <f>IF(first_ana_0923__242678[[#This Row],[gap]]=0, 1, 0)</f>
        <v>0</v>
      </c>
      <c r="AF540">
        <f>IF(first_ana_0923__242678[[#This Row],[gap]]=1, 1, 0)</f>
        <v>0</v>
      </c>
      <c r="AG540">
        <f>IF(first_ana_0923__242678[[#This Row],[gap]]=2, 1, 0)</f>
        <v>0</v>
      </c>
      <c r="AH540">
        <f>IF(first_ana_0923__242678[[#This Row],[gap]]=3, 1, 0)</f>
        <v>0</v>
      </c>
      <c r="AI540">
        <f>IF(first_ana_0923__242678[[#This Row],[gap]]=4, 1, 0)</f>
        <v>0</v>
      </c>
      <c r="AJ540">
        <f>IF(first_ana_0923__242678[[#This Row],[gap]]=5, 1, 0)</f>
        <v>0</v>
      </c>
      <c r="AK540">
        <f>IF(first_ana_0923__242678[[#This Row],[gap]]=6, 1, 0)</f>
        <v>0</v>
      </c>
      <c r="AL540">
        <f>IF(first_ana_0923__242678[[#This Row],[gap]]=7, 1, 0)</f>
        <v>0</v>
      </c>
      <c r="AM540">
        <f>IF(first_ana_0923__242678[[#This Row],[gap]]=8, 1, 0)</f>
        <v>0</v>
      </c>
      <c r="AN540">
        <f>IF(first_ana_0923__242678[[#This Row],[gap]]=9, 1, 0)</f>
        <v>0</v>
      </c>
    </row>
    <row r="541" spans="1:40">
      <c r="A541">
        <v>2016</v>
      </c>
      <c r="B541">
        <v>23</v>
      </c>
      <c r="C541" t="s">
        <v>48</v>
      </c>
      <c r="D541" t="s">
        <v>49</v>
      </c>
      <c r="E541">
        <v>235.3</v>
      </c>
      <c r="F541">
        <v>751</v>
      </c>
      <c r="G541">
        <v>1.48</v>
      </c>
      <c r="H541">
        <v>1.4</v>
      </c>
      <c r="I541">
        <v>0</v>
      </c>
      <c r="J541">
        <v>0</v>
      </c>
      <c r="K541" s="5">
        <v>3677</v>
      </c>
      <c r="L541" s="5">
        <v>10334.1</v>
      </c>
      <c r="M541" s="9">
        <v>0.67</v>
      </c>
      <c r="N541" s="9">
        <v>0.28999999999999998</v>
      </c>
      <c r="O541" s="9">
        <v>2.37</v>
      </c>
      <c r="P541">
        <v>3.33</v>
      </c>
      <c r="Q541" s="8">
        <v>686.2</v>
      </c>
      <c r="S541">
        <f>first_ana_0923__242678[[#This Row],[year]]-first_ana_0923__242678[[#This Row],[start]]</f>
        <v>2016</v>
      </c>
      <c r="T541">
        <f>IF(first_ana_0923__242678[[#This Row],[gap]]=-11, 1, 0)</f>
        <v>0</v>
      </c>
      <c r="U541">
        <f>IF(first_ana_0923__242678[[#This Row],[gap]]=-10, 1, 0)</f>
        <v>0</v>
      </c>
      <c r="V541">
        <f>IF(first_ana_0923__242678[[#This Row],[gap]]=-9, 1, 0)</f>
        <v>0</v>
      </c>
      <c r="W541">
        <f>IF(first_ana_0923__242678[[#This Row],[gap]]=-8, 1, 0)</f>
        <v>0</v>
      </c>
      <c r="X541">
        <f>IF(first_ana_0923__242678[[#This Row],[gap]]=-7, 1, 0)</f>
        <v>0</v>
      </c>
      <c r="Y541">
        <f>IF(first_ana_0923__242678[[#This Row],[gap]]=-6, 1, 0)</f>
        <v>0</v>
      </c>
      <c r="Z541">
        <f>IF(first_ana_0923__242678[[#This Row],[gap]]=-5, 1, 0)</f>
        <v>0</v>
      </c>
      <c r="AA541">
        <f>IF(first_ana_0923__242678[[#This Row],[gap]]=-4, 1, 0)</f>
        <v>0</v>
      </c>
      <c r="AB541">
        <f>IF(first_ana_0923__242678[[#This Row],[gap]]=-3, 1, 0)</f>
        <v>0</v>
      </c>
      <c r="AC541">
        <f>IF(first_ana_0923__242678[[#This Row],[gap]]=-2, 1, 0)</f>
        <v>0</v>
      </c>
      <c r="AD541">
        <f>IF(first_ana_0923__242678[[#This Row],[gap]]=-1, 1, 0)</f>
        <v>0</v>
      </c>
      <c r="AE541">
        <f>IF(first_ana_0923__242678[[#This Row],[gap]]=0, 1, 0)</f>
        <v>0</v>
      </c>
      <c r="AF541">
        <f>IF(first_ana_0923__242678[[#This Row],[gap]]=1, 1, 0)</f>
        <v>0</v>
      </c>
      <c r="AG541">
        <f>IF(first_ana_0923__242678[[#This Row],[gap]]=2, 1, 0)</f>
        <v>0</v>
      </c>
      <c r="AH541">
        <f>IF(first_ana_0923__242678[[#This Row],[gap]]=3, 1, 0)</f>
        <v>0</v>
      </c>
      <c r="AI541">
        <f>IF(first_ana_0923__242678[[#This Row],[gap]]=4, 1, 0)</f>
        <v>0</v>
      </c>
      <c r="AJ541">
        <f>IF(first_ana_0923__242678[[#This Row],[gap]]=5, 1, 0)</f>
        <v>0</v>
      </c>
      <c r="AK541">
        <f>IF(first_ana_0923__242678[[#This Row],[gap]]=6, 1, 0)</f>
        <v>0</v>
      </c>
      <c r="AL541">
        <f>IF(first_ana_0923__242678[[#This Row],[gap]]=7, 1, 0)</f>
        <v>0</v>
      </c>
      <c r="AM541">
        <f>IF(first_ana_0923__242678[[#This Row],[gap]]=8, 1, 0)</f>
        <v>0</v>
      </c>
      <c r="AN541">
        <f>IF(first_ana_0923__242678[[#This Row],[gap]]=9, 1, 0)</f>
        <v>0</v>
      </c>
    </row>
    <row r="542" spans="1:40">
      <c r="A542">
        <v>2016</v>
      </c>
      <c r="B542">
        <v>24</v>
      </c>
      <c r="C542" t="s">
        <v>50</v>
      </c>
      <c r="D542" t="s">
        <v>51</v>
      </c>
      <c r="E542">
        <v>193.7</v>
      </c>
      <c r="F542">
        <v>181</v>
      </c>
      <c r="G542">
        <v>1.42</v>
      </c>
      <c r="H542">
        <v>1.62</v>
      </c>
      <c r="I542">
        <v>0</v>
      </c>
      <c r="J542">
        <v>0</v>
      </c>
      <c r="K542" s="5">
        <v>3556</v>
      </c>
      <c r="L542" s="5">
        <v>13955.9</v>
      </c>
      <c r="M542" s="9">
        <v>0.39</v>
      </c>
      <c r="N542" s="9">
        <v>0.17</v>
      </c>
      <c r="O542" s="9">
        <v>2.21</v>
      </c>
      <c r="P542">
        <v>2.77</v>
      </c>
      <c r="Q542" s="8">
        <v>798.3</v>
      </c>
      <c r="S542">
        <f>first_ana_0923__242678[[#This Row],[year]]-first_ana_0923__242678[[#This Row],[start]]</f>
        <v>2016</v>
      </c>
      <c r="T542">
        <f>IF(first_ana_0923__242678[[#This Row],[gap]]=-11, 1, 0)</f>
        <v>0</v>
      </c>
      <c r="U542">
        <f>IF(first_ana_0923__242678[[#This Row],[gap]]=-10, 1, 0)</f>
        <v>0</v>
      </c>
      <c r="V542">
        <f>IF(first_ana_0923__242678[[#This Row],[gap]]=-9, 1, 0)</f>
        <v>0</v>
      </c>
      <c r="W542">
        <f>IF(first_ana_0923__242678[[#This Row],[gap]]=-8, 1, 0)</f>
        <v>0</v>
      </c>
      <c r="X542">
        <f>IF(first_ana_0923__242678[[#This Row],[gap]]=-7, 1, 0)</f>
        <v>0</v>
      </c>
      <c r="Y542">
        <f>IF(first_ana_0923__242678[[#This Row],[gap]]=-6, 1, 0)</f>
        <v>0</v>
      </c>
      <c r="Z542">
        <f>IF(first_ana_0923__242678[[#This Row],[gap]]=-5, 1, 0)</f>
        <v>0</v>
      </c>
      <c r="AA542">
        <f>IF(first_ana_0923__242678[[#This Row],[gap]]=-4, 1, 0)</f>
        <v>0</v>
      </c>
      <c r="AB542">
        <f>IF(first_ana_0923__242678[[#This Row],[gap]]=-3, 1, 0)</f>
        <v>0</v>
      </c>
      <c r="AC542">
        <f>IF(first_ana_0923__242678[[#This Row],[gap]]=-2, 1, 0)</f>
        <v>0</v>
      </c>
      <c r="AD542">
        <f>IF(first_ana_0923__242678[[#This Row],[gap]]=-1, 1, 0)</f>
        <v>0</v>
      </c>
      <c r="AE542">
        <f>IF(first_ana_0923__242678[[#This Row],[gap]]=0, 1, 0)</f>
        <v>0</v>
      </c>
      <c r="AF542">
        <f>IF(first_ana_0923__242678[[#This Row],[gap]]=1, 1, 0)</f>
        <v>0</v>
      </c>
      <c r="AG542">
        <f>IF(first_ana_0923__242678[[#This Row],[gap]]=2, 1, 0)</f>
        <v>0</v>
      </c>
      <c r="AH542">
        <f>IF(first_ana_0923__242678[[#This Row],[gap]]=3, 1, 0)</f>
        <v>0</v>
      </c>
      <c r="AI542">
        <f>IF(first_ana_0923__242678[[#This Row],[gap]]=4, 1, 0)</f>
        <v>0</v>
      </c>
      <c r="AJ542">
        <f>IF(first_ana_0923__242678[[#This Row],[gap]]=5, 1, 0)</f>
        <v>0</v>
      </c>
      <c r="AK542">
        <f>IF(first_ana_0923__242678[[#This Row],[gap]]=6, 1, 0)</f>
        <v>0</v>
      </c>
      <c r="AL542">
        <f>IF(first_ana_0923__242678[[#This Row],[gap]]=7, 1, 0)</f>
        <v>0</v>
      </c>
      <c r="AM542">
        <f>IF(first_ana_0923__242678[[#This Row],[gap]]=8, 1, 0)</f>
        <v>0</v>
      </c>
      <c r="AN542">
        <f>IF(first_ana_0923__242678[[#This Row],[gap]]=9, 1, 0)</f>
        <v>0</v>
      </c>
    </row>
    <row r="543" spans="1:40">
      <c r="A543">
        <v>2016</v>
      </c>
      <c r="B543">
        <v>25</v>
      </c>
      <c r="C543" t="s">
        <v>52</v>
      </c>
      <c r="D543" t="s">
        <v>53</v>
      </c>
      <c r="E543">
        <v>161.4</v>
      </c>
      <c r="F543">
        <v>141</v>
      </c>
      <c r="G543">
        <v>1.74</v>
      </c>
      <c r="H543">
        <v>1.79</v>
      </c>
      <c r="I543">
        <v>0</v>
      </c>
      <c r="J543">
        <v>0</v>
      </c>
      <c r="K543" s="5">
        <v>3058</v>
      </c>
      <c r="L543" s="5">
        <v>18056.5</v>
      </c>
      <c r="M543" s="9">
        <v>0.56999999999999995</v>
      </c>
      <c r="N543" s="9">
        <v>0.21</v>
      </c>
      <c r="O543" s="9">
        <v>1.84</v>
      </c>
      <c r="P543">
        <v>2.62</v>
      </c>
      <c r="Q543" s="8">
        <v>774.4</v>
      </c>
      <c r="S543">
        <f>first_ana_0923__242678[[#This Row],[year]]-first_ana_0923__242678[[#This Row],[start]]</f>
        <v>2016</v>
      </c>
      <c r="T543">
        <f>IF(first_ana_0923__242678[[#This Row],[gap]]=-11, 1, 0)</f>
        <v>0</v>
      </c>
      <c r="U543">
        <f>IF(first_ana_0923__242678[[#This Row],[gap]]=-10, 1, 0)</f>
        <v>0</v>
      </c>
      <c r="V543">
        <f>IF(first_ana_0923__242678[[#This Row],[gap]]=-9, 1, 0)</f>
        <v>0</v>
      </c>
      <c r="W543">
        <f>IF(first_ana_0923__242678[[#This Row],[gap]]=-8, 1, 0)</f>
        <v>0</v>
      </c>
      <c r="X543">
        <f>IF(first_ana_0923__242678[[#This Row],[gap]]=-7, 1, 0)</f>
        <v>0</v>
      </c>
      <c r="Y543">
        <f>IF(first_ana_0923__242678[[#This Row],[gap]]=-6, 1, 0)</f>
        <v>0</v>
      </c>
      <c r="Z543">
        <f>IF(first_ana_0923__242678[[#This Row],[gap]]=-5, 1, 0)</f>
        <v>0</v>
      </c>
      <c r="AA543">
        <f>IF(first_ana_0923__242678[[#This Row],[gap]]=-4, 1, 0)</f>
        <v>0</v>
      </c>
      <c r="AB543">
        <f>IF(first_ana_0923__242678[[#This Row],[gap]]=-3, 1, 0)</f>
        <v>0</v>
      </c>
      <c r="AC543">
        <f>IF(first_ana_0923__242678[[#This Row],[gap]]=-2, 1, 0)</f>
        <v>0</v>
      </c>
      <c r="AD543">
        <f>IF(first_ana_0923__242678[[#This Row],[gap]]=-1, 1, 0)</f>
        <v>0</v>
      </c>
      <c r="AE543">
        <f>IF(first_ana_0923__242678[[#This Row],[gap]]=0, 1, 0)</f>
        <v>0</v>
      </c>
      <c r="AF543">
        <f>IF(first_ana_0923__242678[[#This Row],[gap]]=1, 1, 0)</f>
        <v>0</v>
      </c>
      <c r="AG543">
        <f>IF(first_ana_0923__242678[[#This Row],[gap]]=2, 1, 0)</f>
        <v>0</v>
      </c>
      <c r="AH543">
        <f>IF(first_ana_0923__242678[[#This Row],[gap]]=3, 1, 0)</f>
        <v>0</v>
      </c>
      <c r="AI543">
        <f>IF(first_ana_0923__242678[[#This Row],[gap]]=4, 1, 0)</f>
        <v>0</v>
      </c>
      <c r="AJ543">
        <f>IF(first_ana_0923__242678[[#This Row],[gap]]=5, 1, 0)</f>
        <v>0</v>
      </c>
      <c r="AK543">
        <f>IF(first_ana_0923__242678[[#This Row],[gap]]=6, 1, 0)</f>
        <v>0</v>
      </c>
      <c r="AL543">
        <f>IF(first_ana_0923__242678[[#This Row],[gap]]=7, 1, 0)</f>
        <v>0</v>
      </c>
      <c r="AM543">
        <f>IF(first_ana_0923__242678[[#This Row],[gap]]=8, 1, 0)</f>
        <v>0</v>
      </c>
      <c r="AN543">
        <f>IF(first_ana_0923__242678[[#This Row],[gap]]=9, 1, 0)</f>
        <v>0</v>
      </c>
    </row>
    <row r="544" spans="1:40">
      <c r="A544">
        <v>2016</v>
      </c>
      <c r="B544">
        <v>26</v>
      </c>
      <c r="C544" t="s">
        <v>54</v>
      </c>
      <c r="D544" t="s">
        <v>55</v>
      </c>
      <c r="E544">
        <v>55.1</v>
      </c>
      <c r="F544">
        <v>261</v>
      </c>
      <c r="G544">
        <v>2.06</v>
      </c>
      <c r="H544">
        <v>2.09</v>
      </c>
      <c r="I544">
        <v>0</v>
      </c>
      <c r="J544">
        <v>0</v>
      </c>
      <c r="K544" s="5">
        <v>2942</v>
      </c>
      <c r="L544" s="5">
        <v>10025.1</v>
      </c>
      <c r="M544" s="9">
        <v>1.31</v>
      </c>
      <c r="N544" s="9">
        <v>0.5</v>
      </c>
      <c r="O544" s="9">
        <v>2.5</v>
      </c>
      <c r="P544">
        <v>4.3100000000000005</v>
      </c>
      <c r="Q544" s="8">
        <v>805.4</v>
      </c>
      <c r="S544">
        <f>first_ana_0923__242678[[#This Row],[year]]-first_ana_0923__242678[[#This Row],[start]]</f>
        <v>2016</v>
      </c>
      <c r="T544">
        <f>IF(first_ana_0923__242678[[#This Row],[gap]]=-11, 1, 0)</f>
        <v>0</v>
      </c>
      <c r="U544">
        <f>IF(first_ana_0923__242678[[#This Row],[gap]]=-10, 1, 0)</f>
        <v>0</v>
      </c>
      <c r="V544">
        <f>IF(first_ana_0923__242678[[#This Row],[gap]]=-9, 1, 0)</f>
        <v>0</v>
      </c>
      <c r="W544">
        <f>IF(first_ana_0923__242678[[#This Row],[gap]]=-8, 1, 0)</f>
        <v>0</v>
      </c>
      <c r="X544">
        <f>IF(first_ana_0923__242678[[#This Row],[gap]]=-7, 1, 0)</f>
        <v>0</v>
      </c>
      <c r="Y544">
        <f>IF(first_ana_0923__242678[[#This Row],[gap]]=-6, 1, 0)</f>
        <v>0</v>
      </c>
      <c r="Z544">
        <f>IF(first_ana_0923__242678[[#This Row],[gap]]=-5, 1, 0)</f>
        <v>0</v>
      </c>
      <c r="AA544">
        <f>IF(first_ana_0923__242678[[#This Row],[gap]]=-4, 1, 0)</f>
        <v>0</v>
      </c>
      <c r="AB544">
        <f>IF(first_ana_0923__242678[[#This Row],[gap]]=-3, 1, 0)</f>
        <v>0</v>
      </c>
      <c r="AC544">
        <f>IF(first_ana_0923__242678[[#This Row],[gap]]=-2, 1, 0)</f>
        <v>0</v>
      </c>
      <c r="AD544">
        <f>IF(first_ana_0923__242678[[#This Row],[gap]]=-1, 1, 0)</f>
        <v>0</v>
      </c>
      <c r="AE544">
        <f>IF(first_ana_0923__242678[[#This Row],[gap]]=0, 1, 0)</f>
        <v>0</v>
      </c>
      <c r="AF544">
        <f>IF(first_ana_0923__242678[[#This Row],[gap]]=1, 1, 0)</f>
        <v>0</v>
      </c>
      <c r="AG544">
        <f>IF(first_ana_0923__242678[[#This Row],[gap]]=2, 1, 0)</f>
        <v>0</v>
      </c>
      <c r="AH544">
        <f>IF(first_ana_0923__242678[[#This Row],[gap]]=3, 1, 0)</f>
        <v>0</v>
      </c>
      <c r="AI544">
        <f>IF(first_ana_0923__242678[[#This Row],[gap]]=4, 1, 0)</f>
        <v>0</v>
      </c>
      <c r="AJ544">
        <f>IF(first_ana_0923__242678[[#This Row],[gap]]=5, 1, 0)</f>
        <v>0</v>
      </c>
      <c r="AK544">
        <f>IF(first_ana_0923__242678[[#This Row],[gap]]=6, 1, 0)</f>
        <v>0</v>
      </c>
      <c r="AL544">
        <f>IF(first_ana_0923__242678[[#This Row],[gap]]=7, 1, 0)</f>
        <v>0</v>
      </c>
      <c r="AM544">
        <f>IF(first_ana_0923__242678[[#This Row],[gap]]=8, 1, 0)</f>
        <v>0</v>
      </c>
      <c r="AN544">
        <f>IF(first_ana_0923__242678[[#This Row],[gap]]=9, 1, 0)</f>
        <v>0</v>
      </c>
    </row>
    <row r="545" spans="1:40">
      <c r="A545">
        <v>2016</v>
      </c>
      <c r="B545">
        <v>27</v>
      </c>
      <c r="C545" t="s">
        <v>56</v>
      </c>
      <c r="D545" t="s">
        <v>57</v>
      </c>
      <c r="E545">
        <v>114.6</v>
      </c>
      <c r="F545">
        <v>883</v>
      </c>
      <c r="G545">
        <v>1.73</v>
      </c>
      <c r="H545">
        <v>1.71</v>
      </c>
      <c r="I545">
        <v>0</v>
      </c>
      <c r="J545">
        <v>0</v>
      </c>
      <c r="K545" s="5">
        <v>3127</v>
      </c>
      <c r="L545" s="5">
        <v>5462.2</v>
      </c>
      <c r="M545" s="9">
        <v>0.62</v>
      </c>
      <c r="N545" s="9">
        <v>0.28000000000000003</v>
      </c>
      <c r="O545" s="9">
        <v>2.54</v>
      </c>
      <c r="P545">
        <v>3.44</v>
      </c>
      <c r="Q545" s="8">
        <v>753.4</v>
      </c>
      <c r="S545">
        <f>first_ana_0923__242678[[#This Row],[year]]-first_ana_0923__242678[[#This Row],[start]]</f>
        <v>2016</v>
      </c>
      <c r="T545">
        <f>IF(first_ana_0923__242678[[#This Row],[gap]]=-11, 1, 0)</f>
        <v>0</v>
      </c>
      <c r="U545">
        <f>IF(first_ana_0923__242678[[#This Row],[gap]]=-10, 1, 0)</f>
        <v>0</v>
      </c>
      <c r="V545">
        <f>IF(first_ana_0923__242678[[#This Row],[gap]]=-9, 1, 0)</f>
        <v>0</v>
      </c>
      <c r="W545">
        <f>IF(first_ana_0923__242678[[#This Row],[gap]]=-8, 1, 0)</f>
        <v>0</v>
      </c>
      <c r="X545">
        <f>IF(first_ana_0923__242678[[#This Row],[gap]]=-7, 1, 0)</f>
        <v>0</v>
      </c>
      <c r="Y545">
        <f>IF(first_ana_0923__242678[[#This Row],[gap]]=-6, 1, 0)</f>
        <v>0</v>
      </c>
      <c r="Z545">
        <f>IF(first_ana_0923__242678[[#This Row],[gap]]=-5, 1, 0)</f>
        <v>0</v>
      </c>
      <c r="AA545">
        <f>IF(first_ana_0923__242678[[#This Row],[gap]]=-4, 1, 0)</f>
        <v>0</v>
      </c>
      <c r="AB545">
        <f>IF(first_ana_0923__242678[[#This Row],[gap]]=-3, 1, 0)</f>
        <v>0</v>
      </c>
      <c r="AC545">
        <f>IF(first_ana_0923__242678[[#This Row],[gap]]=-2, 1, 0)</f>
        <v>0</v>
      </c>
      <c r="AD545">
        <f>IF(first_ana_0923__242678[[#This Row],[gap]]=-1, 1, 0)</f>
        <v>0</v>
      </c>
      <c r="AE545">
        <f>IF(first_ana_0923__242678[[#This Row],[gap]]=0, 1, 0)</f>
        <v>0</v>
      </c>
      <c r="AF545">
        <f>IF(first_ana_0923__242678[[#This Row],[gap]]=1, 1, 0)</f>
        <v>0</v>
      </c>
      <c r="AG545">
        <f>IF(first_ana_0923__242678[[#This Row],[gap]]=2, 1, 0)</f>
        <v>0</v>
      </c>
      <c r="AH545">
        <f>IF(first_ana_0923__242678[[#This Row],[gap]]=3, 1, 0)</f>
        <v>0</v>
      </c>
      <c r="AI545">
        <f>IF(first_ana_0923__242678[[#This Row],[gap]]=4, 1, 0)</f>
        <v>0</v>
      </c>
      <c r="AJ545">
        <f>IF(first_ana_0923__242678[[#This Row],[gap]]=5, 1, 0)</f>
        <v>0</v>
      </c>
      <c r="AK545">
        <f>IF(first_ana_0923__242678[[#This Row],[gap]]=6, 1, 0)</f>
        <v>0</v>
      </c>
      <c r="AL545">
        <f>IF(first_ana_0923__242678[[#This Row],[gap]]=7, 1, 0)</f>
        <v>0</v>
      </c>
      <c r="AM545">
        <f>IF(first_ana_0923__242678[[#This Row],[gap]]=8, 1, 0)</f>
        <v>0</v>
      </c>
      <c r="AN545">
        <f>IF(first_ana_0923__242678[[#This Row],[gap]]=9, 1, 0)</f>
        <v>0</v>
      </c>
    </row>
    <row r="546" spans="1:40">
      <c r="A546">
        <v>2016</v>
      </c>
      <c r="B546">
        <v>28</v>
      </c>
      <c r="C546" t="s">
        <v>58</v>
      </c>
      <c r="D546" t="s">
        <v>59</v>
      </c>
      <c r="E546">
        <v>267.5</v>
      </c>
      <c r="F546">
        <v>552</v>
      </c>
      <c r="G546">
        <v>1.56</v>
      </c>
      <c r="H546">
        <v>1.68</v>
      </c>
      <c r="I546">
        <v>0</v>
      </c>
      <c r="J546">
        <v>0</v>
      </c>
      <c r="K546" s="5">
        <v>2752</v>
      </c>
      <c r="L546" s="5">
        <v>9175.1</v>
      </c>
      <c r="M546" s="9">
        <v>0.67</v>
      </c>
      <c r="N546" s="9">
        <v>0.31</v>
      </c>
      <c r="O546" s="9">
        <v>1.76</v>
      </c>
      <c r="P546">
        <v>2.74</v>
      </c>
      <c r="Q546" s="8">
        <v>788.7</v>
      </c>
      <c r="S546">
        <f>first_ana_0923__242678[[#This Row],[year]]-first_ana_0923__242678[[#This Row],[start]]</f>
        <v>2016</v>
      </c>
      <c r="T546">
        <f>IF(first_ana_0923__242678[[#This Row],[gap]]=-11, 1, 0)</f>
        <v>0</v>
      </c>
      <c r="U546">
        <f>IF(first_ana_0923__242678[[#This Row],[gap]]=-10, 1, 0)</f>
        <v>0</v>
      </c>
      <c r="V546">
        <f>IF(first_ana_0923__242678[[#This Row],[gap]]=-9, 1, 0)</f>
        <v>0</v>
      </c>
      <c r="W546">
        <f>IF(first_ana_0923__242678[[#This Row],[gap]]=-8, 1, 0)</f>
        <v>0</v>
      </c>
      <c r="X546">
        <f>IF(first_ana_0923__242678[[#This Row],[gap]]=-7, 1, 0)</f>
        <v>0</v>
      </c>
      <c r="Y546">
        <f>IF(first_ana_0923__242678[[#This Row],[gap]]=-6, 1, 0)</f>
        <v>0</v>
      </c>
      <c r="Z546">
        <f>IF(first_ana_0923__242678[[#This Row],[gap]]=-5, 1, 0)</f>
        <v>0</v>
      </c>
      <c r="AA546">
        <f>IF(first_ana_0923__242678[[#This Row],[gap]]=-4, 1, 0)</f>
        <v>0</v>
      </c>
      <c r="AB546">
        <f>IF(first_ana_0923__242678[[#This Row],[gap]]=-3, 1, 0)</f>
        <v>0</v>
      </c>
      <c r="AC546">
        <f>IF(first_ana_0923__242678[[#This Row],[gap]]=-2, 1, 0)</f>
        <v>0</v>
      </c>
      <c r="AD546">
        <f>IF(first_ana_0923__242678[[#This Row],[gap]]=-1, 1, 0)</f>
        <v>0</v>
      </c>
      <c r="AE546">
        <f>IF(first_ana_0923__242678[[#This Row],[gap]]=0, 1, 0)</f>
        <v>0</v>
      </c>
      <c r="AF546">
        <f>IF(first_ana_0923__242678[[#This Row],[gap]]=1, 1, 0)</f>
        <v>0</v>
      </c>
      <c r="AG546">
        <f>IF(first_ana_0923__242678[[#This Row],[gap]]=2, 1, 0)</f>
        <v>0</v>
      </c>
      <c r="AH546">
        <f>IF(first_ana_0923__242678[[#This Row],[gap]]=3, 1, 0)</f>
        <v>0</v>
      </c>
      <c r="AI546">
        <f>IF(first_ana_0923__242678[[#This Row],[gap]]=4, 1, 0)</f>
        <v>0</v>
      </c>
      <c r="AJ546">
        <f>IF(first_ana_0923__242678[[#This Row],[gap]]=5, 1, 0)</f>
        <v>0</v>
      </c>
      <c r="AK546">
        <f>IF(first_ana_0923__242678[[#This Row],[gap]]=6, 1, 0)</f>
        <v>0</v>
      </c>
      <c r="AL546">
        <f>IF(first_ana_0923__242678[[#This Row],[gap]]=7, 1, 0)</f>
        <v>0</v>
      </c>
      <c r="AM546">
        <f>IF(first_ana_0923__242678[[#This Row],[gap]]=8, 1, 0)</f>
        <v>0</v>
      </c>
      <c r="AN546">
        <f>IF(first_ana_0923__242678[[#This Row],[gap]]=9, 1, 0)</f>
        <v>0</v>
      </c>
    </row>
    <row r="547" spans="1:40">
      <c r="A547">
        <v>2016</v>
      </c>
      <c r="B547">
        <v>29</v>
      </c>
      <c r="C547" t="s">
        <v>60</v>
      </c>
      <c r="D547" t="s">
        <v>61</v>
      </c>
      <c r="E547">
        <v>17.8</v>
      </c>
      <c r="F547">
        <v>136</v>
      </c>
      <c r="G547">
        <v>1.7</v>
      </c>
      <c r="H547">
        <v>1.96</v>
      </c>
      <c r="I547">
        <v>0</v>
      </c>
      <c r="J547">
        <v>0</v>
      </c>
      <c r="K547" s="5">
        <v>2494</v>
      </c>
      <c r="L547" s="5">
        <v>8361.2999999999993</v>
      </c>
      <c r="M547" s="9">
        <v>0.81</v>
      </c>
      <c r="N547" s="9">
        <v>0.28999999999999998</v>
      </c>
      <c r="O547" s="9">
        <v>2.5099999999999998</v>
      </c>
      <c r="P547">
        <v>3.61</v>
      </c>
      <c r="Q547" s="8">
        <v>781.7</v>
      </c>
      <c r="S547">
        <f>first_ana_0923__242678[[#This Row],[year]]-first_ana_0923__242678[[#This Row],[start]]</f>
        <v>2016</v>
      </c>
      <c r="T547">
        <f>IF(first_ana_0923__242678[[#This Row],[gap]]=-11, 1, 0)</f>
        <v>0</v>
      </c>
      <c r="U547">
        <f>IF(first_ana_0923__242678[[#This Row],[gap]]=-10, 1, 0)</f>
        <v>0</v>
      </c>
      <c r="V547">
        <f>IF(first_ana_0923__242678[[#This Row],[gap]]=-9, 1, 0)</f>
        <v>0</v>
      </c>
      <c r="W547">
        <f>IF(first_ana_0923__242678[[#This Row],[gap]]=-8, 1, 0)</f>
        <v>0</v>
      </c>
      <c r="X547">
        <f>IF(first_ana_0923__242678[[#This Row],[gap]]=-7, 1, 0)</f>
        <v>0</v>
      </c>
      <c r="Y547">
        <f>IF(first_ana_0923__242678[[#This Row],[gap]]=-6, 1, 0)</f>
        <v>0</v>
      </c>
      <c r="Z547">
        <f>IF(first_ana_0923__242678[[#This Row],[gap]]=-5, 1, 0)</f>
        <v>0</v>
      </c>
      <c r="AA547">
        <f>IF(first_ana_0923__242678[[#This Row],[gap]]=-4, 1, 0)</f>
        <v>0</v>
      </c>
      <c r="AB547">
        <f>IF(first_ana_0923__242678[[#This Row],[gap]]=-3, 1, 0)</f>
        <v>0</v>
      </c>
      <c r="AC547">
        <f>IF(first_ana_0923__242678[[#This Row],[gap]]=-2, 1, 0)</f>
        <v>0</v>
      </c>
      <c r="AD547">
        <f>IF(first_ana_0923__242678[[#This Row],[gap]]=-1, 1, 0)</f>
        <v>0</v>
      </c>
      <c r="AE547">
        <f>IF(first_ana_0923__242678[[#This Row],[gap]]=0, 1, 0)</f>
        <v>0</v>
      </c>
      <c r="AF547">
        <f>IF(first_ana_0923__242678[[#This Row],[gap]]=1, 1, 0)</f>
        <v>0</v>
      </c>
      <c r="AG547">
        <f>IF(first_ana_0923__242678[[#This Row],[gap]]=2, 1, 0)</f>
        <v>0</v>
      </c>
      <c r="AH547">
        <f>IF(first_ana_0923__242678[[#This Row],[gap]]=3, 1, 0)</f>
        <v>0</v>
      </c>
      <c r="AI547">
        <f>IF(first_ana_0923__242678[[#This Row],[gap]]=4, 1, 0)</f>
        <v>0</v>
      </c>
      <c r="AJ547">
        <f>IF(first_ana_0923__242678[[#This Row],[gap]]=5, 1, 0)</f>
        <v>0</v>
      </c>
      <c r="AK547">
        <f>IF(first_ana_0923__242678[[#This Row],[gap]]=6, 1, 0)</f>
        <v>0</v>
      </c>
      <c r="AL547">
        <f>IF(first_ana_0923__242678[[#This Row],[gap]]=7, 1, 0)</f>
        <v>0</v>
      </c>
      <c r="AM547">
        <f>IF(first_ana_0923__242678[[#This Row],[gap]]=8, 1, 0)</f>
        <v>0</v>
      </c>
      <c r="AN547">
        <f>IF(first_ana_0923__242678[[#This Row],[gap]]=9, 1, 0)</f>
        <v>0</v>
      </c>
    </row>
    <row r="548" spans="1:40">
      <c r="A548">
        <v>2016</v>
      </c>
      <c r="B548">
        <v>30</v>
      </c>
      <c r="C548" t="s">
        <v>62</v>
      </c>
      <c r="D548" t="s">
        <v>63</v>
      </c>
      <c r="E548">
        <v>99</v>
      </c>
      <c r="F548">
        <v>95</v>
      </c>
      <c r="G548">
        <v>1.1200000000000001</v>
      </c>
      <c r="H548">
        <v>1.53</v>
      </c>
      <c r="I548">
        <v>0</v>
      </c>
      <c r="J548">
        <v>0</v>
      </c>
      <c r="K548" s="5">
        <v>2738</v>
      </c>
      <c r="L548" s="5">
        <v>11207.2</v>
      </c>
      <c r="M548" s="9">
        <v>0.31</v>
      </c>
      <c r="N548" s="9">
        <v>0.1</v>
      </c>
      <c r="O548" s="9">
        <v>2.41</v>
      </c>
      <c r="P548">
        <v>2.8200000000000003</v>
      </c>
      <c r="Q548" s="8">
        <v>1074.5999999999999</v>
      </c>
      <c r="S548">
        <f>first_ana_0923__242678[[#This Row],[year]]-first_ana_0923__242678[[#This Row],[start]]</f>
        <v>2016</v>
      </c>
      <c r="T548">
        <f>IF(first_ana_0923__242678[[#This Row],[gap]]=-11, 1, 0)</f>
        <v>0</v>
      </c>
      <c r="U548">
        <f>IF(first_ana_0923__242678[[#This Row],[gap]]=-10, 1, 0)</f>
        <v>0</v>
      </c>
      <c r="V548">
        <f>IF(first_ana_0923__242678[[#This Row],[gap]]=-9, 1, 0)</f>
        <v>0</v>
      </c>
      <c r="W548">
        <f>IF(first_ana_0923__242678[[#This Row],[gap]]=-8, 1, 0)</f>
        <v>0</v>
      </c>
      <c r="X548">
        <f>IF(first_ana_0923__242678[[#This Row],[gap]]=-7, 1, 0)</f>
        <v>0</v>
      </c>
      <c r="Y548">
        <f>IF(first_ana_0923__242678[[#This Row],[gap]]=-6, 1, 0)</f>
        <v>0</v>
      </c>
      <c r="Z548">
        <f>IF(first_ana_0923__242678[[#This Row],[gap]]=-5, 1, 0)</f>
        <v>0</v>
      </c>
      <c r="AA548">
        <f>IF(first_ana_0923__242678[[#This Row],[gap]]=-4, 1, 0)</f>
        <v>0</v>
      </c>
      <c r="AB548">
        <f>IF(first_ana_0923__242678[[#This Row],[gap]]=-3, 1, 0)</f>
        <v>0</v>
      </c>
      <c r="AC548">
        <f>IF(first_ana_0923__242678[[#This Row],[gap]]=-2, 1, 0)</f>
        <v>0</v>
      </c>
      <c r="AD548">
        <f>IF(first_ana_0923__242678[[#This Row],[gap]]=-1, 1, 0)</f>
        <v>0</v>
      </c>
      <c r="AE548">
        <f>IF(first_ana_0923__242678[[#This Row],[gap]]=0, 1, 0)</f>
        <v>0</v>
      </c>
      <c r="AF548">
        <f>IF(first_ana_0923__242678[[#This Row],[gap]]=1, 1, 0)</f>
        <v>0</v>
      </c>
      <c r="AG548">
        <f>IF(first_ana_0923__242678[[#This Row],[gap]]=2, 1, 0)</f>
        <v>0</v>
      </c>
      <c r="AH548">
        <f>IF(first_ana_0923__242678[[#This Row],[gap]]=3, 1, 0)</f>
        <v>0</v>
      </c>
      <c r="AI548">
        <f>IF(first_ana_0923__242678[[#This Row],[gap]]=4, 1, 0)</f>
        <v>0</v>
      </c>
      <c r="AJ548">
        <f>IF(first_ana_0923__242678[[#This Row],[gap]]=5, 1, 0)</f>
        <v>0</v>
      </c>
      <c r="AK548">
        <f>IF(first_ana_0923__242678[[#This Row],[gap]]=6, 1, 0)</f>
        <v>0</v>
      </c>
      <c r="AL548">
        <f>IF(first_ana_0923__242678[[#This Row],[gap]]=7, 1, 0)</f>
        <v>0</v>
      </c>
      <c r="AM548">
        <f>IF(first_ana_0923__242678[[#This Row],[gap]]=8, 1, 0)</f>
        <v>0</v>
      </c>
      <c r="AN548">
        <f>IF(first_ana_0923__242678[[#This Row],[gap]]=9, 1, 0)</f>
        <v>0</v>
      </c>
    </row>
    <row r="549" spans="1:40">
      <c r="A549">
        <v>2016</v>
      </c>
      <c r="B549">
        <v>31</v>
      </c>
      <c r="C549" t="s">
        <v>64</v>
      </c>
      <c r="D549" t="s">
        <v>65</v>
      </c>
      <c r="E549">
        <v>51.8</v>
      </c>
      <c r="F549">
        <v>57</v>
      </c>
      <c r="G549">
        <v>1.52</v>
      </c>
      <c r="H549">
        <v>1.75</v>
      </c>
      <c r="I549">
        <v>0</v>
      </c>
      <c r="J549">
        <v>0</v>
      </c>
      <c r="K549" s="5">
        <v>2249</v>
      </c>
      <c r="L549" s="5">
        <v>12521.2</v>
      </c>
      <c r="M549" s="9">
        <v>0.53</v>
      </c>
      <c r="N549" s="9">
        <v>0.18</v>
      </c>
      <c r="O549" s="9">
        <v>4.21</v>
      </c>
      <c r="P549">
        <v>4.92</v>
      </c>
      <c r="Q549" s="8">
        <v>1186.5</v>
      </c>
      <c r="S549">
        <f>first_ana_0923__242678[[#This Row],[year]]-first_ana_0923__242678[[#This Row],[start]]</f>
        <v>2016</v>
      </c>
      <c r="T549">
        <f>IF(first_ana_0923__242678[[#This Row],[gap]]=-11, 1, 0)</f>
        <v>0</v>
      </c>
      <c r="U549">
        <f>IF(first_ana_0923__242678[[#This Row],[gap]]=-10, 1, 0)</f>
        <v>0</v>
      </c>
      <c r="V549">
        <f>IF(first_ana_0923__242678[[#This Row],[gap]]=-9, 1, 0)</f>
        <v>0</v>
      </c>
      <c r="W549">
        <f>IF(first_ana_0923__242678[[#This Row],[gap]]=-8, 1, 0)</f>
        <v>0</v>
      </c>
      <c r="X549">
        <f>IF(first_ana_0923__242678[[#This Row],[gap]]=-7, 1, 0)</f>
        <v>0</v>
      </c>
      <c r="Y549">
        <f>IF(first_ana_0923__242678[[#This Row],[gap]]=-6, 1, 0)</f>
        <v>0</v>
      </c>
      <c r="Z549">
        <f>IF(first_ana_0923__242678[[#This Row],[gap]]=-5, 1, 0)</f>
        <v>0</v>
      </c>
      <c r="AA549">
        <f>IF(first_ana_0923__242678[[#This Row],[gap]]=-4, 1, 0)</f>
        <v>0</v>
      </c>
      <c r="AB549">
        <f>IF(first_ana_0923__242678[[#This Row],[gap]]=-3, 1, 0)</f>
        <v>0</v>
      </c>
      <c r="AC549">
        <f>IF(first_ana_0923__242678[[#This Row],[gap]]=-2, 1, 0)</f>
        <v>0</v>
      </c>
      <c r="AD549">
        <f>IF(first_ana_0923__242678[[#This Row],[gap]]=-1, 1, 0)</f>
        <v>0</v>
      </c>
      <c r="AE549">
        <f>IF(first_ana_0923__242678[[#This Row],[gap]]=0, 1, 0)</f>
        <v>0</v>
      </c>
      <c r="AF549">
        <f>IF(first_ana_0923__242678[[#This Row],[gap]]=1, 1, 0)</f>
        <v>0</v>
      </c>
      <c r="AG549">
        <f>IF(first_ana_0923__242678[[#This Row],[gap]]=2, 1, 0)</f>
        <v>0</v>
      </c>
      <c r="AH549">
        <f>IF(first_ana_0923__242678[[#This Row],[gap]]=3, 1, 0)</f>
        <v>0</v>
      </c>
      <c r="AI549">
        <f>IF(first_ana_0923__242678[[#This Row],[gap]]=4, 1, 0)</f>
        <v>0</v>
      </c>
      <c r="AJ549">
        <f>IF(first_ana_0923__242678[[#This Row],[gap]]=5, 1, 0)</f>
        <v>0</v>
      </c>
      <c r="AK549">
        <f>IF(first_ana_0923__242678[[#This Row],[gap]]=6, 1, 0)</f>
        <v>0</v>
      </c>
      <c r="AL549">
        <f>IF(first_ana_0923__242678[[#This Row],[gap]]=7, 1, 0)</f>
        <v>0</v>
      </c>
      <c r="AM549">
        <f>IF(first_ana_0923__242678[[#This Row],[gap]]=8, 1, 0)</f>
        <v>0</v>
      </c>
      <c r="AN549">
        <f>IF(first_ana_0923__242678[[#This Row],[gap]]=9, 1, 0)</f>
        <v>0</v>
      </c>
    </row>
    <row r="550" spans="1:40">
      <c r="A550">
        <v>2016</v>
      </c>
      <c r="B550">
        <v>32</v>
      </c>
      <c r="C550" t="s">
        <v>66</v>
      </c>
      <c r="D550" t="s">
        <v>67</v>
      </c>
      <c r="E550">
        <v>128</v>
      </c>
      <c r="F550">
        <v>69</v>
      </c>
      <c r="G550">
        <v>1.49</v>
      </c>
      <c r="H550">
        <v>1.67</v>
      </c>
      <c r="I550">
        <v>0</v>
      </c>
      <c r="J550">
        <v>0</v>
      </c>
      <c r="K550" s="5">
        <v>2647</v>
      </c>
      <c r="L550" s="5">
        <v>11100.2</v>
      </c>
      <c r="M550" s="9">
        <v>0.28999999999999998</v>
      </c>
      <c r="N550" s="9">
        <v>0.14000000000000001</v>
      </c>
      <c r="O550" s="9">
        <v>3.04</v>
      </c>
      <c r="P550">
        <v>3.47</v>
      </c>
      <c r="Q550" s="8">
        <v>1346.3</v>
      </c>
      <c r="S550">
        <f>first_ana_0923__242678[[#This Row],[year]]-first_ana_0923__242678[[#This Row],[start]]</f>
        <v>2016</v>
      </c>
      <c r="T550">
        <f>IF(first_ana_0923__242678[[#This Row],[gap]]=-11, 1, 0)</f>
        <v>0</v>
      </c>
      <c r="U550">
        <f>IF(first_ana_0923__242678[[#This Row],[gap]]=-10, 1, 0)</f>
        <v>0</v>
      </c>
      <c r="V550">
        <f>IF(first_ana_0923__242678[[#This Row],[gap]]=-9, 1, 0)</f>
        <v>0</v>
      </c>
      <c r="W550">
        <f>IF(first_ana_0923__242678[[#This Row],[gap]]=-8, 1, 0)</f>
        <v>0</v>
      </c>
      <c r="X550">
        <f>IF(first_ana_0923__242678[[#This Row],[gap]]=-7, 1, 0)</f>
        <v>0</v>
      </c>
      <c r="Y550">
        <f>IF(first_ana_0923__242678[[#This Row],[gap]]=-6, 1, 0)</f>
        <v>0</v>
      </c>
      <c r="Z550">
        <f>IF(first_ana_0923__242678[[#This Row],[gap]]=-5, 1, 0)</f>
        <v>0</v>
      </c>
      <c r="AA550">
        <f>IF(first_ana_0923__242678[[#This Row],[gap]]=-4, 1, 0)</f>
        <v>0</v>
      </c>
      <c r="AB550">
        <f>IF(first_ana_0923__242678[[#This Row],[gap]]=-3, 1, 0)</f>
        <v>0</v>
      </c>
      <c r="AC550">
        <f>IF(first_ana_0923__242678[[#This Row],[gap]]=-2, 1, 0)</f>
        <v>0</v>
      </c>
      <c r="AD550">
        <f>IF(first_ana_0923__242678[[#This Row],[gap]]=-1, 1, 0)</f>
        <v>0</v>
      </c>
      <c r="AE550">
        <f>IF(first_ana_0923__242678[[#This Row],[gap]]=0, 1, 0)</f>
        <v>0</v>
      </c>
      <c r="AF550">
        <f>IF(first_ana_0923__242678[[#This Row],[gap]]=1, 1, 0)</f>
        <v>0</v>
      </c>
      <c r="AG550">
        <f>IF(first_ana_0923__242678[[#This Row],[gap]]=2, 1, 0)</f>
        <v>0</v>
      </c>
      <c r="AH550">
        <f>IF(first_ana_0923__242678[[#This Row],[gap]]=3, 1, 0)</f>
        <v>0</v>
      </c>
      <c r="AI550">
        <f>IF(first_ana_0923__242678[[#This Row],[gap]]=4, 1, 0)</f>
        <v>0</v>
      </c>
      <c r="AJ550">
        <f>IF(first_ana_0923__242678[[#This Row],[gap]]=5, 1, 0)</f>
        <v>0</v>
      </c>
      <c r="AK550">
        <f>IF(first_ana_0923__242678[[#This Row],[gap]]=6, 1, 0)</f>
        <v>0</v>
      </c>
      <c r="AL550">
        <f>IF(first_ana_0923__242678[[#This Row],[gap]]=7, 1, 0)</f>
        <v>0</v>
      </c>
      <c r="AM550">
        <f>IF(first_ana_0923__242678[[#This Row],[gap]]=8, 1, 0)</f>
        <v>0</v>
      </c>
      <c r="AN550">
        <f>IF(first_ana_0923__242678[[#This Row],[gap]]=9, 1, 0)</f>
        <v>0</v>
      </c>
    </row>
    <row r="551" spans="1:40">
      <c r="A551">
        <v>2016</v>
      </c>
      <c r="B551">
        <v>33</v>
      </c>
      <c r="C551" t="s">
        <v>68</v>
      </c>
      <c r="D551" t="s">
        <v>69</v>
      </c>
      <c r="E551">
        <v>276.8</v>
      </c>
      <c r="F551">
        <v>192</v>
      </c>
      <c r="G551">
        <v>1.46</v>
      </c>
      <c r="H551">
        <v>1.57</v>
      </c>
      <c r="I551">
        <v>0</v>
      </c>
      <c r="J551">
        <v>0</v>
      </c>
      <c r="K551" s="5">
        <v>2744</v>
      </c>
      <c r="L551" s="5">
        <v>10528.5</v>
      </c>
      <c r="M551" s="9">
        <v>0.89</v>
      </c>
      <c r="N551" s="9">
        <v>0.52</v>
      </c>
      <c r="O551" s="9">
        <v>2.72</v>
      </c>
      <c r="P551">
        <v>4.1300000000000008</v>
      </c>
      <c r="Q551" s="8">
        <v>813.1</v>
      </c>
      <c r="S551">
        <f>first_ana_0923__242678[[#This Row],[year]]-first_ana_0923__242678[[#This Row],[start]]</f>
        <v>2016</v>
      </c>
      <c r="T551">
        <f>IF(first_ana_0923__242678[[#This Row],[gap]]=-11, 1, 0)</f>
        <v>0</v>
      </c>
      <c r="U551">
        <f>IF(first_ana_0923__242678[[#This Row],[gap]]=-10, 1, 0)</f>
        <v>0</v>
      </c>
      <c r="V551">
        <f>IF(first_ana_0923__242678[[#This Row],[gap]]=-9, 1, 0)</f>
        <v>0</v>
      </c>
      <c r="W551">
        <f>IF(first_ana_0923__242678[[#This Row],[gap]]=-8, 1, 0)</f>
        <v>0</v>
      </c>
      <c r="X551">
        <f>IF(first_ana_0923__242678[[#This Row],[gap]]=-7, 1, 0)</f>
        <v>0</v>
      </c>
      <c r="Y551">
        <f>IF(first_ana_0923__242678[[#This Row],[gap]]=-6, 1, 0)</f>
        <v>0</v>
      </c>
      <c r="Z551">
        <f>IF(first_ana_0923__242678[[#This Row],[gap]]=-5, 1, 0)</f>
        <v>0</v>
      </c>
      <c r="AA551">
        <f>IF(first_ana_0923__242678[[#This Row],[gap]]=-4, 1, 0)</f>
        <v>0</v>
      </c>
      <c r="AB551">
        <f>IF(first_ana_0923__242678[[#This Row],[gap]]=-3, 1, 0)</f>
        <v>0</v>
      </c>
      <c r="AC551">
        <f>IF(first_ana_0923__242678[[#This Row],[gap]]=-2, 1, 0)</f>
        <v>0</v>
      </c>
      <c r="AD551">
        <f>IF(first_ana_0923__242678[[#This Row],[gap]]=-1, 1, 0)</f>
        <v>0</v>
      </c>
      <c r="AE551">
        <f>IF(first_ana_0923__242678[[#This Row],[gap]]=0, 1, 0)</f>
        <v>0</v>
      </c>
      <c r="AF551">
        <f>IF(first_ana_0923__242678[[#This Row],[gap]]=1, 1, 0)</f>
        <v>0</v>
      </c>
      <c r="AG551">
        <f>IF(first_ana_0923__242678[[#This Row],[gap]]=2, 1, 0)</f>
        <v>0</v>
      </c>
      <c r="AH551">
        <f>IF(first_ana_0923__242678[[#This Row],[gap]]=3, 1, 0)</f>
        <v>0</v>
      </c>
      <c r="AI551">
        <f>IF(first_ana_0923__242678[[#This Row],[gap]]=4, 1, 0)</f>
        <v>0</v>
      </c>
      <c r="AJ551">
        <f>IF(first_ana_0923__242678[[#This Row],[gap]]=5, 1, 0)</f>
        <v>0</v>
      </c>
      <c r="AK551">
        <f>IF(first_ana_0923__242678[[#This Row],[gap]]=6, 1, 0)</f>
        <v>0</v>
      </c>
      <c r="AL551">
        <f>IF(first_ana_0923__242678[[#This Row],[gap]]=7, 1, 0)</f>
        <v>0</v>
      </c>
      <c r="AM551">
        <f>IF(first_ana_0923__242678[[#This Row],[gap]]=8, 1, 0)</f>
        <v>0</v>
      </c>
      <c r="AN551">
        <f>IF(first_ana_0923__242678[[#This Row],[gap]]=9, 1, 0)</f>
        <v>0</v>
      </c>
    </row>
    <row r="552" spans="1:40">
      <c r="A552">
        <v>2016</v>
      </c>
      <c r="B552">
        <v>34</v>
      </c>
      <c r="C552" t="s">
        <v>70</v>
      </c>
      <c r="D552" t="s">
        <v>71</v>
      </c>
      <c r="E552">
        <v>329.9</v>
      </c>
      <c r="F552">
        <v>284</v>
      </c>
      <c r="G552">
        <v>1.62</v>
      </c>
      <c r="H552">
        <v>1.7</v>
      </c>
      <c r="I552">
        <v>0</v>
      </c>
      <c r="J552">
        <v>0</v>
      </c>
      <c r="K552" s="5">
        <v>3074</v>
      </c>
      <c r="L552" s="5">
        <v>9810.7000000000007</v>
      </c>
      <c r="M552" s="9">
        <v>0.7</v>
      </c>
      <c r="N552" s="9">
        <v>0.21</v>
      </c>
      <c r="O552" s="9">
        <v>2.82</v>
      </c>
      <c r="P552">
        <v>3.7299999999999995</v>
      </c>
      <c r="Q552" s="8">
        <v>792.8</v>
      </c>
      <c r="S552">
        <f>first_ana_0923__242678[[#This Row],[year]]-first_ana_0923__242678[[#This Row],[start]]</f>
        <v>2016</v>
      </c>
      <c r="T552">
        <f>IF(first_ana_0923__242678[[#This Row],[gap]]=-11, 1, 0)</f>
        <v>0</v>
      </c>
      <c r="U552">
        <f>IF(first_ana_0923__242678[[#This Row],[gap]]=-10, 1, 0)</f>
        <v>0</v>
      </c>
      <c r="V552">
        <f>IF(first_ana_0923__242678[[#This Row],[gap]]=-9, 1, 0)</f>
        <v>0</v>
      </c>
      <c r="W552">
        <f>IF(first_ana_0923__242678[[#This Row],[gap]]=-8, 1, 0)</f>
        <v>0</v>
      </c>
      <c r="X552">
        <f>IF(first_ana_0923__242678[[#This Row],[gap]]=-7, 1, 0)</f>
        <v>0</v>
      </c>
      <c r="Y552">
        <f>IF(first_ana_0923__242678[[#This Row],[gap]]=-6, 1, 0)</f>
        <v>0</v>
      </c>
      <c r="Z552">
        <f>IF(first_ana_0923__242678[[#This Row],[gap]]=-5, 1, 0)</f>
        <v>0</v>
      </c>
      <c r="AA552">
        <f>IF(first_ana_0923__242678[[#This Row],[gap]]=-4, 1, 0)</f>
        <v>0</v>
      </c>
      <c r="AB552">
        <f>IF(first_ana_0923__242678[[#This Row],[gap]]=-3, 1, 0)</f>
        <v>0</v>
      </c>
      <c r="AC552">
        <f>IF(first_ana_0923__242678[[#This Row],[gap]]=-2, 1, 0)</f>
        <v>0</v>
      </c>
      <c r="AD552">
        <f>IF(first_ana_0923__242678[[#This Row],[gap]]=-1, 1, 0)</f>
        <v>0</v>
      </c>
      <c r="AE552">
        <f>IF(first_ana_0923__242678[[#This Row],[gap]]=0, 1, 0)</f>
        <v>0</v>
      </c>
      <c r="AF552">
        <f>IF(first_ana_0923__242678[[#This Row],[gap]]=1, 1, 0)</f>
        <v>0</v>
      </c>
      <c r="AG552">
        <f>IF(first_ana_0923__242678[[#This Row],[gap]]=2, 1, 0)</f>
        <v>0</v>
      </c>
      <c r="AH552">
        <f>IF(first_ana_0923__242678[[#This Row],[gap]]=3, 1, 0)</f>
        <v>0</v>
      </c>
      <c r="AI552">
        <f>IF(first_ana_0923__242678[[#This Row],[gap]]=4, 1, 0)</f>
        <v>0</v>
      </c>
      <c r="AJ552">
        <f>IF(first_ana_0923__242678[[#This Row],[gap]]=5, 1, 0)</f>
        <v>0</v>
      </c>
      <c r="AK552">
        <f>IF(first_ana_0923__242678[[#This Row],[gap]]=6, 1, 0)</f>
        <v>0</v>
      </c>
      <c r="AL552">
        <f>IF(first_ana_0923__242678[[#This Row],[gap]]=7, 1, 0)</f>
        <v>0</v>
      </c>
      <c r="AM552">
        <f>IF(first_ana_0923__242678[[#This Row],[gap]]=8, 1, 0)</f>
        <v>0</v>
      </c>
      <c r="AN552">
        <f>IF(first_ana_0923__242678[[#This Row],[gap]]=9, 1, 0)</f>
        <v>0</v>
      </c>
    </row>
    <row r="553" spans="1:40">
      <c r="A553">
        <v>2016</v>
      </c>
      <c r="B553">
        <v>35</v>
      </c>
      <c r="C553" t="s">
        <v>72</v>
      </c>
      <c r="D553" t="s">
        <v>73</v>
      </c>
      <c r="E553">
        <v>257.39999999999998</v>
      </c>
      <c r="F553">
        <v>139</v>
      </c>
      <c r="G553">
        <v>1.53</v>
      </c>
      <c r="H553">
        <v>1.81</v>
      </c>
      <c r="I553">
        <v>0</v>
      </c>
      <c r="J553">
        <v>0</v>
      </c>
      <c r="K553" s="5">
        <v>2774</v>
      </c>
      <c r="L553" s="5">
        <v>13533.3</v>
      </c>
      <c r="M553" s="9">
        <v>0.72</v>
      </c>
      <c r="N553" s="9">
        <v>0.36</v>
      </c>
      <c r="O553" s="9">
        <v>3.01</v>
      </c>
      <c r="P553">
        <v>4.09</v>
      </c>
      <c r="Q553" s="8">
        <v>918.8</v>
      </c>
      <c r="S553">
        <f>first_ana_0923__242678[[#This Row],[year]]-first_ana_0923__242678[[#This Row],[start]]</f>
        <v>2016</v>
      </c>
      <c r="T553">
        <f>IF(first_ana_0923__242678[[#This Row],[gap]]=-11, 1, 0)</f>
        <v>0</v>
      </c>
      <c r="U553">
        <f>IF(first_ana_0923__242678[[#This Row],[gap]]=-10, 1, 0)</f>
        <v>0</v>
      </c>
      <c r="V553">
        <f>IF(first_ana_0923__242678[[#This Row],[gap]]=-9, 1, 0)</f>
        <v>0</v>
      </c>
      <c r="W553">
        <f>IF(first_ana_0923__242678[[#This Row],[gap]]=-8, 1, 0)</f>
        <v>0</v>
      </c>
      <c r="X553">
        <f>IF(first_ana_0923__242678[[#This Row],[gap]]=-7, 1, 0)</f>
        <v>0</v>
      </c>
      <c r="Y553">
        <f>IF(first_ana_0923__242678[[#This Row],[gap]]=-6, 1, 0)</f>
        <v>0</v>
      </c>
      <c r="Z553">
        <f>IF(first_ana_0923__242678[[#This Row],[gap]]=-5, 1, 0)</f>
        <v>0</v>
      </c>
      <c r="AA553">
        <f>IF(first_ana_0923__242678[[#This Row],[gap]]=-4, 1, 0)</f>
        <v>0</v>
      </c>
      <c r="AB553">
        <f>IF(first_ana_0923__242678[[#This Row],[gap]]=-3, 1, 0)</f>
        <v>0</v>
      </c>
      <c r="AC553">
        <f>IF(first_ana_0923__242678[[#This Row],[gap]]=-2, 1, 0)</f>
        <v>0</v>
      </c>
      <c r="AD553">
        <f>IF(first_ana_0923__242678[[#This Row],[gap]]=-1, 1, 0)</f>
        <v>0</v>
      </c>
      <c r="AE553">
        <f>IF(first_ana_0923__242678[[#This Row],[gap]]=0, 1, 0)</f>
        <v>0</v>
      </c>
      <c r="AF553">
        <f>IF(first_ana_0923__242678[[#This Row],[gap]]=1, 1, 0)</f>
        <v>0</v>
      </c>
      <c r="AG553">
        <f>IF(first_ana_0923__242678[[#This Row],[gap]]=2, 1, 0)</f>
        <v>0</v>
      </c>
      <c r="AH553">
        <f>IF(first_ana_0923__242678[[#This Row],[gap]]=3, 1, 0)</f>
        <v>0</v>
      </c>
      <c r="AI553">
        <f>IF(first_ana_0923__242678[[#This Row],[gap]]=4, 1, 0)</f>
        <v>0</v>
      </c>
      <c r="AJ553">
        <f>IF(first_ana_0923__242678[[#This Row],[gap]]=5, 1, 0)</f>
        <v>0</v>
      </c>
      <c r="AK553">
        <f>IF(first_ana_0923__242678[[#This Row],[gap]]=6, 1, 0)</f>
        <v>0</v>
      </c>
      <c r="AL553">
        <f>IF(first_ana_0923__242678[[#This Row],[gap]]=7, 1, 0)</f>
        <v>0</v>
      </c>
      <c r="AM553">
        <f>IF(first_ana_0923__242678[[#This Row],[gap]]=8, 1, 0)</f>
        <v>0</v>
      </c>
      <c r="AN553">
        <f>IF(first_ana_0923__242678[[#This Row],[gap]]=9, 1, 0)</f>
        <v>0</v>
      </c>
    </row>
    <row r="554" spans="1:40">
      <c r="A554">
        <v>2016</v>
      </c>
      <c r="B554">
        <v>36</v>
      </c>
      <c r="C554" t="s">
        <v>74</v>
      </c>
      <c r="D554" t="s">
        <v>75</v>
      </c>
      <c r="E554">
        <v>116.1</v>
      </c>
      <c r="F554">
        <v>75</v>
      </c>
      <c r="G554">
        <v>1.21</v>
      </c>
      <c r="H554">
        <v>1.45</v>
      </c>
      <c r="I554">
        <v>0</v>
      </c>
      <c r="J554">
        <v>0</v>
      </c>
      <c r="K554" s="5">
        <v>2921</v>
      </c>
      <c r="L554" s="5">
        <v>9588.2000000000007</v>
      </c>
      <c r="M554" s="9">
        <v>0.53</v>
      </c>
      <c r="N554" s="9">
        <v>0.4</v>
      </c>
      <c r="O554" s="9">
        <v>2.4</v>
      </c>
      <c r="P554">
        <v>3.33</v>
      </c>
      <c r="Q554" s="8">
        <v>1116.8</v>
      </c>
      <c r="S554">
        <f>first_ana_0923__242678[[#This Row],[year]]-first_ana_0923__242678[[#This Row],[start]]</f>
        <v>2016</v>
      </c>
      <c r="T554">
        <f>IF(first_ana_0923__242678[[#This Row],[gap]]=-11, 1, 0)</f>
        <v>0</v>
      </c>
      <c r="U554">
        <f>IF(first_ana_0923__242678[[#This Row],[gap]]=-10, 1, 0)</f>
        <v>0</v>
      </c>
      <c r="V554">
        <f>IF(first_ana_0923__242678[[#This Row],[gap]]=-9, 1, 0)</f>
        <v>0</v>
      </c>
      <c r="W554">
        <f>IF(first_ana_0923__242678[[#This Row],[gap]]=-8, 1, 0)</f>
        <v>0</v>
      </c>
      <c r="X554">
        <f>IF(first_ana_0923__242678[[#This Row],[gap]]=-7, 1, 0)</f>
        <v>0</v>
      </c>
      <c r="Y554">
        <f>IF(first_ana_0923__242678[[#This Row],[gap]]=-6, 1, 0)</f>
        <v>0</v>
      </c>
      <c r="Z554">
        <f>IF(first_ana_0923__242678[[#This Row],[gap]]=-5, 1, 0)</f>
        <v>0</v>
      </c>
      <c r="AA554">
        <f>IF(first_ana_0923__242678[[#This Row],[gap]]=-4, 1, 0)</f>
        <v>0</v>
      </c>
      <c r="AB554">
        <f>IF(first_ana_0923__242678[[#This Row],[gap]]=-3, 1, 0)</f>
        <v>0</v>
      </c>
      <c r="AC554">
        <f>IF(first_ana_0923__242678[[#This Row],[gap]]=-2, 1, 0)</f>
        <v>0</v>
      </c>
      <c r="AD554">
        <f>IF(first_ana_0923__242678[[#This Row],[gap]]=-1, 1, 0)</f>
        <v>0</v>
      </c>
      <c r="AE554">
        <f>IF(first_ana_0923__242678[[#This Row],[gap]]=0, 1, 0)</f>
        <v>0</v>
      </c>
      <c r="AF554">
        <f>IF(first_ana_0923__242678[[#This Row],[gap]]=1, 1, 0)</f>
        <v>0</v>
      </c>
      <c r="AG554">
        <f>IF(first_ana_0923__242678[[#This Row],[gap]]=2, 1, 0)</f>
        <v>0</v>
      </c>
      <c r="AH554">
        <f>IF(first_ana_0923__242678[[#This Row],[gap]]=3, 1, 0)</f>
        <v>0</v>
      </c>
      <c r="AI554">
        <f>IF(first_ana_0923__242678[[#This Row],[gap]]=4, 1, 0)</f>
        <v>0</v>
      </c>
      <c r="AJ554">
        <f>IF(first_ana_0923__242678[[#This Row],[gap]]=5, 1, 0)</f>
        <v>0</v>
      </c>
      <c r="AK554">
        <f>IF(first_ana_0923__242678[[#This Row],[gap]]=6, 1, 0)</f>
        <v>0</v>
      </c>
      <c r="AL554">
        <f>IF(first_ana_0923__242678[[#This Row],[gap]]=7, 1, 0)</f>
        <v>0</v>
      </c>
      <c r="AM554">
        <f>IF(first_ana_0923__242678[[#This Row],[gap]]=8, 1, 0)</f>
        <v>0</v>
      </c>
      <c r="AN554">
        <f>IF(first_ana_0923__242678[[#This Row],[gap]]=9, 1, 0)</f>
        <v>0</v>
      </c>
    </row>
    <row r="555" spans="1:40">
      <c r="A555">
        <v>2016</v>
      </c>
      <c r="B555">
        <v>37</v>
      </c>
      <c r="C555" t="s">
        <v>76</v>
      </c>
      <c r="D555" t="s">
        <v>77</v>
      </c>
      <c r="E555">
        <v>88</v>
      </c>
      <c r="F555">
        <v>97</v>
      </c>
      <c r="G555">
        <v>1.74</v>
      </c>
      <c r="H555">
        <v>1.86</v>
      </c>
      <c r="I555">
        <v>0</v>
      </c>
      <c r="J555">
        <v>0</v>
      </c>
      <c r="K555" s="5">
        <v>2925</v>
      </c>
      <c r="L555" s="5">
        <v>8759.2000000000007</v>
      </c>
      <c r="M555" s="9">
        <v>0.41</v>
      </c>
      <c r="N555" s="9">
        <v>0.21</v>
      </c>
      <c r="O555" s="9">
        <v>2.78</v>
      </c>
      <c r="P555">
        <v>3.4</v>
      </c>
      <c r="Q555" s="8">
        <v>890.2</v>
      </c>
      <c r="S555">
        <f>first_ana_0923__242678[[#This Row],[year]]-first_ana_0923__242678[[#This Row],[start]]</f>
        <v>2016</v>
      </c>
      <c r="T555">
        <f>IF(first_ana_0923__242678[[#This Row],[gap]]=-11, 1, 0)</f>
        <v>0</v>
      </c>
      <c r="U555">
        <f>IF(first_ana_0923__242678[[#This Row],[gap]]=-10, 1, 0)</f>
        <v>0</v>
      </c>
      <c r="V555">
        <f>IF(first_ana_0923__242678[[#This Row],[gap]]=-9, 1, 0)</f>
        <v>0</v>
      </c>
      <c r="W555">
        <f>IF(first_ana_0923__242678[[#This Row],[gap]]=-8, 1, 0)</f>
        <v>0</v>
      </c>
      <c r="X555">
        <f>IF(first_ana_0923__242678[[#This Row],[gap]]=-7, 1, 0)</f>
        <v>0</v>
      </c>
      <c r="Y555">
        <f>IF(first_ana_0923__242678[[#This Row],[gap]]=-6, 1, 0)</f>
        <v>0</v>
      </c>
      <c r="Z555">
        <f>IF(first_ana_0923__242678[[#This Row],[gap]]=-5, 1, 0)</f>
        <v>0</v>
      </c>
      <c r="AA555">
        <f>IF(first_ana_0923__242678[[#This Row],[gap]]=-4, 1, 0)</f>
        <v>0</v>
      </c>
      <c r="AB555">
        <f>IF(first_ana_0923__242678[[#This Row],[gap]]=-3, 1, 0)</f>
        <v>0</v>
      </c>
      <c r="AC555">
        <f>IF(first_ana_0923__242678[[#This Row],[gap]]=-2, 1, 0)</f>
        <v>0</v>
      </c>
      <c r="AD555">
        <f>IF(first_ana_0923__242678[[#This Row],[gap]]=-1, 1, 0)</f>
        <v>0</v>
      </c>
      <c r="AE555">
        <f>IF(first_ana_0923__242678[[#This Row],[gap]]=0, 1, 0)</f>
        <v>0</v>
      </c>
      <c r="AF555">
        <f>IF(first_ana_0923__242678[[#This Row],[gap]]=1, 1, 0)</f>
        <v>0</v>
      </c>
      <c r="AG555">
        <f>IF(first_ana_0923__242678[[#This Row],[gap]]=2, 1, 0)</f>
        <v>0</v>
      </c>
      <c r="AH555">
        <f>IF(first_ana_0923__242678[[#This Row],[gap]]=3, 1, 0)</f>
        <v>0</v>
      </c>
      <c r="AI555">
        <f>IF(first_ana_0923__242678[[#This Row],[gap]]=4, 1, 0)</f>
        <v>0</v>
      </c>
      <c r="AJ555">
        <f>IF(first_ana_0923__242678[[#This Row],[gap]]=5, 1, 0)</f>
        <v>0</v>
      </c>
      <c r="AK555">
        <f>IF(first_ana_0923__242678[[#This Row],[gap]]=6, 1, 0)</f>
        <v>0</v>
      </c>
      <c r="AL555">
        <f>IF(first_ana_0923__242678[[#This Row],[gap]]=7, 1, 0)</f>
        <v>0</v>
      </c>
      <c r="AM555">
        <f>IF(first_ana_0923__242678[[#This Row],[gap]]=8, 1, 0)</f>
        <v>0</v>
      </c>
      <c r="AN555">
        <f>IF(first_ana_0923__242678[[#This Row],[gap]]=9, 1, 0)</f>
        <v>0</v>
      </c>
    </row>
    <row r="556" spans="1:40">
      <c r="A556">
        <v>2016</v>
      </c>
      <c r="B556">
        <v>38</v>
      </c>
      <c r="C556" t="s">
        <v>78</v>
      </c>
      <c r="D556" t="s">
        <v>79</v>
      </c>
      <c r="E556">
        <v>185.6</v>
      </c>
      <c r="F556">
        <v>138</v>
      </c>
      <c r="G556">
        <v>1.24</v>
      </c>
      <c r="H556">
        <v>1.51</v>
      </c>
      <c r="I556">
        <v>0</v>
      </c>
      <c r="J556">
        <v>0</v>
      </c>
      <c r="K556" s="5">
        <v>2535</v>
      </c>
      <c r="L556" s="5">
        <v>11810.1</v>
      </c>
      <c r="M556" s="9">
        <v>0.36</v>
      </c>
      <c r="N556" s="9">
        <v>0.36</v>
      </c>
      <c r="O556" s="9">
        <v>2.91</v>
      </c>
      <c r="P556">
        <v>3.63</v>
      </c>
      <c r="Q556" s="8">
        <v>923.1</v>
      </c>
      <c r="S556">
        <f>first_ana_0923__242678[[#This Row],[year]]-first_ana_0923__242678[[#This Row],[start]]</f>
        <v>2016</v>
      </c>
      <c r="T556">
        <f>IF(first_ana_0923__242678[[#This Row],[gap]]=-11, 1, 0)</f>
        <v>0</v>
      </c>
      <c r="U556">
        <f>IF(first_ana_0923__242678[[#This Row],[gap]]=-10, 1, 0)</f>
        <v>0</v>
      </c>
      <c r="V556">
        <f>IF(first_ana_0923__242678[[#This Row],[gap]]=-9, 1, 0)</f>
        <v>0</v>
      </c>
      <c r="W556">
        <f>IF(first_ana_0923__242678[[#This Row],[gap]]=-8, 1, 0)</f>
        <v>0</v>
      </c>
      <c r="X556">
        <f>IF(first_ana_0923__242678[[#This Row],[gap]]=-7, 1, 0)</f>
        <v>0</v>
      </c>
      <c r="Y556">
        <f>IF(first_ana_0923__242678[[#This Row],[gap]]=-6, 1, 0)</f>
        <v>0</v>
      </c>
      <c r="Z556">
        <f>IF(first_ana_0923__242678[[#This Row],[gap]]=-5, 1, 0)</f>
        <v>0</v>
      </c>
      <c r="AA556">
        <f>IF(first_ana_0923__242678[[#This Row],[gap]]=-4, 1, 0)</f>
        <v>0</v>
      </c>
      <c r="AB556">
        <f>IF(first_ana_0923__242678[[#This Row],[gap]]=-3, 1, 0)</f>
        <v>0</v>
      </c>
      <c r="AC556">
        <f>IF(first_ana_0923__242678[[#This Row],[gap]]=-2, 1, 0)</f>
        <v>0</v>
      </c>
      <c r="AD556">
        <f>IF(first_ana_0923__242678[[#This Row],[gap]]=-1, 1, 0)</f>
        <v>0</v>
      </c>
      <c r="AE556">
        <f>IF(first_ana_0923__242678[[#This Row],[gap]]=0, 1, 0)</f>
        <v>0</v>
      </c>
      <c r="AF556">
        <f>IF(first_ana_0923__242678[[#This Row],[gap]]=1, 1, 0)</f>
        <v>0</v>
      </c>
      <c r="AG556">
        <f>IF(first_ana_0923__242678[[#This Row],[gap]]=2, 1, 0)</f>
        <v>0</v>
      </c>
      <c r="AH556">
        <f>IF(first_ana_0923__242678[[#This Row],[gap]]=3, 1, 0)</f>
        <v>0</v>
      </c>
      <c r="AI556">
        <f>IF(first_ana_0923__242678[[#This Row],[gap]]=4, 1, 0)</f>
        <v>0</v>
      </c>
      <c r="AJ556">
        <f>IF(first_ana_0923__242678[[#This Row],[gap]]=5, 1, 0)</f>
        <v>0</v>
      </c>
      <c r="AK556">
        <f>IF(first_ana_0923__242678[[#This Row],[gap]]=6, 1, 0)</f>
        <v>0</v>
      </c>
      <c r="AL556">
        <f>IF(first_ana_0923__242678[[#This Row],[gap]]=7, 1, 0)</f>
        <v>0</v>
      </c>
      <c r="AM556">
        <f>IF(first_ana_0923__242678[[#This Row],[gap]]=8, 1, 0)</f>
        <v>0</v>
      </c>
      <c r="AN556">
        <f>IF(first_ana_0923__242678[[#This Row],[gap]]=9, 1, 0)</f>
        <v>0</v>
      </c>
    </row>
    <row r="557" spans="1:40">
      <c r="A557">
        <v>2016</v>
      </c>
      <c r="B557">
        <v>39</v>
      </c>
      <c r="C557" t="s">
        <v>80</v>
      </c>
      <c r="D557" t="s">
        <v>81</v>
      </c>
      <c r="E557">
        <v>97.6</v>
      </c>
      <c r="F557">
        <v>72</v>
      </c>
      <c r="G557">
        <v>1.24</v>
      </c>
      <c r="H557">
        <v>1.55</v>
      </c>
      <c r="I557">
        <v>0</v>
      </c>
      <c r="J557">
        <v>0</v>
      </c>
      <c r="K557" s="5">
        <v>2532</v>
      </c>
      <c r="L557" s="5">
        <v>10968.6</v>
      </c>
      <c r="M557" s="9">
        <v>0.42</v>
      </c>
      <c r="N557" s="9">
        <v>0.28000000000000003</v>
      </c>
      <c r="O557" s="9">
        <v>3.61</v>
      </c>
      <c r="P557">
        <v>4.3099999999999996</v>
      </c>
      <c r="Q557" s="8">
        <v>1255.2</v>
      </c>
      <c r="S557">
        <f>first_ana_0923__242678[[#This Row],[year]]-first_ana_0923__242678[[#This Row],[start]]</f>
        <v>2016</v>
      </c>
      <c r="T557">
        <f>IF(first_ana_0923__242678[[#This Row],[gap]]=-11, 1, 0)</f>
        <v>0</v>
      </c>
      <c r="U557">
        <f>IF(first_ana_0923__242678[[#This Row],[gap]]=-10, 1, 0)</f>
        <v>0</v>
      </c>
      <c r="V557">
        <f>IF(first_ana_0923__242678[[#This Row],[gap]]=-9, 1, 0)</f>
        <v>0</v>
      </c>
      <c r="W557">
        <f>IF(first_ana_0923__242678[[#This Row],[gap]]=-8, 1, 0)</f>
        <v>0</v>
      </c>
      <c r="X557">
        <f>IF(first_ana_0923__242678[[#This Row],[gap]]=-7, 1, 0)</f>
        <v>0</v>
      </c>
      <c r="Y557">
        <f>IF(first_ana_0923__242678[[#This Row],[gap]]=-6, 1, 0)</f>
        <v>0</v>
      </c>
      <c r="Z557">
        <f>IF(first_ana_0923__242678[[#This Row],[gap]]=-5, 1, 0)</f>
        <v>0</v>
      </c>
      <c r="AA557">
        <f>IF(first_ana_0923__242678[[#This Row],[gap]]=-4, 1, 0)</f>
        <v>0</v>
      </c>
      <c r="AB557">
        <f>IF(first_ana_0923__242678[[#This Row],[gap]]=-3, 1, 0)</f>
        <v>0</v>
      </c>
      <c r="AC557">
        <f>IF(first_ana_0923__242678[[#This Row],[gap]]=-2, 1, 0)</f>
        <v>0</v>
      </c>
      <c r="AD557">
        <f>IF(first_ana_0923__242678[[#This Row],[gap]]=-1, 1, 0)</f>
        <v>0</v>
      </c>
      <c r="AE557">
        <f>IF(first_ana_0923__242678[[#This Row],[gap]]=0, 1, 0)</f>
        <v>0</v>
      </c>
      <c r="AF557">
        <f>IF(first_ana_0923__242678[[#This Row],[gap]]=1, 1, 0)</f>
        <v>0</v>
      </c>
      <c r="AG557">
        <f>IF(first_ana_0923__242678[[#This Row],[gap]]=2, 1, 0)</f>
        <v>0</v>
      </c>
      <c r="AH557">
        <f>IF(first_ana_0923__242678[[#This Row],[gap]]=3, 1, 0)</f>
        <v>0</v>
      </c>
      <c r="AI557">
        <f>IF(first_ana_0923__242678[[#This Row],[gap]]=4, 1, 0)</f>
        <v>0</v>
      </c>
      <c r="AJ557">
        <f>IF(first_ana_0923__242678[[#This Row],[gap]]=5, 1, 0)</f>
        <v>0</v>
      </c>
      <c r="AK557">
        <f>IF(first_ana_0923__242678[[#This Row],[gap]]=6, 1, 0)</f>
        <v>0</v>
      </c>
      <c r="AL557">
        <f>IF(first_ana_0923__242678[[#This Row],[gap]]=7, 1, 0)</f>
        <v>0</v>
      </c>
      <c r="AM557">
        <f>IF(first_ana_0923__242678[[#This Row],[gap]]=8, 1, 0)</f>
        <v>0</v>
      </c>
      <c r="AN557">
        <f>IF(first_ana_0923__242678[[#This Row],[gap]]=9, 1, 0)</f>
        <v>0</v>
      </c>
    </row>
    <row r="558" spans="1:40">
      <c r="A558">
        <v>2016</v>
      </c>
      <c r="B558">
        <v>40</v>
      </c>
      <c r="C558" t="s">
        <v>82</v>
      </c>
      <c r="D558" t="s">
        <v>83</v>
      </c>
      <c r="E558">
        <v>153</v>
      </c>
      <c r="F558">
        <v>510</v>
      </c>
      <c r="G558">
        <v>1.93</v>
      </c>
      <c r="H558">
        <v>1.81</v>
      </c>
      <c r="I558">
        <v>1</v>
      </c>
      <c r="J558">
        <v>1</v>
      </c>
      <c r="K558" s="5">
        <v>2724</v>
      </c>
      <c r="L558" s="5">
        <v>15919.1</v>
      </c>
      <c r="M558" s="9">
        <v>0.67</v>
      </c>
      <c r="N558" s="9">
        <v>0.39</v>
      </c>
      <c r="O558" s="9">
        <v>3.35</v>
      </c>
      <c r="P558">
        <v>4.41</v>
      </c>
      <c r="Q558" s="8">
        <v>811.2</v>
      </c>
      <c r="R558">
        <v>2011</v>
      </c>
      <c r="S558">
        <f>first_ana_0923__242678[[#This Row],[year]]-first_ana_0923__242678[[#This Row],[start]]</f>
        <v>5</v>
      </c>
      <c r="T558">
        <f>IF(first_ana_0923__242678[[#This Row],[gap]]=-11, 1, 0)</f>
        <v>0</v>
      </c>
      <c r="U558">
        <f>IF(first_ana_0923__242678[[#This Row],[gap]]=-10, 1, 0)</f>
        <v>0</v>
      </c>
      <c r="V558">
        <f>IF(first_ana_0923__242678[[#This Row],[gap]]=-9, 1, 0)</f>
        <v>0</v>
      </c>
      <c r="W558">
        <f>IF(first_ana_0923__242678[[#This Row],[gap]]=-8, 1, 0)</f>
        <v>0</v>
      </c>
      <c r="X558">
        <f>IF(first_ana_0923__242678[[#This Row],[gap]]=-7, 1, 0)</f>
        <v>0</v>
      </c>
      <c r="Y558">
        <f>IF(first_ana_0923__242678[[#This Row],[gap]]=-6, 1, 0)</f>
        <v>0</v>
      </c>
      <c r="Z558">
        <f>IF(first_ana_0923__242678[[#This Row],[gap]]=-5, 1, 0)</f>
        <v>0</v>
      </c>
      <c r="AA558">
        <f>IF(first_ana_0923__242678[[#This Row],[gap]]=-4, 1, 0)</f>
        <v>0</v>
      </c>
      <c r="AB558">
        <f>IF(first_ana_0923__242678[[#This Row],[gap]]=-3, 1, 0)</f>
        <v>0</v>
      </c>
      <c r="AC558">
        <f>IF(first_ana_0923__242678[[#This Row],[gap]]=-2, 1, 0)</f>
        <v>0</v>
      </c>
      <c r="AD558">
        <f>IF(first_ana_0923__242678[[#This Row],[gap]]=-1, 1, 0)</f>
        <v>0</v>
      </c>
      <c r="AE558">
        <f>IF(first_ana_0923__242678[[#This Row],[gap]]=0, 1, 0)</f>
        <v>0</v>
      </c>
      <c r="AF558">
        <f>IF(first_ana_0923__242678[[#This Row],[gap]]=1, 1, 0)</f>
        <v>0</v>
      </c>
      <c r="AG558">
        <f>IF(first_ana_0923__242678[[#This Row],[gap]]=2, 1, 0)</f>
        <v>0</v>
      </c>
      <c r="AH558">
        <f>IF(first_ana_0923__242678[[#This Row],[gap]]=3, 1, 0)</f>
        <v>0</v>
      </c>
      <c r="AI558">
        <f>IF(first_ana_0923__242678[[#This Row],[gap]]=4, 1, 0)</f>
        <v>0</v>
      </c>
      <c r="AJ558">
        <f>IF(first_ana_0923__242678[[#This Row],[gap]]=5, 1, 0)</f>
        <v>1</v>
      </c>
      <c r="AK558">
        <f>IF(first_ana_0923__242678[[#This Row],[gap]]=6, 1, 0)</f>
        <v>0</v>
      </c>
      <c r="AL558">
        <f>IF(first_ana_0923__242678[[#This Row],[gap]]=7, 1, 0)</f>
        <v>0</v>
      </c>
      <c r="AM558">
        <f>IF(first_ana_0923__242678[[#This Row],[gap]]=8, 1, 0)</f>
        <v>0</v>
      </c>
      <c r="AN558">
        <f>IF(first_ana_0923__242678[[#This Row],[gap]]=9, 1, 0)</f>
        <v>0</v>
      </c>
    </row>
    <row r="559" spans="1:40">
      <c r="A559">
        <v>2016</v>
      </c>
      <c r="B559">
        <v>41</v>
      </c>
      <c r="C559" t="s">
        <v>84</v>
      </c>
      <c r="D559" t="s">
        <v>85</v>
      </c>
      <c r="E559">
        <v>77.8</v>
      </c>
      <c r="F559">
        <v>83</v>
      </c>
      <c r="G559">
        <v>1.79</v>
      </c>
      <c r="H559">
        <v>2.0699999999999998</v>
      </c>
      <c r="I559">
        <v>1</v>
      </c>
      <c r="J559">
        <v>1</v>
      </c>
      <c r="K559" s="5">
        <v>2412</v>
      </c>
      <c r="L559" s="5">
        <v>23873.3</v>
      </c>
      <c r="M559" s="9">
        <v>0.24</v>
      </c>
      <c r="N559" s="9">
        <v>0.36</v>
      </c>
      <c r="O559" s="9">
        <v>3.62</v>
      </c>
      <c r="P559">
        <v>4.22</v>
      </c>
      <c r="Q559" s="8">
        <v>1043.7</v>
      </c>
      <c r="R559">
        <v>2011</v>
      </c>
      <c r="S559">
        <f>first_ana_0923__242678[[#This Row],[year]]-first_ana_0923__242678[[#This Row],[start]]</f>
        <v>5</v>
      </c>
      <c r="T559">
        <f>IF(first_ana_0923__242678[[#This Row],[gap]]=-11, 1, 0)</f>
        <v>0</v>
      </c>
      <c r="U559">
        <f>IF(first_ana_0923__242678[[#This Row],[gap]]=-10, 1, 0)</f>
        <v>0</v>
      </c>
      <c r="V559">
        <f>IF(first_ana_0923__242678[[#This Row],[gap]]=-9, 1, 0)</f>
        <v>0</v>
      </c>
      <c r="W559">
        <f>IF(first_ana_0923__242678[[#This Row],[gap]]=-8, 1, 0)</f>
        <v>0</v>
      </c>
      <c r="X559">
        <f>IF(first_ana_0923__242678[[#This Row],[gap]]=-7, 1, 0)</f>
        <v>0</v>
      </c>
      <c r="Y559">
        <f>IF(first_ana_0923__242678[[#This Row],[gap]]=-6, 1, 0)</f>
        <v>0</v>
      </c>
      <c r="Z559">
        <f>IF(first_ana_0923__242678[[#This Row],[gap]]=-5, 1, 0)</f>
        <v>0</v>
      </c>
      <c r="AA559">
        <f>IF(first_ana_0923__242678[[#This Row],[gap]]=-4, 1, 0)</f>
        <v>0</v>
      </c>
      <c r="AB559">
        <f>IF(first_ana_0923__242678[[#This Row],[gap]]=-3, 1, 0)</f>
        <v>0</v>
      </c>
      <c r="AC559">
        <f>IF(first_ana_0923__242678[[#This Row],[gap]]=-2, 1, 0)</f>
        <v>0</v>
      </c>
      <c r="AD559">
        <f>IF(first_ana_0923__242678[[#This Row],[gap]]=-1, 1, 0)</f>
        <v>0</v>
      </c>
      <c r="AE559">
        <f>IF(first_ana_0923__242678[[#This Row],[gap]]=0, 1, 0)</f>
        <v>0</v>
      </c>
      <c r="AF559">
        <f>IF(first_ana_0923__242678[[#This Row],[gap]]=1, 1, 0)</f>
        <v>0</v>
      </c>
      <c r="AG559">
        <f>IF(first_ana_0923__242678[[#This Row],[gap]]=2, 1, 0)</f>
        <v>0</v>
      </c>
      <c r="AH559">
        <f>IF(first_ana_0923__242678[[#This Row],[gap]]=3, 1, 0)</f>
        <v>0</v>
      </c>
      <c r="AI559">
        <f>IF(first_ana_0923__242678[[#This Row],[gap]]=4, 1, 0)</f>
        <v>0</v>
      </c>
      <c r="AJ559">
        <f>IF(first_ana_0923__242678[[#This Row],[gap]]=5, 1, 0)</f>
        <v>1</v>
      </c>
      <c r="AK559">
        <f>IF(first_ana_0923__242678[[#This Row],[gap]]=6, 1, 0)</f>
        <v>0</v>
      </c>
      <c r="AL559">
        <f>IF(first_ana_0923__242678[[#This Row],[gap]]=7, 1, 0)</f>
        <v>0</v>
      </c>
      <c r="AM559">
        <f>IF(first_ana_0923__242678[[#This Row],[gap]]=8, 1, 0)</f>
        <v>0</v>
      </c>
      <c r="AN559">
        <f>IF(first_ana_0923__242678[[#This Row],[gap]]=9, 1, 0)</f>
        <v>0</v>
      </c>
    </row>
    <row r="560" spans="1:40">
      <c r="A560">
        <v>2016</v>
      </c>
      <c r="B560">
        <v>42</v>
      </c>
      <c r="C560" t="s">
        <v>86</v>
      </c>
      <c r="D560" t="s">
        <v>87</v>
      </c>
      <c r="E560">
        <v>46.2</v>
      </c>
      <c r="F560">
        <v>137</v>
      </c>
      <c r="G560">
        <v>1.62</v>
      </c>
      <c r="H560">
        <v>2.02</v>
      </c>
      <c r="I560">
        <v>0</v>
      </c>
      <c r="J560">
        <v>0</v>
      </c>
      <c r="K560" s="5">
        <v>2388</v>
      </c>
      <c r="L560" s="5">
        <v>14200.3</v>
      </c>
      <c r="M560" s="9">
        <v>0.73</v>
      </c>
      <c r="N560" s="9">
        <v>0.15</v>
      </c>
      <c r="O560" s="9">
        <v>3</v>
      </c>
      <c r="P560">
        <v>3.88</v>
      </c>
      <c r="Q560" s="8">
        <v>1049.7</v>
      </c>
      <c r="S560">
        <f>first_ana_0923__242678[[#This Row],[year]]-first_ana_0923__242678[[#This Row],[start]]</f>
        <v>2016</v>
      </c>
      <c r="T560">
        <f>IF(first_ana_0923__242678[[#This Row],[gap]]=-11, 1, 0)</f>
        <v>0</v>
      </c>
      <c r="U560">
        <f>IF(first_ana_0923__242678[[#This Row],[gap]]=-10, 1, 0)</f>
        <v>0</v>
      </c>
      <c r="V560">
        <f>IF(first_ana_0923__242678[[#This Row],[gap]]=-9, 1, 0)</f>
        <v>0</v>
      </c>
      <c r="W560">
        <f>IF(first_ana_0923__242678[[#This Row],[gap]]=-8, 1, 0)</f>
        <v>0</v>
      </c>
      <c r="X560">
        <f>IF(first_ana_0923__242678[[#This Row],[gap]]=-7, 1, 0)</f>
        <v>0</v>
      </c>
      <c r="Y560">
        <f>IF(first_ana_0923__242678[[#This Row],[gap]]=-6, 1, 0)</f>
        <v>0</v>
      </c>
      <c r="Z560">
        <f>IF(first_ana_0923__242678[[#This Row],[gap]]=-5, 1, 0)</f>
        <v>0</v>
      </c>
      <c r="AA560">
        <f>IF(first_ana_0923__242678[[#This Row],[gap]]=-4, 1, 0)</f>
        <v>0</v>
      </c>
      <c r="AB560">
        <f>IF(first_ana_0923__242678[[#This Row],[gap]]=-3, 1, 0)</f>
        <v>0</v>
      </c>
      <c r="AC560">
        <f>IF(first_ana_0923__242678[[#This Row],[gap]]=-2, 1, 0)</f>
        <v>0</v>
      </c>
      <c r="AD560">
        <f>IF(first_ana_0923__242678[[#This Row],[gap]]=-1, 1, 0)</f>
        <v>0</v>
      </c>
      <c r="AE560">
        <f>IF(first_ana_0923__242678[[#This Row],[gap]]=0, 1, 0)</f>
        <v>0</v>
      </c>
      <c r="AF560">
        <f>IF(first_ana_0923__242678[[#This Row],[gap]]=1, 1, 0)</f>
        <v>0</v>
      </c>
      <c r="AG560">
        <f>IF(first_ana_0923__242678[[#This Row],[gap]]=2, 1, 0)</f>
        <v>0</v>
      </c>
      <c r="AH560">
        <f>IF(first_ana_0923__242678[[#This Row],[gap]]=3, 1, 0)</f>
        <v>0</v>
      </c>
      <c r="AI560">
        <f>IF(first_ana_0923__242678[[#This Row],[gap]]=4, 1, 0)</f>
        <v>0</v>
      </c>
      <c r="AJ560">
        <f>IF(first_ana_0923__242678[[#This Row],[gap]]=5, 1, 0)</f>
        <v>0</v>
      </c>
      <c r="AK560">
        <f>IF(first_ana_0923__242678[[#This Row],[gap]]=6, 1, 0)</f>
        <v>0</v>
      </c>
      <c r="AL560">
        <f>IF(first_ana_0923__242678[[#This Row],[gap]]=7, 1, 0)</f>
        <v>0</v>
      </c>
      <c r="AM560">
        <f>IF(first_ana_0923__242678[[#This Row],[gap]]=8, 1, 0)</f>
        <v>0</v>
      </c>
      <c r="AN560">
        <f>IF(first_ana_0923__242678[[#This Row],[gap]]=9, 1, 0)</f>
        <v>0</v>
      </c>
    </row>
    <row r="561" spans="1:40">
      <c r="A561">
        <v>2016</v>
      </c>
      <c r="B561">
        <v>43</v>
      </c>
      <c r="C561" t="s">
        <v>88</v>
      </c>
      <c r="D561" t="s">
        <v>89</v>
      </c>
      <c r="E561">
        <v>111.9</v>
      </c>
      <c r="F561">
        <v>177</v>
      </c>
      <c r="G561">
        <v>1.47</v>
      </c>
      <c r="H561">
        <v>1.85</v>
      </c>
      <c r="I561">
        <v>1</v>
      </c>
      <c r="J561">
        <v>1</v>
      </c>
      <c r="K561" s="5">
        <v>2438</v>
      </c>
      <c r="L561" s="5">
        <v>19173.5</v>
      </c>
      <c r="M561" s="9">
        <v>0.51</v>
      </c>
      <c r="N561" s="9">
        <v>0.11</v>
      </c>
      <c r="O561" s="9">
        <v>3.04</v>
      </c>
      <c r="P561">
        <v>3.66</v>
      </c>
      <c r="Q561" s="8">
        <v>1135.5</v>
      </c>
      <c r="R561">
        <v>2011</v>
      </c>
      <c r="S561">
        <f>first_ana_0923__242678[[#This Row],[year]]-first_ana_0923__242678[[#This Row],[start]]</f>
        <v>5</v>
      </c>
      <c r="T561">
        <f>IF(first_ana_0923__242678[[#This Row],[gap]]=-11, 1, 0)</f>
        <v>0</v>
      </c>
      <c r="U561">
        <f>IF(first_ana_0923__242678[[#This Row],[gap]]=-10, 1, 0)</f>
        <v>0</v>
      </c>
      <c r="V561">
        <f>IF(first_ana_0923__242678[[#This Row],[gap]]=-9, 1, 0)</f>
        <v>0</v>
      </c>
      <c r="W561">
        <f>IF(first_ana_0923__242678[[#This Row],[gap]]=-8, 1, 0)</f>
        <v>0</v>
      </c>
      <c r="X561">
        <f>IF(first_ana_0923__242678[[#This Row],[gap]]=-7, 1, 0)</f>
        <v>0</v>
      </c>
      <c r="Y561">
        <f>IF(first_ana_0923__242678[[#This Row],[gap]]=-6, 1, 0)</f>
        <v>0</v>
      </c>
      <c r="Z561">
        <f>IF(first_ana_0923__242678[[#This Row],[gap]]=-5, 1, 0)</f>
        <v>0</v>
      </c>
      <c r="AA561">
        <f>IF(first_ana_0923__242678[[#This Row],[gap]]=-4, 1, 0)</f>
        <v>0</v>
      </c>
      <c r="AB561">
        <f>IF(first_ana_0923__242678[[#This Row],[gap]]=-3, 1, 0)</f>
        <v>0</v>
      </c>
      <c r="AC561">
        <f>IF(first_ana_0923__242678[[#This Row],[gap]]=-2, 1, 0)</f>
        <v>0</v>
      </c>
      <c r="AD561">
        <f>IF(first_ana_0923__242678[[#This Row],[gap]]=-1, 1, 0)</f>
        <v>0</v>
      </c>
      <c r="AE561">
        <f>IF(first_ana_0923__242678[[#This Row],[gap]]=0, 1, 0)</f>
        <v>0</v>
      </c>
      <c r="AF561">
        <f>IF(first_ana_0923__242678[[#This Row],[gap]]=1, 1, 0)</f>
        <v>0</v>
      </c>
      <c r="AG561">
        <f>IF(first_ana_0923__242678[[#This Row],[gap]]=2, 1, 0)</f>
        <v>0</v>
      </c>
      <c r="AH561">
        <f>IF(first_ana_0923__242678[[#This Row],[gap]]=3, 1, 0)</f>
        <v>0</v>
      </c>
      <c r="AI561">
        <f>IF(first_ana_0923__242678[[#This Row],[gap]]=4, 1, 0)</f>
        <v>0</v>
      </c>
      <c r="AJ561">
        <f>IF(first_ana_0923__242678[[#This Row],[gap]]=5, 1, 0)</f>
        <v>1</v>
      </c>
      <c r="AK561">
        <f>IF(first_ana_0923__242678[[#This Row],[gap]]=6, 1, 0)</f>
        <v>0</v>
      </c>
      <c r="AL561">
        <f>IF(first_ana_0923__242678[[#This Row],[gap]]=7, 1, 0)</f>
        <v>0</v>
      </c>
      <c r="AM561">
        <f>IF(first_ana_0923__242678[[#This Row],[gap]]=8, 1, 0)</f>
        <v>0</v>
      </c>
      <c r="AN561">
        <f>IF(first_ana_0923__242678[[#This Row],[gap]]=9, 1, 0)</f>
        <v>0</v>
      </c>
    </row>
    <row r="562" spans="1:40">
      <c r="A562">
        <v>2016</v>
      </c>
      <c r="B562">
        <v>44</v>
      </c>
      <c r="C562" t="s">
        <v>90</v>
      </c>
      <c r="D562" t="s">
        <v>141</v>
      </c>
      <c r="E562">
        <v>190.6</v>
      </c>
      <c r="F562">
        <v>116</v>
      </c>
      <c r="G562">
        <v>1.54</v>
      </c>
      <c r="H562">
        <v>1.76</v>
      </c>
      <c r="I562">
        <v>0</v>
      </c>
      <c r="J562">
        <v>0</v>
      </c>
      <c r="K562" s="5">
        <v>2619</v>
      </c>
      <c r="L562" s="5">
        <v>14211.5</v>
      </c>
      <c r="M562" s="9">
        <v>0.43</v>
      </c>
      <c r="N562" s="9">
        <v>0.43</v>
      </c>
      <c r="O562" s="9">
        <v>3.97</v>
      </c>
      <c r="P562">
        <v>4.83</v>
      </c>
      <c r="Q562" s="8">
        <v>955.5</v>
      </c>
      <c r="S562">
        <f>first_ana_0923__242678[[#This Row],[year]]-first_ana_0923__242678[[#This Row],[start]]</f>
        <v>2016</v>
      </c>
      <c r="T562">
        <f>IF(first_ana_0923__242678[[#This Row],[gap]]=-11, 1, 0)</f>
        <v>0</v>
      </c>
      <c r="U562">
        <f>IF(first_ana_0923__242678[[#This Row],[gap]]=-10, 1, 0)</f>
        <v>0</v>
      </c>
      <c r="V562">
        <f>IF(first_ana_0923__242678[[#This Row],[gap]]=-9, 1, 0)</f>
        <v>0</v>
      </c>
      <c r="W562">
        <f>IF(first_ana_0923__242678[[#This Row],[gap]]=-8, 1, 0)</f>
        <v>0</v>
      </c>
      <c r="X562">
        <f>IF(first_ana_0923__242678[[#This Row],[gap]]=-7, 1, 0)</f>
        <v>0</v>
      </c>
      <c r="Y562">
        <f>IF(first_ana_0923__242678[[#This Row],[gap]]=-6, 1, 0)</f>
        <v>0</v>
      </c>
      <c r="Z562">
        <f>IF(first_ana_0923__242678[[#This Row],[gap]]=-5, 1, 0)</f>
        <v>0</v>
      </c>
      <c r="AA562">
        <f>IF(first_ana_0923__242678[[#This Row],[gap]]=-4, 1, 0)</f>
        <v>0</v>
      </c>
      <c r="AB562">
        <f>IF(first_ana_0923__242678[[#This Row],[gap]]=-3, 1, 0)</f>
        <v>0</v>
      </c>
      <c r="AC562">
        <f>IF(first_ana_0923__242678[[#This Row],[gap]]=-2, 1, 0)</f>
        <v>0</v>
      </c>
      <c r="AD562">
        <f>IF(first_ana_0923__242678[[#This Row],[gap]]=-1, 1, 0)</f>
        <v>0</v>
      </c>
      <c r="AE562">
        <f>IF(first_ana_0923__242678[[#This Row],[gap]]=0, 1, 0)</f>
        <v>0</v>
      </c>
      <c r="AF562">
        <f>IF(first_ana_0923__242678[[#This Row],[gap]]=1, 1, 0)</f>
        <v>0</v>
      </c>
      <c r="AG562">
        <f>IF(first_ana_0923__242678[[#This Row],[gap]]=2, 1, 0)</f>
        <v>0</v>
      </c>
      <c r="AH562">
        <f>IF(first_ana_0923__242678[[#This Row],[gap]]=3, 1, 0)</f>
        <v>0</v>
      </c>
      <c r="AI562">
        <f>IF(first_ana_0923__242678[[#This Row],[gap]]=4, 1, 0)</f>
        <v>0</v>
      </c>
      <c r="AJ562">
        <f>IF(first_ana_0923__242678[[#This Row],[gap]]=5, 1, 0)</f>
        <v>0</v>
      </c>
      <c r="AK562">
        <f>IF(first_ana_0923__242678[[#This Row],[gap]]=6, 1, 0)</f>
        <v>0</v>
      </c>
      <c r="AL562">
        <f>IF(first_ana_0923__242678[[#This Row],[gap]]=7, 1, 0)</f>
        <v>0</v>
      </c>
      <c r="AM562">
        <f>IF(first_ana_0923__242678[[#This Row],[gap]]=8, 1, 0)</f>
        <v>0</v>
      </c>
      <c r="AN562">
        <f>IF(first_ana_0923__242678[[#This Row],[gap]]=9, 1, 0)</f>
        <v>0</v>
      </c>
    </row>
    <row r="563" spans="1:40">
      <c r="A563">
        <v>2016</v>
      </c>
      <c r="B563">
        <v>45</v>
      </c>
      <c r="C563" t="s">
        <v>91</v>
      </c>
      <c r="D563" t="s">
        <v>92</v>
      </c>
      <c r="E563">
        <v>194.8</v>
      </c>
      <c r="F563">
        <v>110</v>
      </c>
      <c r="G563">
        <v>1.59</v>
      </c>
      <c r="H563">
        <v>1.98</v>
      </c>
      <c r="I563">
        <v>0</v>
      </c>
      <c r="J563">
        <v>0</v>
      </c>
      <c r="K563" s="5">
        <v>2315</v>
      </c>
      <c r="L563" s="5">
        <v>17591.3</v>
      </c>
      <c r="M563" s="9">
        <v>0.64</v>
      </c>
      <c r="N563" s="9">
        <v>0.18</v>
      </c>
      <c r="O563" s="9">
        <v>3.1</v>
      </c>
      <c r="P563">
        <v>3.92</v>
      </c>
      <c r="Q563" s="8">
        <v>1027.0999999999999</v>
      </c>
      <c r="S563">
        <f>first_ana_0923__242678[[#This Row],[year]]-first_ana_0923__242678[[#This Row],[start]]</f>
        <v>2016</v>
      </c>
      <c r="T563">
        <f>IF(first_ana_0923__242678[[#This Row],[gap]]=-11, 1, 0)</f>
        <v>0</v>
      </c>
      <c r="U563">
        <f>IF(first_ana_0923__242678[[#This Row],[gap]]=-10, 1, 0)</f>
        <v>0</v>
      </c>
      <c r="V563">
        <f>IF(first_ana_0923__242678[[#This Row],[gap]]=-9, 1, 0)</f>
        <v>0</v>
      </c>
      <c r="W563">
        <f>IF(first_ana_0923__242678[[#This Row],[gap]]=-8, 1, 0)</f>
        <v>0</v>
      </c>
      <c r="X563">
        <f>IF(first_ana_0923__242678[[#This Row],[gap]]=-7, 1, 0)</f>
        <v>0</v>
      </c>
      <c r="Y563">
        <f>IF(first_ana_0923__242678[[#This Row],[gap]]=-6, 1, 0)</f>
        <v>0</v>
      </c>
      <c r="Z563">
        <f>IF(first_ana_0923__242678[[#This Row],[gap]]=-5, 1, 0)</f>
        <v>0</v>
      </c>
      <c r="AA563">
        <f>IF(first_ana_0923__242678[[#This Row],[gap]]=-4, 1, 0)</f>
        <v>0</v>
      </c>
      <c r="AB563">
        <f>IF(first_ana_0923__242678[[#This Row],[gap]]=-3, 1, 0)</f>
        <v>0</v>
      </c>
      <c r="AC563">
        <f>IF(first_ana_0923__242678[[#This Row],[gap]]=-2, 1, 0)</f>
        <v>0</v>
      </c>
      <c r="AD563">
        <f>IF(first_ana_0923__242678[[#This Row],[gap]]=-1, 1, 0)</f>
        <v>0</v>
      </c>
      <c r="AE563">
        <f>IF(first_ana_0923__242678[[#This Row],[gap]]=0, 1, 0)</f>
        <v>0</v>
      </c>
      <c r="AF563">
        <f>IF(first_ana_0923__242678[[#This Row],[gap]]=1, 1, 0)</f>
        <v>0</v>
      </c>
      <c r="AG563">
        <f>IF(first_ana_0923__242678[[#This Row],[gap]]=2, 1, 0)</f>
        <v>0</v>
      </c>
      <c r="AH563">
        <f>IF(first_ana_0923__242678[[#This Row],[gap]]=3, 1, 0)</f>
        <v>0</v>
      </c>
      <c r="AI563">
        <f>IF(first_ana_0923__242678[[#This Row],[gap]]=4, 1, 0)</f>
        <v>0</v>
      </c>
      <c r="AJ563">
        <f>IF(first_ana_0923__242678[[#This Row],[gap]]=5, 1, 0)</f>
        <v>0</v>
      </c>
      <c r="AK563">
        <f>IF(first_ana_0923__242678[[#This Row],[gap]]=6, 1, 0)</f>
        <v>0</v>
      </c>
      <c r="AL563">
        <f>IF(first_ana_0923__242678[[#This Row],[gap]]=7, 1, 0)</f>
        <v>0</v>
      </c>
      <c r="AM563">
        <f>IF(first_ana_0923__242678[[#This Row],[gap]]=8, 1, 0)</f>
        <v>0</v>
      </c>
      <c r="AN563">
        <f>IF(first_ana_0923__242678[[#This Row],[gap]]=9, 1, 0)</f>
        <v>0</v>
      </c>
    </row>
    <row r="564" spans="1:40">
      <c r="A564">
        <v>2016</v>
      </c>
      <c r="B564">
        <v>46</v>
      </c>
      <c r="C564" t="s">
        <v>93</v>
      </c>
      <c r="D564" t="s">
        <v>94</v>
      </c>
      <c r="E564">
        <v>122.7</v>
      </c>
      <c r="F564">
        <v>164</v>
      </c>
      <c r="G564">
        <v>1.58</v>
      </c>
      <c r="H564">
        <v>1.85</v>
      </c>
      <c r="I564">
        <v>0</v>
      </c>
      <c r="J564">
        <v>0</v>
      </c>
      <c r="K564" s="5">
        <v>2384</v>
      </c>
      <c r="L564" s="5">
        <v>18829.3</v>
      </c>
      <c r="M564" s="9">
        <v>0.37</v>
      </c>
      <c r="N564" s="9">
        <v>0.24</v>
      </c>
      <c r="O564" s="9">
        <v>2.75</v>
      </c>
      <c r="P564">
        <v>3.36</v>
      </c>
      <c r="Q564" s="8">
        <v>1029.0999999999999</v>
      </c>
      <c r="S564">
        <f>first_ana_0923__242678[[#This Row],[year]]-first_ana_0923__242678[[#This Row],[start]]</f>
        <v>2016</v>
      </c>
      <c r="T564">
        <f>IF(first_ana_0923__242678[[#This Row],[gap]]=-11, 1, 0)</f>
        <v>0</v>
      </c>
      <c r="U564">
        <f>IF(first_ana_0923__242678[[#This Row],[gap]]=-10, 1, 0)</f>
        <v>0</v>
      </c>
      <c r="V564">
        <f>IF(first_ana_0923__242678[[#This Row],[gap]]=-9, 1, 0)</f>
        <v>0</v>
      </c>
      <c r="W564">
        <f>IF(first_ana_0923__242678[[#This Row],[gap]]=-8, 1, 0)</f>
        <v>0</v>
      </c>
      <c r="X564">
        <f>IF(first_ana_0923__242678[[#This Row],[gap]]=-7, 1, 0)</f>
        <v>0</v>
      </c>
      <c r="Y564">
        <f>IF(first_ana_0923__242678[[#This Row],[gap]]=-6, 1, 0)</f>
        <v>0</v>
      </c>
      <c r="Z564">
        <f>IF(first_ana_0923__242678[[#This Row],[gap]]=-5, 1, 0)</f>
        <v>0</v>
      </c>
      <c r="AA564">
        <f>IF(first_ana_0923__242678[[#This Row],[gap]]=-4, 1, 0)</f>
        <v>0</v>
      </c>
      <c r="AB564">
        <f>IF(first_ana_0923__242678[[#This Row],[gap]]=-3, 1, 0)</f>
        <v>0</v>
      </c>
      <c r="AC564">
        <f>IF(first_ana_0923__242678[[#This Row],[gap]]=-2, 1, 0)</f>
        <v>0</v>
      </c>
      <c r="AD564">
        <f>IF(first_ana_0923__242678[[#This Row],[gap]]=-1, 1, 0)</f>
        <v>0</v>
      </c>
      <c r="AE564">
        <f>IF(first_ana_0923__242678[[#This Row],[gap]]=0, 1, 0)</f>
        <v>0</v>
      </c>
      <c r="AF564">
        <f>IF(first_ana_0923__242678[[#This Row],[gap]]=1, 1, 0)</f>
        <v>0</v>
      </c>
      <c r="AG564">
        <f>IF(first_ana_0923__242678[[#This Row],[gap]]=2, 1, 0)</f>
        <v>0</v>
      </c>
      <c r="AH564">
        <f>IF(first_ana_0923__242678[[#This Row],[gap]]=3, 1, 0)</f>
        <v>0</v>
      </c>
      <c r="AI564">
        <f>IF(first_ana_0923__242678[[#This Row],[gap]]=4, 1, 0)</f>
        <v>0</v>
      </c>
      <c r="AJ564">
        <f>IF(first_ana_0923__242678[[#This Row],[gap]]=5, 1, 0)</f>
        <v>0</v>
      </c>
      <c r="AK564">
        <f>IF(first_ana_0923__242678[[#This Row],[gap]]=6, 1, 0)</f>
        <v>0</v>
      </c>
      <c r="AL564">
        <f>IF(first_ana_0923__242678[[#This Row],[gap]]=7, 1, 0)</f>
        <v>0</v>
      </c>
      <c r="AM564">
        <f>IF(first_ana_0923__242678[[#This Row],[gap]]=8, 1, 0)</f>
        <v>0</v>
      </c>
      <c r="AN564">
        <f>IF(first_ana_0923__242678[[#This Row],[gap]]=9, 1, 0)</f>
        <v>0</v>
      </c>
    </row>
    <row r="565" spans="1:40">
      <c r="A565">
        <v>2016</v>
      </c>
      <c r="B565">
        <v>47</v>
      </c>
      <c r="C565" t="s">
        <v>95</v>
      </c>
      <c r="D565" t="s">
        <v>96</v>
      </c>
      <c r="E565">
        <v>57.3</v>
      </c>
      <c r="F565">
        <v>144</v>
      </c>
      <c r="G565">
        <v>1.71</v>
      </c>
      <c r="H565">
        <v>1.73</v>
      </c>
      <c r="I565">
        <v>0</v>
      </c>
      <c r="J565">
        <v>0</v>
      </c>
      <c r="K565" s="5">
        <v>2166</v>
      </c>
      <c r="L565" s="5">
        <v>19046.7</v>
      </c>
      <c r="M565" s="9">
        <v>0.56000000000000005</v>
      </c>
      <c r="N565" s="9">
        <v>0.14000000000000001</v>
      </c>
      <c r="O565" s="9">
        <v>3.75</v>
      </c>
      <c r="P565">
        <v>4.45</v>
      </c>
      <c r="Q565" s="8">
        <v>1056.8</v>
      </c>
      <c r="S565">
        <f>first_ana_0923__242678[[#This Row],[year]]-first_ana_0923__242678[[#This Row],[start]]</f>
        <v>2016</v>
      </c>
      <c r="T565">
        <f>IF(first_ana_0923__242678[[#This Row],[gap]]=-11, 1, 0)</f>
        <v>0</v>
      </c>
      <c r="U565">
        <f>IF(first_ana_0923__242678[[#This Row],[gap]]=-10, 1, 0)</f>
        <v>0</v>
      </c>
      <c r="V565">
        <f>IF(first_ana_0923__242678[[#This Row],[gap]]=-9, 1, 0)</f>
        <v>0</v>
      </c>
      <c r="W565">
        <f>IF(first_ana_0923__242678[[#This Row],[gap]]=-8, 1, 0)</f>
        <v>0</v>
      </c>
      <c r="X565">
        <f>IF(first_ana_0923__242678[[#This Row],[gap]]=-7, 1, 0)</f>
        <v>0</v>
      </c>
      <c r="Y565">
        <f>IF(first_ana_0923__242678[[#This Row],[gap]]=-6, 1, 0)</f>
        <v>0</v>
      </c>
      <c r="Z565">
        <f>IF(first_ana_0923__242678[[#This Row],[gap]]=-5, 1, 0)</f>
        <v>0</v>
      </c>
      <c r="AA565">
        <f>IF(first_ana_0923__242678[[#This Row],[gap]]=-4, 1, 0)</f>
        <v>0</v>
      </c>
      <c r="AB565">
        <f>IF(first_ana_0923__242678[[#This Row],[gap]]=-3, 1, 0)</f>
        <v>0</v>
      </c>
      <c r="AC565">
        <f>IF(first_ana_0923__242678[[#This Row],[gap]]=-2, 1, 0)</f>
        <v>0</v>
      </c>
      <c r="AD565">
        <f>IF(first_ana_0923__242678[[#This Row],[gap]]=-1, 1, 0)</f>
        <v>0</v>
      </c>
      <c r="AE565">
        <f>IF(first_ana_0923__242678[[#This Row],[gap]]=0, 1, 0)</f>
        <v>0</v>
      </c>
      <c r="AF565">
        <f>IF(first_ana_0923__242678[[#This Row],[gap]]=1, 1, 0)</f>
        <v>0</v>
      </c>
      <c r="AG565">
        <f>IF(first_ana_0923__242678[[#This Row],[gap]]=2, 1, 0)</f>
        <v>0</v>
      </c>
      <c r="AH565">
        <f>IF(first_ana_0923__242678[[#This Row],[gap]]=3, 1, 0)</f>
        <v>0</v>
      </c>
      <c r="AI565">
        <f>IF(first_ana_0923__242678[[#This Row],[gap]]=4, 1, 0)</f>
        <v>0</v>
      </c>
      <c r="AJ565">
        <f>IF(first_ana_0923__242678[[#This Row],[gap]]=5, 1, 0)</f>
        <v>0</v>
      </c>
      <c r="AK565">
        <f>IF(first_ana_0923__242678[[#This Row],[gap]]=6, 1, 0)</f>
        <v>0</v>
      </c>
      <c r="AL565">
        <f>IF(first_ana_0923__242678[[#This Row],[gap]]=7, 1, 0)</f>
        <v>0</v>
      </c>
      <c r="AM565">
        <f>IF(first_ana_0923__242678[[#This Row],[gap]]=8, 1, 0)</f>
        <v>0</v>
      </c>
      <c r="AN565">
        <f>IF(first_ana_0923__242678[[#This Row],[gap]]=9, 1, 0)</f>
        <v>0</v>
      </c>
    </row>
    <row r="566" spans="1:40">
      <c r="A566">
        <v>2017</v>
      </c>
      <c r="B566">
        <v>1</v>
      </c>
      <c r="C566" t="s">
        <v>97</v>
      </c>
      <c r="D566" t="s">
        <v>5</v>
      </c>
      <c r="E566">
        <v>725.4</v>
      </c>
      <c r="F566">
        <v>532</v>
      </c>
      <c r="G566">
        <v>0.91</v>
      </c>
      <c r="H566">
        <v>1.04</v>
      </c>
      <c r="I566">
        <v>1</v>
      </c>
      <c r="J566">
        <v>1</v>
      </c>
      <c r="K566" s="7">
        <v>2617</v>
      </c>
      <c r="L566" s="6">
        <v>257691.4</v>
      </c>
      <c r="M566" s="8">
        <v>0.71</v>
      </c>
      <c r="N566" s="8">
        <v>0.3</v>
      </c>
      <c r="O566" s="8">
        <v>3.18</v>
      </c>
      <c r="P566">
        <v>4.1900000000000004</v>
      </c>
      <c r="Q566" s="10">
        <v>1091.2</v>
      </c>
      <c r="R566">
        <v>2016</v>
      </c>
      <c r="S566">
        <f>first_ana_0923__242678[[#This Row],[year]]-first_ana_0923__242678[[#This Row],[start]]</f>
        <v>1</v>
      </c>
      <c r="T566">
        <f>IF(first_ana_0923__242678[[#This Row],[gap]]=-11, 1, 0)</f>
        <v>0</v>
      </c>
      <c r="U566">
        <f>IF(first_ana_0923__242678[[#This Row],[gap]]=-10, 1, 0)</f>
        <v>0</v>
      </c>
      <c r="V566">
        <f>IF(first_ana_0923__242678[[#This Row],[gap]]=-9, 1, 0)</f>
        <v>0</v>
      </c>
      <c r="W566">
        <f>IF(first_ana_0923__242678[[#This Row],[gap]]=-8, 1, 0)</f>
        <v>0</v>
      </c>
      <c r="X566">
        <f>IF(first_ana_0923__242678[[#This Row],[gap]]=-7, 1, 0)</f>
        <v>0</v>
      </c>
      <c r="Y566">
        <f>IF(first_ana_0923__242678[[#This Row],[gap]]=-6, 1, 0)</f>
        <v>0</v>
      </c>
      <c r="Z566">
        <f>IF(first_ana_0923__242678[[#This Row],[gap]]=-5, 1, 0)</f>
        <v>0</v>
      </c>
      <c r="AA566">
        <f>IF(first_ana_0923__242678[[#This Row],[gap]]=-4, 1, 0)</f>
        <v>0</v>
      </c>
      <c r="AB566">
        <f>IF(first_ana_0923__242678[[#This Row],[gap]]=-3, 1, 0)</f>
        <v>0</v>
      </c>
      <c r="AC566">
        <f>IF(first_ana_0923__242678[[#This Row],[gap]]=-2, 1, 0)</f>
        <v>0</v>
      </c>
      <c r="AD566">
        <f>IF(first_ana_0923__242678[[#This Row],[gap]]=-1, 1, 0)</f>
        <v>0</v>
      </c>
      <c r="AE566">
        <f>IF(first_ana_0923__242678[[#This Row],[gap]]=0, 1, 0)</f>
        <v>0</v>
      </c>
      <c r="AF566">
        <f>IF(first_ana_0923__242678[[#This Row],[gap]]=1, 1, 0)</f>
        <v>1</v>
      </c>
      <c r="AG566">
        <f>IF(first_ana_0923__242678[[#This Row],[gap]]=2, 1, 0)</f>
        <v>0</v>
      </c>
      <c r="AH566">
        <f>IF(first_ana_0923__242678[[#This Row],[gap]]=3, 1, 0)</f>
        <v>0</v>
      </c>
      <c r="AI566">
        <f>IF(first_ana_0923__242678[[#This Row],[gap]]=4, 1, 0)</f>
        <v>0</v>
      </c>
      <c r="AJ566">
        <f>IF(first_ana_0923__242678[[#This Row],[gap]]=5, 1, 0)</f>
        <v>0</v>
      </c>
      <c r="AK566">
        <f>IF(first_ana_0923__242678[[#This Row],[gap]]=6, 1, 0)</f>
        <v>0</v>
      </c>
      <c r="AL566">
        <f>IF(first_ana_0923__242678[[#This Row],[gap]]=7, 1, 0)</f>
        <v>0</v>
      </c>
      <c r="AM566">
        <f>IF(first_ana_0923__242678[[#This Row],[gap]]=8, 1, 0)</f>
        <v>0</v>
      </c>
      <c r="AN566">
        <f>IF(first_ana_0923__242678[[#This Row],[gap]]=9, 1, 0)</f>
        <v>0</v>
      </c>
    </row>
    <row r="567" spans="1:40">
      <c r="A567">
        <v>2017</v>
      </c>
      <c r="B567">
        <v>2</v>
      </c>
      <c r="C567" t="s">
        <v>98</v>
      </c>
      <c r="D567" t="s">
        <v>7</v>
      </c>
      <c r="E567">
        <v>100</v>
      </c>
      <c r="F567">
        <v>128</v>
      </c>
      <c r="G567">
        <v>1.37</v>
      </c>
      <c r="H567">
        <v>1.84</v>
      </c>
      <c r="I567">
        <v>1</v>
      </c>
      <c r="J567">
        <v>1</v>
      </c>
      <c r="K567" s="7">
        <v>2558</v>
      </c>
      <c r="L567" s="6">
        <v>33831.300000000003</v>
      </c>
      <c r="M567" s="8">
        <v>0.78</v>
      </c>
      <c r="N567" s="8">
        <v>0.39</v>
      </c>
      <c r="O567" s="8">
        <v>2.19</v>
      </c>
      <c r="P567">
        <v>3.36</v>
      </c>
      <c r="Q567" s="10">
        <v>1099.7</v>
      </c>
      <c r="R567">
        <v>2010</v>
      </c>
      <c r="S567">
        <f>first_ana_0923__242678[[#This Row],[year]]-first_ana_0923__242678[[#This Row],[start]]</f>
        <v>7</v>
      </c>
      <c r="T567">
        <f>IF(first_ana_0923__242678[[#This Row],[gap]]=-11, 1, 0)</f>
        <v>0</v>
      </c>
      <c r="U567">
        <f>IF(first_ana_0923__242678[[#This Row],[gap]]=-10, 1, 0)</f>
        <v>0</v>
      </c>
      <c r="V567">
        <f>IF(first_ana_0923__242678[[#This Row],[gap]]=-9, 1, 0)</f>
        <v>0</v>
      </c>
      <c r="W567">
        <f>IF(first_ana_0923__242678[[#This Row],[gap]]=-8, 1, 0)</f>
        <v>0</v>
      </c>
      <c r="X567">
        <f>IF(first_ana_0923__242678[[#This Row],[gap]]=-7, 1, 0)</f>
        <v>0</v>
      </c>
      <c r="Y567">
        <f>IF(first_ana_0923__242678[[#This Row],[gap]]=-6, 1, 0)</f>
        <v>0</v>
      </c>
      <c r="Z567">
        <f>IF(first_ana_0923__242678[[#This Row],[gap]]=-5, 1, 0)</f>
        <v>0</v>
      </c>
      <c r="AA567">
        <f>IF(first_ana_0923__242678[[#This Row],[gap]]=-4, 1, 0)</f>
        <v>0</v>
      </c>
      <c r="AB567">
        <f>IF(first_ana_0923__242678[[#This Row],[gap]]=-3, 1, 0)</f>
        <v>0</v>
      </c>
      <c r="AC567">
        <f>IF(first_ana_0923__242678[[#This Row],[gap]]=-2, 1, 0)</f>
        <v>0</v>
      </c>
      <c r="AD567">
        <f>IF(first_ana_0923__242678[[#This Row],[gap]]=-1, 1, 0)</f>
        <v>0</v>
      </c>
      <c r="AE567">
        <f>IF(first_ana_0923__242678[[#This Row],[gap]]=0, 1, 0)</f>
        <v>0</v>
      </c>
      <c r="AF567">
        <f>IF(first_ana_0923__242678[[#This Row],[gap]]=1, 1, 0)</f>
        <v>0</v>
      </c>
      <c r="AG567">
        <f>IF(first_ana_0923__242678[[#This Row],[gap]]=2, 1, 0)</f>
        <v>0</v>
      </c>
      <c r="AH567">
        <f>IF(first_ana_0923__242678[[#This Row],[gap]]=3, 1, 0)</f>
        <v>0</v>
      </c>
      <c r="AI567">
        <f>IF(first_ana_0923__242678[[#This Row],[gap]]=4, 1, 0)</f>
        <v>0</v>
      </c>
      <c r="AJ567">
        <f>IF(first_ana_0923__242678[[#This Row],[gap]]=5, 1, 0)</f>
        <v>0</v>
      </c>
      <c r="AK567">
        <f>IF(first_ana_0923__242678[[#This Row],[gap]]=6, 1, 0)</f>
        <v>0</v>
      </c>
      <c r="AL567">
        <f>IF(first_ana_0923__242678[[#This Row],[gap]]=7, 1, 0)</f>
        <v>1</v>
      </c>
      <c r="AM567">
        <f>IF(first_ana_0923__242678[[#This Row],[gap]]=8, 1, 0)</f>
        <v>0</v>
      </c>
      <c r="AN567">
        <f>IF(first_ana_0923__242678[[#This Row],[gap]]=9, 1, 0)</f>
        <v>0</v>
      </c>
    </row>
    <row r="568" spans="1:40">
      <c r="A568">
        <v>2017</v>
      </c>
      <c r="B568">
        <v>3</v>
      </c>
      <c r="C568" t="s">
        <v>99</v>
      </c>
      <c r="D568" t="s">
        <v>9</v>
      </c>
      <c r="E568">
        <v>299.2</v>
      </c>
      <c r="F568">
        <v>126</v>
      </c>
      <c r="G568">
        <v>1.33</v>
      </c>
      <c r="H568">
        <v>1.67</v>
      </c>
      <c r="I568">
        <v>0</v>
      </c>
      <c r="J568">
        <v>0</v>
      </c>
      <c r="K568" s="7">
        <v>2737</v>
      </c>
      <c r="L568" s="6">
        <v>22768.9</v>
      </c>
      <c r="M568" s="8">
        <v>0.48</v>
      </c>
      <c r="N568" s="8">
        <v>0.4</v>
      </c>
      <c r="O568" s="8">
        <v>2.87</v>
      </c>
      <c r="P568">
        <v>3.75</v>
      </c>
      <c r="Q568" s="10">
        <v>1525.4</v>
      </c>
      <c r="S568">
        <f>first_ana_0923__242678[[#This Row],[year]]-first_ana_0923__242678[[#This Row],[start]]</f>
        <v>2017</v>
      </c>
      <c r="T568">
        <f>IF(first_ana_0923__242678[[#This Row],[gap]]=-11, 1, 0)</f>
        <v>0</v>
      </c>
      <c r="U568">
        <f>IF(first_ana_0923__242678[[#This Row],[gap]]=-10, 1, 0)</f>
        <v>0</v>
      </c>
      <c r="V568">
        <f>IF(first_ana_0923__242678[[#This Row],[gap]]=-9, 1, 0)</f>
        <v>0</v>
      </c>
      <c r="W568">
        <f>IF(first_ana_0923__242678[[#This Row],[gap]]=-8, 1, 0)</f>
        <v>0</v>
      </c>
      <c r="X568">
        <f>IF(first_ana_0923__242678[[#This Row],[gap]]=-7, 1, 0)</f>
        <v>0</v>
      </c>
      <c r="Y568">
        <f>IF(first_ana_0923__242678[[#This Row],[gap]]=-6, 1, 0)</f>
        <v>0</v>
      </c>
      <c r="Z568">
        <f>IF(first_ana_0923__242678[[#This Row],[gap]]=-5, 1, 0)</f>
        <v>0</v>
      </c>
      <c r="AA568">
        <f>IF(first_ana_0923__242678[[#This Row],[gap]]=-4, 1, 0)</f>
        <v>0</v>
      </c>
      <c r="AB568">
        <f>IF(first_ana_0923__242678[[#This Row],[gap]]=-3, 1, 0)</f>
        <v>0</v>
      </c>
      <c r="AC568">
        <f>IF(first_ana_0923__242678[[#This Row],[gap]]=-2, 1, 0)</f>
        <v>0</v>
      </c>
      <c r="AD568">
        <f>IF(first_ana_0923__242678[[#This Row],[gap]]=-1, 1, 0)</f>
        <v>0</v>
      </c>
      <c r="AE568">
        <f>IF(first_ana_0923__242678[[#This Row],[gap]]=0, 1, 0)</f>
        <v>0</v>
      </c>
      <c r="AF568">
        <f>IF(first_ana_0923__242678[[#This Row],[gap]]=1, 1, 0)</f>
        <v>0</v>
      </c>
      <c r="AG568">
        <f>IF(first_ana_0923__242678[[#This Row],[gap]]=2, 1, 0)</f>
        <v>0</v>
      </c>
      <c r="AH568">
        <f>IF(first_ana_0923__242678[[#This Row],[gap]]=3, 1, 0)</f>
        <v>0</v>
      </c>
      <c r="AI568">
        <f>IF(first_ana_0923__242678[[#This Row],[gap]]=4, 1, 0)</f>
        <v>0</v>
      </c>
      <c r="AJ568">
        <f>IF(first_ana_0923__242678[[#This Row],[gap]]=5, 1, 0)</f>
        <v>0</v>
      </c>
      <c r="AK568">
        <f>IF(first_ana_0923__242678[[#This Row],[gap]]=6, 1, 0)</f>
        <v>0</v>
      </c>
      <c r="AL568">
        <f>IF(first_ana_0923__242678[[#This Row],[gap]]=7, 1, 0)</f>
        <v>0</v>
      </c>
      <c r="AM568">
        <f>IF(first_ana_0923__242678[[#This Row],[gap]]=8, 1, 0)</f>
        <v>0</v>
      </c>
      <c r="AN568">
        <f>IF(first_ana_0923__242678[[#This Row],[gap]]=9, 1, 0)</f>
        <v>0</v>
      </c>
    </row>
    <row r="569" spans="1:40">
      <c r="A569">
        <v>2017</v>
      </c>
      <c r="B569">
        <v>4</v>
      </c>
      <c r="C569" t="s">
        <v>100</v>
      </c>
      <c r="D569" t="s">
        <v>11</v>
      </c>
      <c r="E569">
        <v>154.9</v>
      </c>
      <c r="F569">
        <v>232</v>
      </c>
      <c r="G569">
        <v>1.98</v>
      </c>
      <c r="H569">
        <v>2.04</v>
      </c>
      <c r="I569">
        <v>0</v>
      </c>
      <c r="J569">
        <v>0</v>
      </c>
      <c r="K569" s="7">
        <v>2926</v>
      </c>
      <c r="L569" s="6">
        <v>24412.6</v>
      </c>
      <c r="M569" s="8">
        <v>0.6</v>
      </c>
      <c r="N569" s="8">
        <v>0.17</v>
      </c>
      <c r="O569" s="8">
        <v>2.8</v>
      </c>
      <c r="P569">
        <v>3.57</v>
      </c>
      <c r="Q569" s="10">
        <v>1153.5</v>
      </c>
      <c r="S569">
        <f>first_ana_0923__242678[[#This Row],[year]]-first_ana_0923__242678[[#This Row],[start]]</f>
        <v>2017</v>
      </c>
      <c r="T569">
        <f>IF(first_ana_0923__242678[[#This Row],[gap]]=-11, 1, 0)</f>
        <v>0</v>
      </c>
      <c r="U569">
        <f>IF(first_ana_0923__242678[[#This Row],[gap]]=-10, 1, 0)</f>
        <v>0</v>
      </c>
      <c r="V569">
        <f>IF(first_ana_0923__242678[[#This Row],[gap]]=-9, 1, 0)</f>
        <v>0</v>
      </c>
      <c r="W569">
        <f>IF(first_ana_0923__242678[[#This Row],[gap]]=-8, 1, 0)</f>
        <v>0</v>
      </c>
      <c r="X569">
        <f>IF(first_ana_0923__242678[[#This Row],[gap]]=-7, 1, 0)</f>
        <v>0</v>
      </c>
      <c r="Y569">
        <f>IF(first_ana_0923__242678[[#This Row],[gap]]=-6, 1, 0)</f>
        <v>0</v>
      </c>
      <c r="Z569">
        <f>IF(first_ana_0923__242678[[#This Row],[gap]]=-5, 1, 0)</f>
        <v>0</v>
      </c>
      <c r="AA569">
        <f>IF(first_ana_0923__242678[[#This Row],[gap]]=-4, 1, 0)</f>
        <v>0</v>
      </c>
      <c r="AB569">
        <f>IF(first_ana_0923__242678[[#This Row],[gap]]=-3, 1, 0)</f>
        <v>0</v>
      </c>
      <c r="AC569">
        <f>IF(first_ana_0923__242678[[#This Row],[gap]]=-2, 1, 0)</f>
        <v>0</v>
      </c>
      <c r="AD569">
        <f>IF(first_ana_0923__242678[[#This Row],[gap]]=-1, 1, 0)</f>
        <v>0</v>
      </c>
      <c r="AE569">
        <f>IF(first_ana_0923__242678[[#This Row],[gap]]=0, 1, 0)</f>
        <v>0</v>
      </c>
      <c r="AF569">
        <f>IF(first_ana_0923__242678[[#This Row],[gap]]=1, 1, 0)</f>
        <v>0</v>
      </c>
      <c r="AG569">
        <f>IF(first_ana_0923__242678[[#This Row],[gap]]=2, 1, 0)</f>
        <v>0</v>
      </c>
      <c r="AH569">
        <f>IF(first_ana_0923__242678[[#This Row],[gap]]=3, 1, 0)</f>
        <v>0</v>
      </c>
      <c r="AI569">
        <f>IF(first_ana_0923__242678[[#This Row],[gap]]=4, 1, 0)</f>
        <v>0</v>
      </c>
      <c r="AJ569">
        <f>IF(first_ana_0923__242678[[#This Row],[gap]]=5, 1, 0)</f>
        <v>0</v>
      </c>
      <c r="AK569">
        <f>IF(first_ana_0923__242678[[#This Row],[gap]]=6, 1, 0)</f>
        <v>0</v>
      </c>
      <c r="AL569">
        <f>IF(first_ana_0923__242678[[#This Row],[gap]]=7, 1, 0)</f>
        <v>0</v>
      </c>
      <c r="AM569">
        <f>IF(first_ana_0923__242678[[#This Row],[gap]]=8, 1, 0)</f>
        <v>0</v>
      </c>
      <c r="AN569">
        <f>IF(first_ana_0923__242678[[#This Row],[gap]]=9, 1, 0)</f>
        <v>0</v>
      </c>
    </row>
    <row r="570" spans="1:40">
      <c r="A570">
        <v>2017</v>
      </c>
      <c r="B570">
        <v>5</v>
      </c>
      <c r="C570" t="s">
        <v>101</v>
      </c>
      <c r="D570" t="s">
        <v>13</v>
      </c>
      <c r="E570">
        <v>203.2</v>
      </c>
      <c r="F570">
        <v>100</v>
      </c>
      <c r="G570">
        <v>1.1000000000000001</v>
      </c>
      <c r="H570">
        <v>1.53</v>
      </c>
      <c r="I570">
        <v>0</v>
      </c>
      <c r="J570">
        <v>0</v>
      </c>
      <c r="K570" s="7">
        <v>2553</v>
      </c>
      <c r="L570" s="6">
        <v>30215.3</v>
      </c>
      <c r="M570" s="8">
        <v>0.7</v>
      </c>
      <c r="N570" s="8">
        <v>0.4</v>
      </c>
      <c r="O570" s="8">
        <v>2.41</v>
      </c>
      <c r="P570">
        <v>3.5100000000000002</v>
      </c>
      <c r="Q570" s="10">
        <v>1183.0999999999999</v>
      </c>
      <c r="S570">
        <f>first_ana_0923__242678[[#This Row],[year]]-first_ana_0923__242678[[#This Row],[start]]</f>
        <v>2017</v>
      </c>
      <c r="T570">
        <f>IF(first_ana_0923__242678[[#This Row],[gap]]=-11, 1, 0)</f>
        <v>0</v>
      </c>
      <c r="U570">
        <f>IF(first_ana_0923__242678[[#This Row],[gap]]=-10, 1, 0)</f>
        <v>0</v>
      </c>
      <c r="V570">
        <f>IF(first_ana_0923__242678[[#This Row],[gap]]=-9, 1, 0)</f>
        <v>0</v>
      </c>
      <c r="W570">
        <f>IF(first_ana_0923__242678[[#This Row],[gap]]=-8, 1, 0)</f>
        <v>0</v>
      </c>
      <c r="X570">
        <f>IF(first_ana_0923__242678[[#This Row],[gap]]=-7, 1, 0)</f>
        <v>0</v>
      </c>
      <c r="Y570">
        <f>IF(first_ana_0923__242678[[#This Row],[gap]]=-6, 1, 0)</f>
        <v>0</v>
      </c>
      <c r="Z570">
        <f>IF(first_ana_0923__242678[[#This Row],[gap]]=-5, 1, 0)</f>
        <v>0</v>
      </c>
      <c r="AA570">
        <f>IF(first_ana_0923__242678[[#This Row],[gap]]=-4, 1, 0)</f>
        <v>0</v>
      </c>
      <c r="AB570">
        <f>IF(first_ana_0923__242678[[#This Row],[gap]]=-3, 1, 0)</f>
        <v>0</v>
      </c>
      <c r="AC570">
        <f>IF(first_ana_0923__242678[[#This Row],[gap]]=-2, 1, 0)</f>
        <v>0</v>
      </c>
      <c r="AD570">
        <f>IF(first_ana_0923__242678[[#This Row],[gap]]=-1, 1, 0)</f>
        <v>0</v>
      </c>
      <c r="AE570">
        <f>IF(first_ana_0923__242678[[#This Row],[gap]]=0, 1, 0)</f>
        <v>0</v>
      </c>
      <c r="AF570">
        <f>IF(first_ana_0923__242678[[#This Row],[gap]]=1, 1, 0)</f>
        <v>0</v>
      </c>
      <c r="AG570">
        <f>IF(first_ana_0923__242678[[#This Row],[gap]]=2, 1, 0)</f>
        <v>0</v>
      </c>
      <c r="AH570">
        <f>IF(first_ana_0923__242678[[#This Row],[gap]]=3, 1, 0)</f>
        <v>0</v>
      </c>
      <c r="AI570">
        <f>IF(first_ana_0923__242678[[#This Row],[gap]]=4, 1, 0)</f>
        <v>0</v>
      </c>
      <c r="AJ570">
        <f>IF(first_ana_0923__242678[[#This Row],[gap]]=5, 1, 0)</f>
        <v>0</v>
      </c>
      <c r="AK570">
        <f>IF(first_ana_0923__242678[[#This Row],[gap]]=6, 1, 0)</f>
        <v>0</v>
      </c>
      <c r="AL570">
        <f>IF(first_ana_0923__242678[[#This Row],[gap]]=7, 1, 0)</f>
        <v>0</v>
      </c>
      <c r="AM570">
        <f>IF(first_ana_0923__242678[[#This Row],[gap]]=8, 1, 0)</f>
        <v>0</v>
      </c>
      <c r="AN570">
        <f>IF(first_ana_0923__242678[[#This Row],[gap]]=9, 1, 0)</f>
        <v>0</v>
      </c>
    </row>
    <row r="571" spans="1:40">
      <c r="A571">
        <v>2017</v>
      </c>
      <c r="B571">
        <v>6</v>
      </c>
      <c r="C571" t="s">
        <v>102</v>
      </c>
      <c r="D571" t="s">
        <v>15</v>
      </c>
      <c r="E571">
        <v>181.7</v>
      </c>
      <c r="F571">
        <v>110</v>
      </c>
      <c r="G571">
        <v>1.1399999999999999</v>
      </c>
      <c r="H571">
        <v>1.49</v>
      </c>
      <c r="I571">
        <v>0</v>
      </c>
      <c r="J571">
        <v>0</v>
      </c>
      <c r="K571" s="7">
        <v>2758</v>
      </c>
      <c r="L571" s="6">
        <v>25614.400000000001</v>
      </c>
      <c r="M571" s="8">
        <v>0.54</v>
      </c>
      <c r="N571" s="8">
        <v>0.27</v>
      </c>
      <c r="O571" s="8">
        <v>2.09</v>
      </c>
      <c r="P571">
        <v>2.9</v>
      </c>
      <c r="Q571" s="10">
        <v>1063.4000000000001</v>
      </c>
      <c r="S571">
        <f>first_ana_0923__242678[[#This Row],[year]]-first_ana_0923__242678[[#This Row],[start]]</f>
        <v>2017</v>
      </c>
      <c r="T571">
        <f>IF(first_ana_0923__242678[[#This Row],[gap]]=-11, 1, 0)</f>
        <v>0</v>
      </c>
      <c r="U571">
        <f>IF(first_ana_0923__242678[[#This Row],[gap]]=-10, 1, 0)</f>
        <v>0</v>
      </c>
      <c r="V571">
        <f>IF(first_ana_0923__242678[[#This Row],[gap]]=-9, 1, 0)</f>
        <v>0</v>
      </c>
      <c r="W571">
        <f>IF(first_ana_0923__242678[[#This Row],[gap]]=-8, 1, 0)</f>
        <v>0</v>
      </c>
      <c r="X571">
        <f>IF(first_ana_0923__242678[[#This Row],[gap]]=-7, 1, 0)</f>
        <v>0</v>
      </c>
      <c r="Y571">
        <f>IF(first_ana_0923__242678[[#This Row],[gap]]=-6, 1, 0)</f>
        <v>0</v>
      </c>
      <c r="Z571">
        <f>IF(first_ana_0923__242678[[#This Row],[gap]]=-5, 1, 0)</f>
        <v>0</v>
      </c>
      <c r="AA571">
        <f>IF(first_ana_0923__242678[[#This Row],[gap]]=-4, 1, 0)</f>
        <v>0</v>
      </c>
      <c r="AB571">
        <f>IF(first_ana_0923__242678[[#This Row],[gap]]=-3, 1, 0)</f>
        <v>0</v>
      </c>
      <c r="AC571">
        <f>IF(first_ana_0923__242678[[#This Row],[gap]]=-2, 1, 0)</f>
        <v>0</v>
      </c>
      <c r="AD571">
        <f>IF(first_ana_0923__242678[[#This Row],[gap]]=-1, 1, 0)</f>
        <v>0</v>
      </c>
      <c r="AE571">
        <f>IF(first_ana_0923__242678[[#This Row],[gap]]=0, 1, 0)</f>
        <v>0</v>
      </c>
      <c r="AF571">
        <f>IF(first_ana_0923__242678[[#This Row],[gap]]=1, 1, 0)</f>
        <v>0</v>
      </c>
      <c r="AG571">
        <f>IF(first_ana_0923__242678[[#This Row],[gap]]=2, 1, 0)</f>
        <v>0</v>
      </c>
      <c r="AH571">
        <f>IF(first_ana_0923__242678[[#This Row],[gap]]=3, 1, 0)</f>
        <v>0</v>
      </c>
      <c r="AI571">
        <f>IF(first_ana_0923__242678[[#This Row],[gap]]=4, 1, 0)</f>
        <v>0</v>
      </c>
      <c r="AJ571">
        <f>IF(first_ana_0923__242678[[#This Row],[gap]]=5, 1, 0)</f>
        <v>0</v>
      </c>
      <c r="AK571">
        <f>IF(first_ana_0923__242678[[#This Row],[gap]]=6, 1, 0)</f>
        <v>0</v>
      </c>
      <c r="AL571">
        <f>IF(first_ana_0923__242678[[#This Row],[gap]]=7, 1, 0)</f>
        <v>0</v>
      </c>
      <c r="AM571">
        <f>IF(first_ana_0923__242678[[#This Row],[gap]]=8, 1, 0)</f>
        <v>0</v>
      </c>
      <c r="AN571">
        <f>IF(first_ana_0923__242678[[#This Row],[gap]]=9, 1, 0)</f>
        <v>0</v>
      </c>
    </row>
    <row r="572" spans="1:40">
      <c r="A572">
        <v>2017</v>
      </c>
      <c r="B572">
        <v>7</v>
      </c>
      <c r="C572" t="s">
        <v>103</v>
      </c>
      <c r="D572" t="s">
        <v>17</v>
      </c>
      <c r="E572">
        <v>411.2</v>
      </c>
      <c r="F572">
        <v>188</v>
      </c>
      <c r="G572">
        <v>1.27</v>
      </c>
      <c r="H572">
        <v>1.72</v>
      </c>
      <c r="I572">
        <v>0</v>
      </c>
      <c r="J572">
        <v>0</v>
      </c>
      <c r="K572" s="7">
        <v>3005</v>
      </c>
      <c r="L572" s="6">
        <v>18808.599999999999</v>
      </c>
      <c r="M572" s="8">
        <v>0.43</v>
      </c>
      <c r="N572" s="8">
        <v>0.27</v>
      </c>
      <c r="O572" s="8">
        <v>2.82</v>
      </c>
      <c r="P572">
        <v>3.5199999999999996</v>
      </c>
      <c r="Q572" s="10">
        <v>1443.9</v>
      </c>
      <c r="S572">
        <f>first_ana_0923__242678[[#This Row],[year]]-first_ana_0923__242678[[#This Row],[start]]</f>
        <v>2017</v>
      </c>
      <c r="T572">
        <f>IF(first_ana_0923__242678[[#This Row],[gap]]=-11, 1, 0)</f>
        <v>0</v>
      </c>
      <c r="U572">
        <f>IF(first_ana_0923__242678[[#This Row],[gap]]=-10, 1, 0)</f>
        <v>0</v>
      </c>
      <c r="V572">
        <f>IF(first_ana_0923__242678[[#This Row],[gap]]=-9, 1, 0)</f>
        <v>0</v>
      </c>
      <c r="W572">
        <f>IF(first_ana_0923__242678[[#This Row],[gap]]=-8, 1, 0)</f>
        <v>0</v>
      </c>
      <c r="X572">
        <f>IF(first_ana_0923__242678[[#This Row],[gap]]=-7, 1, 0)</f>
        <v>0</v>
      </c>
      <c r="Y572">
        <f>IF(first_ana_0923__242678[[#This Row],[gap]]=-6, 1, 0)</f>
        <v>0</v>
      </c>
      <c r="Z572">
        <f>IF(first_ana_0923__242678[[#This Row],[gap]]=-5, 1, 0)</f>
        <v>0</v>
      </c>
      <c r="AA572">
        <f>IF(first_ana_0923__242678[[#This Row],[gap]]=-4, 1, 0)</f>
        <v>0</v>
      </c>
      <c r="AB572">
        <f>IF(first_ana_0923__242678[[#This Row],[gap]]=-3, 1, 0)</f>
        <v>0</v>
      </c>
      <c r="AC572">
        <f>IF(first_ana_0923__242678[[#This Row],[gap]]=-2, 1, 0)</f>
        <v>0</v>
      </c>
      <c r="AD572">
        <f>IF(first_ana_0923__242678[[#This Row],[gap]]=-1, 1, 0)</f>
        <v>0</v>
      </c>
      <c r="AE572">
        <f>IF(first_ana_0923__242678[[#This Row],[gap]]=0, 1, 0)</f>
        <v>0</v>
      </c>
      <c r="AF572">
        <f>IF(first_ana_0923__242678[[#This Row],[gap]]=1, 1, 0)</f>
        <v>0</v>
      </c>
      <c r="AG572">
        <f>IF(first_ana_0923__242678[[#This Row],[gap]]=2, 1, 0)</f>
        <v>0</v>
      </c>
      <c r="AH572">
        <f>IF(first_ana_0923__242678[[#This Row],[gap]]=3, 1, 0)</f>
        <v>0</v>
      </c>
      <c r="AI572">
        <f>IF(first_ana_0923__242678[[#This Row],[gap]]=4, 1, 0)</f>
        <v>0</v>
      </c>
      <c r="AJ572">
        <f>IF(first_ana_0923__242678[[#This Row],[gap]]=5, 1, 0)</f>
        <v>0</v>
      </c>
      <c r="AK572">
        <f>IF(first_ana_0923__242678[[#This Row],[gap]]=6, 1, 0)</f>
        <v>0</v>
      </c>
      <c r="AL572">
        <f>IF(first_ana_0923__242678[[#This Row],[gap]]=7, 1, 0)</f>
        <v>0</v>
      </c>
      <c r="AM572">
        <f>IF(first_ana_0923__242678[[#This Row],[gap]]=8, 1, 0)</f>
        <v>0</v>
      </c>
      <c r="AN572">
        <f>IF(first_ana_0923__242678[[#This Row],[gap]]=9, 1, 0)</f>
        <v>0</v>
      </c>
    </row>
    <row r="573" spans="1:40">
      <c r="A573">
        <v>2017</v>
      </c>
      <c r="B573">
        <v>8</v>
      </c>
      <c r="C573" t="s">
        <v>104</v>
      </c>
      <c r="D573" t="s">
        <v>19</v>
      </c>
      <c r="E573">
        <v>201.5</v>
      </c>
      <c r="F573">
        <v>289</v>
      </c>
      <c r="G573">
        <v>1.58</v>
      </c>
      <c r="H573">
        <v>1.69</v>
      </c>
      <c r="I573">
        <v>0</v>
      </c>
      <c r="J573">
        <v>0</v>
      </c>
      <c r="K573" s="7">
        <v>3116</v>
      </c>
      <c r="L573" s="6">
        <v>19104</v>
      </c>
      <c r="M573" s="8">
        <v>0.31</v>
      </c>
      <c r="N573" s="8">
        <v>0.1</v>
      </c>
      <c r="O573" s="8">
        <v>2.1800000000000002</v>
      </c>
      <c r="P573">
        <v>2.5900000000000003</v>
      </c>
      <c r="Q573" s="10">
        <v>780.8</v>
      </c>
      <c r="S573">
        <f>first_ana_0923__242678[[#This Row],[year]]-first_ana_0923__242678[[#This Row],[start]]</f>
        <v>2017</v>
      </c>
      <c r="T573">
        <f>IF(first_ana_0923__242678[[#This Row],[gap]]=-11, 1, 0)</f>
        <v>0</v>
      </c>
      <c r="U573">
        <f>IF(first_ana_0923__242678[[#This Row],[gap]]=-10, 1, 0)</f>
        <v>0</v>
      </c>
      <c r="V573">
        <f>IF(first_ana_0923__242678[[#This Row],[gap]]=-9, 1, 0)</f>
        <v>0</v>
      </c>
      <c r="W573">
        <f>IF(first_ana_0923__242678[[#This Row],[gap]]=-8, 1, 0)</f>
        <v>0</v>
      </c>
      <c r="X573">
        <f>IF(first_ana_0923__242678[[#This Row],[gap]]=-7, 1, 0)</f>
        <v>0</v>
      </c>
      <c r="Y573">
        <f>IF(first_ana_0923__242678[[#This Row],[gap]]=-6, 1, 0)</f>
        <v>0</v>
      </c>
      <c r="Z573">
        <f>IF(first_ana_0923__242678[[#This Row],[gap]]=-5, 1, 0)</f>
        <v>0</v>
      </c>
      <c r="AA573">
        <f>IF(first_ana_0923__242678[[#This Row],[gap]]=-4, 1, 0)</f>
        <v>0</v>
      </c>
      <c r="AB573">
        <f>IF(first_ana_0923__242678[[#This Row],[gap]]=-3, 1, 0)</f>
        <v>0</v>
      </c>
      <c r="AC573">
        <f>IF(first_ana_0923__242678[[#This Row],[gap]]=-2, 1, 0)</f>
        <v>0</v>
      </c>
      <c r="AD573">
        <f>IF(first_ana_0923__242678[[#This Row],[gap]]=-1, 1, 0)</f>
        <v>0</v>
      </c>
      <c r="AE573">
        <f>IF(first_ana_0923__242678[[#This Row],[gap]]=0, 1, 0)</f>
        <v>0</v>
      </c>
      <c r="AF573">
        <f>IF(first_ana_0923__242678[[#This Row],[gap]]=1, 1, 0)</f>
        <v>0</v>
      </c>
      <c r="AG573">
        <f>IF(first_ana_0923__242678[[#This Row],[gap]]=2, 1, 0)</f>
        <v>0</v>
      </c>
      <c r="AH573">
        <f>IF(first_ana_0923__242678[[#This Row],[gap]]=3, 1, 0)</f>
        <v>0</v>
      </c>
      <c r="AI573">
        <f>IF(first_ana_0923__242678[[#This Row],[gap]]=4, 1, 0)</f>
        <v>0</v>
      </c>
      <c r="AJ573">
        <f>IF(first_ana_0923__242678[[#This Row],[gap]]=5, 1, 0)</f>
        <v>0</v>
      </c>
      <c r="AK573">
        <f>IF(first_ana_0923__242678[[#This Row],[gap]]=6, 1, 0)</f>
        <v>0</v>
      </c>
      <c r="AL573">
        <f>IF(first_ana_0923__242678[[#This Row],[gap]]=7, 1, 0)</f>
        <v>0</v>
      </c>
      <c r="AM573">
        <f>IF(first_ana_0923__242678[[#This Row],[gap]]=8, 1, 0)</f>
        <v>0</v>
      </c>
      <c r="AN573">
        <f>IF(first_ana_0923__242678[[#This Row],[gap]]=9, 1, 0)</f>
        <v>0</v>
      </c>
    </row>
    <row r="574" spans="1:40">
      <c r="A574">
        <v>2017</v>
      </c>
      <c r="B574">
        <v>9</v>
      </c>
      <c r="C574" t="s">
        <v>105</v>
      </c>
      <c r="D574" t="s">
        <v>21</v>
      </c>
      <c r="E574">
        <v>173</v>
      </c>
      <c r="F574">
        <v>196</v>
      </c>
      <c r="G574">
        <v>1.57</v>
      </c>
      <c r="H574">
        <v>1.65</v>
      </c>
      <c r="I574">
        <v>0</v>
      </c>
      <c r="J574">
        <v>0</v>
      </c>
      <c r="K574" s="7">
        <v>3318</v>
      </c>
      <c r="L574" s="6">
        <v>22346.1</v>
      </c>
      <c r="M574" s="8">
        <v>0.46</v>
      </c>
      <c r="N574" s="8">
        <v>0.31</v>
      </c>
      <c r="O574" s="8">
        <v>3.07</v>
      </c>
      <c r="P574">
        <v>3.84</v>
      </c>
      <c r="Q574" s="10">
        <v>791.1</v>
      </c>
      <c r="S574">
        <f>first_ana_0923__242678[[#This Row],[year]]-first_ana_0923__242678[[#This Row],[start]]</f>
        <v>2017</v>
      </c>
      <c r="T574">
        <f>IF(first_ana_0923__242678[[#This Row],[gap]]=-11, 1, 0)</f>
        <v>0</v>
      </c>
      <c r="U574">
        <f>IF(first_ana_0923__242678[[#This Row],[gap]]=-10, 1, 0)</f>
        <v>0</v>
      </c>
      <c r="V574">
        <f>IF(first_ana_0923__242678[[#This Row],[gap]]=-9, 1, 0)</f>
        <v>0</v>
      </c>
      <c r="W574">
        <f>IF(first_ana_0923__242678[[#This Row],[gap]]=-8, 1, 0)</f>
        <v>0</v>
      </c>
      <c r="X574">
        <f>IF(first_ana_0923__242678[[#This Row],[gap]]=-7, 1, 0)</f>
        <v>0</v>
      </c>
      <c r="Y574">
        <f>IF(first_ana_0923__242678[[#This Row],[gap]]=-6, 1, 0)</f>
        <v>0</v>
      </c>
      <c r="Z574">
        <f>IF(first_ana_0923__242678[[#This Row],[gap]]=-5, 1, 0)</f>
        <v>0</v>
      </c>
      <c r="AA574">
        <f>IF(first_ana_0923__242678[[#This Row],[gap]]=-4, 1, 0)</f>
        <v>0</v>
      </c>
      <c r="AB574">
        <f>IF(first_ana_0923__242678[[#This Row],[gap]]=-3, 1, 0)</f>
        <v>0</v>
      </c>
      <c r="AC574">
        <f>IF(first_ana_0923__242678[[#This Row],[gap]]=-2, 1, 0)</f>
        <v>0</v>
      </c>
      <c r="AD574">
        <f>IF(first_ana_0923__242678[[#This Row],[gap]]=-1, 1, 0)</f>
        <v>0</v>
      </c>
      <c r="AE574">
        <f>IF(first_ana_0923__242678[[#This Row],[gap]]=0, 1, 0)</f>
        <v>0</v>
      </c>
      <c r="AF574">
        <f>IF(first_ana_0923__242678[[#This Row],[gap]]=1, 1, 0)</f>
        <v>0</v>
      </c>
      <c r="AG574">
        <f>IF(first_ana_0923__242678[[#This Row],[gap]]=2, 1, 0)</f>
        <v>0</v>
      </c>
      <c r="AH574">
        <f>IF(first_ana_0923__242678[[#This Row],[gap]]=3, 1, 0)</f>
        <v>0</v>
      </c>
      <c r="AI574">
        <f>IF(first_ana_0923__242678[[#This Row],[gap]]=4, 1, 0)</f>
        <v>0</v>
      </c>
      <c r="AJ574">
        <f>IF(first_ana_0923__242678[[#This Row],[gap]]=5, 1, 0)</f>
        <v>0</v>
      </c>
      <c r="AK574">
        <f>IF(first_ana_0923__242678[[#This Row],[gap]]=6, 1, 0)</f>
        <v>0</v>
      </c>
      <c r="AL574">
        <f>IF(first_ana_0923__242678[[#This Row],[gap]]=7, 1, 0)</f>
        <v>0</v>
      </c>
      <c r="AM574">
        <f>IF(first_ana_0923__242678[[#This Row],[gap]]=8, 1, 0)</f>
        <v>0</v>
      </c>
      <c r="AN574">
        <f>IF(first_ana_0923__242678[[#This Row],[gap]]=9, 1, 0)</f>
        <v>0</v>
      </c>
    </row>
    <row r="575" spans="1:40">
      <c r="A575">
        <v>2017</v>
      </c>
      <c r="B575">
        <v>10</v>
      </c>
      <c r="C575" t="s">
        <v>106</v>
      </c>
      <c r="D575" t="s">
        <v>23</v>
      </c>
      <c r="E575">
        <v>176</v>
      </c>
      <c r="F575">
        <v>196</v>
      </c>
      <c r="G575">
        <v>1.34</v>
      </c>
      <c r="H575">
        <v>1.52</v>
      </c>
      <c r="I575">
        <v>0</v>
      </c>
      <c r="J575">
        <v>0</v>
      </c>
      <c r="K575" s="7">
        <v>3098</v>
      </c>
      <c r="L575" s="6">
        <v>13876.7</v>
      </c>
      <c r="M575" s="8">
        <v>0.66</v>
      </c>
      <c r="N575" s="8">
        <v>0.41</v>
      </c>
      <c r="O575" s="8">
        <v>3.57</v>
      </c>
      <c r="P575">
        <v>4.6399999999999997</v>
      </c>
      <c r="Q575" s="10">
        <v>807.5</v>
      </c>
      <c r="S575">
        <f>first_ana_0923__242678[[#This Row],[year]]-first_ana_0923__242678[[#This Row],[start]]</f>
        <v>2017</v>
      </c>
      <c r="T575">
        <f>IF(first_ana_0923__242678[[#This Row],[gap]]=-11, 1, 0)</f>
        <v>0</v>
      </c>
      <c r="U575">
        <f>IF(first_ana_0923__242678[[#This Row],[gap]]=-10, 1, 0)</f>
        <v>0</v>
      </c>
      <c r="V575">
        <f>IF(first_ana_0923__242678[[#This Row],[gap]]=-9, 1, 0)</f>
        <v>0</v>
      </c>
      <c r="W575">
        <f>IF(first_ana_0923__242678[[#This Row],[gap]]=-8, 1, 0)</f>
        <v>0</v>
      </c>
      <c r="X575">
        <f>IF(first_ana_0923__242678[[#This Row],[gap]]=-7, 1, 0)</f>
        <v>0</v>
      </c>
      <c r="Y575">
        <f>IF(first_ana_0923__242678[[#This Row],[gap]]=-6, 1, 0)</f>
        <v>0</v>
      </c>
      <c r="Z575">
        <f>IF(first_ana_0923__242678[[#This Row],[gap]]=-5, 1, 0)</f>
        <v>0</v>
      </c>
      <c r="AA575">
        <f>IF(first_ana_0923__242678[[#This Row],[gap]]=-4, 1, 0)</f>
        <v>0</v>
      </c>
      <c r="AB575">
        <f>IF(first_ana_0923__242678[[#This Row],[gap]]=-3, 1, 0)</f>
        <v>0</v>
      </c>
      <c r="AC575">
        <f>IF(first_ana_0923__242678[[#This Row],[gap]]=-2, 1, 0)</f>
        <v>0</v>
      </c>
      <c r="AD575">
        <f>IF(first_ana_0923__242678[[#This Row],[gap]]=-1, 1, 0)</f>
        <v>0</v>
      </c>
      <c r="AE575">
        <f>IF(first_ana_0923__242678[[#This Row],[gap]]=0, 1, 0)</f>
        <v>0</v>
      </c>
      <c r="AF575">
        <f>IF(first_ana_0923__242678[[#This Row],[gap]]=1, 1, 0)</f>
        <v>0</v>
      </c>
      <c r="AG575">
        <f>IF(first_ana_0923__242678[[#This Row],[gap]]=2, 1, 0)</f>
        <v>0</v>
      </c>
      <c r="AH575">
        <f>IF(first_ana_0923__242678[[#This Row],[gap]]=3, 1, 0)</f>
        <v>0</v>
      </c>
      <c r="AI575">
        <f>IF(first_ana_0923__242678[[#This Row],[gap]]=4, 1, 0)</f>
        <v>0</v>
      </c>
      <c r="AJ575">
        <f>IF(first_ana_0923__242678[[#This Row],[gap]]=5, 1, 0)</f>
        <v>0</v>
      </c>
      <c r="AK575">
        <f>IF(first_ana_0923__242678[[#This Row],[gap]]=6, 1, 0)</f>
        <v>0</v>
      </c>
      <c r="AL575">
        <f>IF(first_ana_0923__242678[[#This Row],[gap]]=7, 1, 0)</f>
        <v>0</v>
      </c>
      <c r="AM575">
        <f>IF(first_ana_0923__242678[[#This Row],[gap]]=8, 1, 0)</f>
        <v>0</v>
      </c>
      <c r="AN575">
        <f>IF(first_ana_0923__242678[[#This Row],[gap]]=9, 1, 0)</f>
        <v>0</v>
      </c>
    </row>
    <row r="576" spans="1:40">
      <c r="A576">
        <v>2017</v>
      </c>
      <c r="B576">
        <v>11</v>
      </c>
      <c r="C576" t="s">
        <v>107</v>
      </c>
      <c r="D576" t="s">
        <v>25</v>
      </c>
      <c r="E576">
        <v>138.5</v>
      </c>
      <c r="F576">
        <v>731</v>
      </c>
      <c r="G576">
        <v>2.21</v>
      </c>
      <c r="H576">
        <v>2.0099999999999998</v>
      </c>
      <c r="I576">
        <v>0</v>
      </c>
      <c r="J576">
        <v>0</v>
      </c>
      <c r="K576" s="7">
        <v>2958</v>
      </c>
      <c r="L576" s="6">
        <v>11717.4</v>
      </c>
      <c r="M576" s="8">
        <v>0.38</v>
      </c>
      <c r="N576" s="8">
        <v>0.18</v>
      </c>
      <c r="O576" s="8">
        <v>1.48</v>
      </c>
      <c r="P576">
        <v>2.04</v>
      </c>
      <c r="Q576" s="10">
        <v>587.1</v>
      </c>
      <c r="S576">
        <f>first_ana_0923__242678[[#This Row],[year]]-first_ana_0923__242678[[#This Row],[start]]</f>
        <v>2017</v>
      </c>
      <c r="T576">
        <f>IF(first_ana_0923__242678[[#This Row],[gap]]=-11, 1, 0)</f>
        <v>0</v>
      </c>
      <c r="U576">
        <f>IF(first_ana_0923__242678[[#This Row],[gap]]=-10, 1, 0)</f>
        <v>0</v>
      </c>
      <c r="V576">
        <f>IF(first_ana_0923__242678[[#This Row],[gap]]=-9, 1, 0)</f>
        <v>0</v>
      </c>
      <c r="W576">
        <f>IF(first_ana_0923__242678[[#This Row],[gap]]=-8, 1, 0)</f>
        <v>0</v>
      </c>
      <c r="X576">
        <f>IF(first_ana_0923__242678[[#This Row],[gap]]=-7, 1, 0)</f>
        <v>0</v>
      </c>
      <c r="Y576">
        <f>IF(first_ana_0923__242678[[#This Row],[gap]]=-6, 1, 0)</f>
        <v>0</v>
      </c>
      <c r="Z576">
        <f>IF(first_ana_0923__242678[[#This Row],[gap]]=-5, 1, 0)</f>
        <v>0</v>
      </c>
      <c r="AA576">
        <f>IF(first_ana_0923__242678[[#This Row],[gap]]=-4, 1, 0)</f>
        <v>0</v>
      </c>
      <c r="AB576">
        <f>IF(first_ana_0923__242678[[#This Row],[gap]]=-3, 1, 0)</f>
        <v>0</v>
      </c>
      <c r="AC576">
        <f>IF(first_ana_0923__242678[[#This Row],[gap]]=-2, 1, 0)</f>
        <v>0</v>
      </c>
      <c r="AD576">
        <f>IF(first_ana_0923__242678[[#This Row],[gap]]=-1, 1, 0)</f>
        <v>0</v>
      </c>
      <c r="AE576">
        <f>IF(first_ana_0923__242678[[#This Row],[gap]]=0, 1, 0)</f>
        <v>0</v>
      </c>
      <c r="AF576">
        <f>IF(first_ana_0923__242678[[#This Row],[gap]]=1, 1, 0)</f>
        <v>0</v>
      </c>
      <c r="AG576">
        <f>IF(first_ana_0923__242678[[#This Row],[gap]]=2, 1, 0)</f>
        <v>0</v>
      </c>
      <c r="AH576">
        <f>IF(first_ana_0923__242678[[#This Row],[gap]]=3, 1, 0)</f>
        <v>0</v>
      </c>
      <c r="AI576">
        <f>IF(first_ana_0923__242678[[#This Row],[gap]]=4, 1, 0)</f>
        <v>0</v>
      </c>
      <c r="AJ576">
        <f>IF(first_ana_0923__242678[[#This Row],[gap]]=5, 1, 0)</f>
        <v>0</v>
      </c>
      <c r="AK576">
        <f>IF(first_ana_0923__242678[[#This Row],[gap]]=6, 1, 0)</f>
        <v>0</v>
      </c>
      <c r="AL576">
        <f>IF(first_ana_0923__242678[[#This Row],[gap]]=7, 1, 0)</f>
        <v>0</v>
      </c>
      <c r="AM576">
        <f>IF(first_ana_0923__242678[[#This Row],[gap]]=8, 1, 0)</f>
        <v>0</v>
      </c>
      <c r="AN576">
        <f>IF(first_ana_0923__242678[[#This Row],[gap]]=9, 1, 0)</f>
        <v>0</v>
      </c>
    </row>
    <row r="577" spans="1:40">
      <c r="A577">
        <v>2017</v>
      </c>
      <c r="B577">
        <v>12</v>
      </c>
      <c r="C577" t="s">
        <v>108</v>
      </c>
      <c r="D577" t="s">
        <v>27</v>
      </c>
      <c r="E577">
        <v>127.4</v>
      </c>
      <c r="F577">
        <v>625</v>
      </c>
      <c r="G577">
        <v>2.33</v>
      </c>
      <c r="H577">
        <v>2.0699999999999998</v>
      </c>
      <c r="I577">
        <v>0</v>
      </c>
      <c r="J577">
        <v>0</v>
      </c>
      <c r="K577" s="7">
        <v>3020</v>
      </c>
      <c r="L577" s="6">
        <v>20068.3</v>
      </c>
      <c r="M577" s="8">
        <v>0.43</v>
      </c>
      <c r="N577" s="8">
        <v>0.13</v>
      </c>
      <c r="O577" s="8">
        <v>1.55</v>
      </c>
      <c r="P577">
        <v>2.1100000000000003</v>
      </c>
      <c r="Q577" s="10">
        <v>633.5</v>
      </c>
      <c r="S577">
        <f>first_ana_0923__242678[[#This Row],[year]]-first_ana_0923__242678[[#This Row],[start]]</f>
        <v>2017</v>
      </c>
      <c r="T577">
        <f>IF(first_ana_0923__242678[[#This Row],[gap]]=-11, 1, 0)</f>
        <v>0</v>
      </c>
      <c r="U577">
        <f>IF(first_ana_0923__242678[[#This Row],[gap]]=-10, 1, 0)</f>
        <v>0</v>
      </c>
      <c r="V577">
        <f>IF(first_ana_0923__242678[[#This Row],[gap]]=-9, 1, 0)</f>
        <v>0</v>
      </c>
      <c r="W577">
        <f>IF(first_ana_0923__242678[[#This Row],[gap]]=-8, 1, 0)</f>
        <v>0</v>
      </c>
      <c r="X577">
        <f>IF(first_ana_0923__242678[[#This Row],[gap]]=-7, 1, 0)</f>
        <v>0</v>
      </c>
      <c r="Y577">
        <f>IF(first_ana_0923__242678[[#This Row],[gap]]=-6, 1, 0)</f>
        <v>0</v>
      </c>
      <c r="Z577">
        <f>IF(first_ana_0923__242678[[#This Row],[gap]]=-5, 1, 0)</f>
        <v>0</v>
      </c>
      <c r="AA577">
        <f>IF(first_ana_0923__242678[[#This Row],[gap]]=-4, 1, 0)</f>
        <v>0</v>
      </c>
      <c r="AB577">
        <f>IF(first_ana_0923__242678[[#This Row],[gap]]=-3, 1, 0)</f>
        <v>0</v>
      </c>
      <c r="AC577">
        <f>IF(first_ana_0923__242678[[#This Row],[gap]]=-2, 1, 0)</f>
        <v>0</v>
      </c>
      <c r="AD577">
        <f>IF(first_ana_0923__242678[[#This Row],[gap]]=-1, 1, 0)</f>
        <v>0</v>
      </c>
      <c r="AE577">
        <f>IF(first_ana_0923__242678[[#This Row],[gap]]=0, 1, 0)</f>
        <v>0</v>
      </c>
      <c r="AF577">
        <f>IF(first_ana_0923__242678[[#This Row],[gap]]=1, 1, 0)</f>
        <v>0</v>
      </c>
      <c r="AG577">
        <f>IF(first_ana_0923__242678[[#This Row],[gap]]=2, 1, 0)</f>
        <v>0</v>
      </c>
      <c r="AH577">
        <f>IF(first_ana_0923__242678[[#This Row],[gap]]=3, 1, 0)</f>
        <v>0</v>
      </c>
      <c r="AI577">
        <f>IF(first_ana_0923__242678[[#This Row],[gap]]=4, 1, 0)</f>
        <v>0</v>
      </c>
      <c r="AJ577">
        <f>IF(first_ana_0923__242678[[#This Row],[gap]]=5, 1, 0)</f>
        <v>0</v>
      </c>
      <c r="AK577">
        <f>IF(first_ana_0923__242678[[#This Row],[gap]]=6, 1, 0)</f>
        <v>0</v>
      </c>
      <c r="AL577">
        <f>IF(first_ana_0923__242678[[#This Row],[gap]]=7, 1, 0)</f>
        <v>0</v>
      </c>
      <c r="AM577">
        <f>IF(first_ana_0923__242678[[#This Row],[gap]]=8, 1, 0)</f>
        <v>0</v>
      </c>
      <c r="AN577">
        <f>IF(first_ana_0923__242678[[#This Row],[gap]]=9, 1, 0)</f>
        <v>0</v>
      </c>
    </row>
    <row r="578" spans="1:40">
      <c r="A578">
        <v>2017</v>
      </c>
      <c r="B578">
        <v>13</v>
      </c>
      <c r="C578" t="s">
        <v>109</v>
      </c>
      <c r="D578" t="s">
        <v>29</v>
      </c>
      <c r="E578">
        <v>49.3</v>
      </c>
      <c r="F578">
        <v>1372</v>
      </c>
      <c r="G578">
        <v>3.06</v>
      </c>
      <c r="H578">
        <v>2.5</v>
      </c>
      <c r="I578">
        <v>0</v>
      </c>
      <c r="J578">
        <v>0</v>
      </c>
      <c r="K578" s="7">
        <v>5348</v>
      </c>
      <c r="L578" s="6">
        <v>6148.6</v>
      </c>
      <c r="M578" s="8">
        <v>1.01</v>
      </c>
      <c r="N578" s="8">
        <v>0.28000000000000003</v>
      </c>
      <c r="O578" s="8">
        <v>2.94</v>
      </c>
      <c r="P578">
        <v>4.2300000000000004</v>
      </c>
      <c r="Q578" s="10">
        <v>889.9</v>
      </c>
      <c r="S578">
        <f>first_ana_0923__242678[[#This Row],[year]]-first_ana_0923__242678[[#This Row],[start]]</f>
        <v>2017</v>
      </c>
      <c r="T578">
        <f>IF(first_ana_0923__242678[[#This Row],[gap]]=-11, 1, 0)</f>
        <v>0</v>
      </c>
      <c r="U578">
        <f>IF(first_ana_0923__242678[[#This Row],[gap]]=-10, 1, 0)</f>
        <v>0</v>
      </c>
      <c r="V578">
        <f>IF(first_ana_0923__242678[[#This Row],[gap]]=-9, 1, 0)</f>
        <v>0</v>
      </c>
      <c r="W578">
        <f>IF(first_ana_0923__242678[[#This Row],[gap]]=-8, 1, 0)</f>
        <v>0</v>
      </c>
      <c r="X578">
        <f>IF(first_ana_0923__242678[[#This Row],[gap]]=-7, 1, 0)</f>
        <v>0</v>
      </c>
      <c r="Y578">
        <f>IF(first_ana_0923__242678[[#This Row],[gap]]=-6, 1, 0)</f>
        <v>0</v>
      </c>
      <c r="Z578">
        <f>IF(first_ana_0923__242678[[#This Row],[gap]]=-5, 1, 0)</f>
        <v>0</v>
      </c>
      <c r="AA578">
        <f>IF(first_ana_0923__242678[[#This Row],[gap]]=-4, 1, 0)</f>
        <v>0</v>
      </c>
      <c r="AB578">
        <f>IF(first_ana_0923__242678[[#This Row],[gap]]=-3, 1, 0)</f>
        <v>0</v>
      </c>
      <c r="AC578">
        <f>IF(first_ana_0923__242678[[#This Row],[gap]]=-2, 1, 0)</f>
        <v>0</v>
      </c>
      <c r="AD578">
        <f>IF(first_ana_0923__242678[[#This Row],[gap]]=-1, 1, 0)</f>
        <v>0</v>
      </c>
      <c r="AE578">
        <f>IF(first_ana_0923__242678[[#This Row],[gap]]=0, 1, 0)</f>
        <v>0</v>
      </c>
      <c r="AF578">
        <f>IF(first_ana_0923__242678[[#This Row],[gap]]=1, 1, 0)</f>
        <v>0</v>
      </c>
      <c r="AG578">
        <f>IF(first_ana_0923__242678[[#This Row],[gap]]=2, 1, 0)</f>
        <v>0</v>
      </c>
      <c r="AH578">
        <f>IF(first_ana_0923__242678[[#This Row],[gap]]=3, 1, 0)</f>
        <v>0</v>
      </c>
      <c r="AI578">
        <f>IF(first_ana_0923__242678[[#This Row],[gap]]=4, 1, 0)</f>
        <v>0</v>
      </c>
      <c r="AJ578">
        <f>IF(first_ana_0923__242678[[#This Row],[gap]]=5, 1, 0)</f>
        <v>0</v>
      </c>
      <c r="AK578">
        <f>IF(first_ana_0923__242678[[#This Row],[gap]]=6, 1, 0)</f>
        <v>0</v>
      </c>
      <c r="AL578">
        <f>IF(first_ana_0923__242678[[#This Row],[gap]]=7, 1, 0)</f>
        <v>0</v>
      </c>
      <c r="AM578">
        <f>IF(first_ana_0923__242678[[#This Row],[gap]]=8, 1, 0)</f>
        <v>0</v>
      </c>
      <c r="AN578">
        <f>IF(first_ana_0923__242678[[#This Row],[gap]]=9, 1, 0)</f>
        <v>0</v>
      </c>
    </row>
    <row r="579" spans="1:40">
      <c r="A579">
        <v>2017</v>
      </c>
      <c r="B579">
        <v>14</v>
      </c>
      <c r="C579" t="s">
        <v>30</v>
      </c>
      <c r="D579" t="s">
        <v>31</v>
      </c>
      <c r="E579">
        <v>52.5</v>
      </c>
      <c r="F579">
        <v>916</v>
      </c>
      <c r="G579">
        <v>2.27</v>
      </c>
      <c r="H579">
        <v>2.13</v>
      </c>
      <c r="I579">
        <v>0</v>
      </c>
      <c r="J579">
        <v>0</v>
      </c>
      <c r="K579" s="7">
        <v>3180</v>
      </c>
      <c r="L579" s="6">
        <v>7820.1</v>
      </c>
      <c r="M579" s="8">
        <v>0.35</v>
      </c>
      <c r="N579" s="8">
        <v>0.16</v>
      </c>
      <c r="O579" s="8">
        <v>1.2</v>
      </c>
      <c r="P579">
        <v>1.71</v>
      </c>
      <c r="Q579" s="10">
        <v>626.29999999999995</v>
      </c>
      <c r="S579">
        <f>first_ana_0923__242678[[#This Row],[year]]-first_ana_0923__242678[[#This Row],[start]]</f>
        <v>2017</v>
      </c>
      <c r="T579">
        <f>IF(first_ana_0923__242678[[#This Row],[gap]]=-11, 1, 0)</f>
        <v>0</v>
      </c>
      <c r="U579">
        <f>IF(first_ana_0923__242678[[#This Row],[gap]]=-10, 1, 0)</f>
        <v>0</v>
      </c>
      <c r="V579">
        <f>IF(first_ana_0923__242678[[#This Row],[gap]]=-9, 1, 0)</f>
        <v>0</v>
      </c>
      <c r="W579">
        <f>IF(first_ana_0923__242678[[#This Row],[gap]]=-8, 1, 0)</f>
        <v>0</v>
      </c>
      <c r="X579">
        <f>IF(first_ana_0923__242678[[#This Row],[gap]]=-7, 1, 0)</f>
        <v>0</v>
      </c>
      <c r="Y579">
        <f>IF(first_ana_0923__242678[[#This Row],[gap]]=-6, 1, 0)</f>
        <v>0</v>
      </c>
      <c r="Z579">
        <f>IF(first_ana_0923__242678[[#This Row],[gap]]=-5, 1, 0)</f>
        <v>0</v>
      </c>
      <c r="AA579">
        <f>IF(first_ana_0923__242678[[#This Row],[gap]]=-4, 1, 0)</f>
        <v>0</v>
      </c>
      <c r="AB579">
        <f>IF(first_ana_0923__242678[[#This Row],[gap]]=-3, 1, 0)</f>
        <v>0</v>
      </c>
      <c r="AC579">
        <f>IF(first_ana_0923__242678[[#This Row],[gap]]=-2, 1, 0)</f>
        <v>0</v>
      </c>
      <c r="AD579">
        <f>IF(first_ana_0923__242678[[#This Row],[gap]]=-1, 1, 0)</f>
        <v>0</v>
      </c>
      <c r="AE579">
        <f>IF(first_ana_0923__242678[[#This Row],[gap]]=0, 1, 0)</f>
        <v>0</v>
      </c>
      <c r="AF579">
        <f>IF(first_ana_0923__242678[[#This Row],[gap]]=1, 1, 0)</f>
        <v>0</v>
      </c>
      <c r="AG579">
        <f>IF(first_ana_0923__242678[[#This Row],[gap]]=2, 1, 0)</f>
        <v>0</v>
      </c>
      <c r="AH579">
        <f>IF(first_ana_0923__242678[[#This Row],[gap]]=3, 1, 0)</f>
        <v>0</v>
      </c>
      <c r="AI579">
        <f>IF(first_ana_0923__242678[[#This Row],[gap]]=4, 1, 0)</f>
        <v>0</v>
      </c>
      <c r="AJ579">
        <f>IF(first_ana_0923__242678[[#This Row],[gap]]=5, 1, 0)</f>
        <v>0</v>
      </c>
      <c r="AK579">
        <f>IF(first_ana_0923__242678[[#This Row],[gap]]=6, 1, 0)</f>
        <v>0</v>
      </c>
      <c r="AL579">
        <f>IF(first_ana_0923__242678[[#This Row],[gap]]=7, 1, 0)</f>
        <v>0</v>
      </c>
      <c r="AM579">
        <f>IF(first_ana_0923__242678[[#This Row],[gap]]=8, 1, 0)</f>
        <v>0</v>
      </c>
      <c r="AN579">
        <f>IF(first_ana_0923__242678[[#This Row],[gap]]=9, 1, 0)</f>
        <v>0</v>
      </c>
    </row>
    <row r="580" spans="1:40">
      <c r="A580">
        <v>2017</v>
      </c>
      <c r="B580">
        <v>15</v>
      </c>
      <c r="C580" t="s">
        <v>110</v>
      </c>
      <c r="D580" t="s">
        <v>33</v>
      </c>
      <c r="E580">
        <v>379.5</v>
      </c>
      <c r="F580">
        <v>227</v>
      </c>
      <c r="G580">
        <v>0.94</v>
      </c>
      <c r="H580">
        <v>1.23</v>
      </c>
      <c r="I580">
        <v>1</v>
      </c>
      <c r="J580">
        <v>1</v>
      </c>
      <c r="K580" s="7">
        <v>2826</v>
      </c>
      <c r="L580" s="6">
        <v>21758.3</v>
      </c>
      <c r="M580" s="8">
        <v>0.79</v>
      </c>
      <c r="N580" s="8">
        <v>0.22</v>
      </c>
      <c r="O580" s="8">
        <v>3.57</v>
      </c>
      <c r="P580">
        <v>4.58</v>
      </c>
      <c r="Q580" s="10">
        <v>985.9</v>
      </c>
      <c r="R580">
        <v>2015</v>
      </c>
      <c r="S580">
        <f>first_ana_0923__242678[[#This Row],[year]]-first_ana_0923__242678[[#This Row],[start]]</f>
        <v>2</v>
      </c>
      <c r="T580">
        <f>IF(first_ana_0923__242678[[#This Row],[gap]]=-11, 1, 0)</f>
        <v>0</v>
      </c>
      <c r="U580">
        <f>IF(first_ana_0923__242678[[#This Row],[gap]]=-10, 1, 0)</f>
        <v>0</v>
      </c>
      <c r="V580">
        <f>IF(first_ana_0923__242678[[#This Row],[gap]]=-9, 1, 0)</f>
        <v>0</v>
      </c>
      <c r="W580">
        <f>IF(first_ana_0923__242678[[#This Row],[gap]]=-8, 1, 0)</f>
        <v>0</v>
      </c>
      <c r="X580">
        <f>IF(first_ana_0923__242678[[#This Row],[gap]]=-7, 1, 0)</f>
        <v>0</v>
      </c>
      <c r="Y580">
        <f>IF(first_ana_0923__242678[[#This Row],[gap]]=-6, 1, 0)</f>
        <v>0</v>
      </c>
      <c r="Z580">
        <f>IF(first_ana_0923__242678[[#This Row],[gap]]=-5, 1, 0)</f>
        <v>0</v>
      </c>
      <c r="AA580">
        <f>IF(first_ana_0923__242678[[#This Row],[gap]]=-4, 1, 0)</f>
        <v>0</v>
      </c>
      <c r="AB580">
        <f>IF(first_ana_0923__242678[[#This Row],[gap]]=-3, 1, 0)</f>
        <v>0</v>
      </c>
      <c r="AC580">
        <f>IF(first_ana_0923__242678[[#This Row],[gap]]=-2, 1, 0)</f>
        <v>0</v>
      </c>
      <c r="AD580">
        <f>IF(first_ana_0923__242678[[#This Row],[gap]]=-1, 1, 0)</f>
        <v>0</v>
      </c>
      <c r="AE580">
        <f>IF(first_ana_0923__242678[[#This Row],[gap]]=0, 1, 0)</f>
        <v>0</v>
      </c>
      <c r="AF580">
        <f>IF(first_ana_0923__242678[[#This Row],[gap]]=1, 1, 0)</f>
        <v>0</v>
      </c>
      <c r="AG580">
        <f>IF(first_ana_0923__242678[[#This Row],[gap]]=2, 1, 0)</f>
        <v>1</v>
      </c>
      <c r="AH580">
        <f>IF(first_ana_0923__242678[[#This Row],[gap]]=3, 1, 0)</f>
        <v>0</v>
      </c>
      <c r="AI580">
        <f>IF(first_ana_0923__242678[[#This Row],[gap]]=4, 1, 0)</f>
        <v>0</v>
      </c>
      <c r="AJ580">
        <f>IF(first_ana_0923__242678[[#This Row],[gap]]=5, 1, 0)</f>
        <v>0</v>
      </c>
      <c r="AK580">
        <f>IF(first_ana_0923__242678[[#This Row],[gap]]=6, 1, 0)</f>
        <v>0</v>
      </c>
      <c r="AL580">
        <f>IF(first_ana_0923__242678[[#This Row],[gap]]=7, 1, 0)</f>
        <v>0</v>
      </c>
      <c r="AM580">
        <f>IF(first_ana_0923__242678[[#This Row],[gap]]=8, 1, 0)</f>
        <v>0</v>
      </c>
      <c r="AN580">
        <f>IF(first_ana_0923__242678[[#This Row],[gap]]=9, 1, 0)</f>
        <v>0</v>
      </c>
    </row>
    <row r="581" spans="1:40">
      <c r="A581">
        <v>2017</v>
      </c>
      <c r="B581">
        <v>16</v>
      </c>
      <c r="C581" t="s">
        <v>111</v>
      </c>
      <c r="D581" t="s">
        <v>35</v>
      </c>
      <c r="E581">
        <v>133.19999999999999</v>
      </c>
      <c r="F581">
        <v>106</v>
      </c>
      <c r="G581">
        <v>1.17</v>
      </c>
      <c r="H581">
        <v>1.27</v>
      </c>
      <c r="I581">
        <v>1</v>
      </c>
      <c r="J581">
        <v>1</v>
      </c>
      <c r="K581" s="7">
        <v>3295</v>
      </c>
      <c r="L581" s="6">
        <v>24581.9</v>
      </c>
      <c r="M581" s="8">
        <v>0.47</v>
      </c>
      <c r="N581" s="8">
        <v>0.19</v>
      </c>
      <c r="O581" s="8">
        <v>2.56</v>
      </c>
      <c r="P581">
        <v>3.2199999999999998</v>
      </c>
      <c r="Q581" s="10">
        <v>912.5</v>
      </c>
      <c r="R581">
        <v>2015</v>
      </c>
      <c r="S581">
        <f>first_ana_0923__242678[[#This Row],[year]]-first_ana_0923__242678[[#This Row],[start]]</f>
        <v>2</v>
      </c>
      <c r="T581">
        <f>IF(first_ana_0923__242678[[#This Row],[gap]]=-11, 1, 0)</f>
        <v>0</v>
      </c>
      <c r="U581">
        <f>IF(first_ana_0923__242678[[#This Row],[gap]]=-10, 1, 0)</f>
        <v>0</v>
      </c>
      <c r="V581">
        <f>IF(first_ana_0923__242678[[#This Row],[gap]]=-9, 1, 0)</f>
        <v>0</v>
      </c>
      <c r="W581">
        <f>IF(first_ana_0923__242678[[#This Row],[gap]]=-8, 1, 0)</f>
        <v>0</v>
      </c>
      <c r="X581">
        <f>IF(first_ana_0923__242678[[#This Row],[gap]]=-7, 1, 0)</f>
        <v>0</v>
      </c>
      <c r="Y581">
        <f>IF(first_ana_0923__242678[[#This Row],[gap]]=-6, 1, 0)</f>
        <v>0</v>
      </c>
      <c r="Z581">
        <f>IF(first_ana_0923__242678[[#This Row],[gap]]=-5, 1, 0)</f>
        <v>0</v>
      </c>
      <c r="AA581">
        <f>IF(first_ana_0923__242678[[#This Row],[gap]]=-4, 1, 0)</f>
        <v>0</v>
      </c>
      <c r="AB581">
        <f>IF(first_ana_0923__242678[[#This Row],[gap]]=-3, 1, 0)</f>
        <v>0</v>
      </c>
      <c r="AC581">
        <f>IF(first_ana_0923__242678[[#This Row],[gap]]=-2, 1, 0)</f>
        <v>0</v>
      </c>
      <c r="AD581">
        <f>IF(first_ana_0923__242678[[#This Row],[gap]]=-1, 1, 0)</f>
        <v>0</v>
      </c>
      <c r="AE581">
        <f>IF(first_ana_0923__242678[[#This Row],[gap]]=0, 1, 0)</f>
        <v>0</v>
      </c>
      <c r="AF581">
        <f>IF(first_ana_0923__242678[[#This Row],[gap]]=1, 1, 0)</f>
        <v>0</v>
      </c>
      <c r="AG581">
        <f>IF(first_ana_0923__242678[[#This Row],[gap]]=2, 1, 0)</f>
        <v>1</v>
      </c>
      <c r="AH581">
        <f>IF(first_ana_0923__242678[[#This Row],[gap]]=3, 1, 0)</f>
        <v>0</v>
      </c>
      <c r="AI581">
        <f>IF(first_ana_0923__242678[[#This Row],[gap]]=4, 1, 0)</f>
        <v>0</v>
      </c>
      <c r="AJ581">
        <f>IF(first_ana_0923__242678[[#This Row],[gap]]=5, 1, 0)</f>
        <v>0</v>
      </c>
      <c r="AK581">
        <f>IF(first_ana_0923__242678[[#This Row],[gap]]=6, 1, 0)</f>
        <v>0</v>
      </c>
      <c r="AL581">
        <f>IF(first_ana_0923__242678[[#This Row],[gap]]=7, 1, 0)</f>
        <v>0</v>
      </c>
      <c r="AM581">
        <f>IF(first_ana_0923__242678[[#This Row],[gap]]=8, 1, 0)</f>
        <v>0</v>
      </c>
      <c r="AN581">
        <f>IF(first_ana_0923__242678[[#This Row],[gap]]=9, 1, 0)</f>
        <v>0</v>
      </c>
    </row>
    <row r="582" spans="1:40">
      <c r="A582">
        <v>2017</v>
      </c>
      <c r="B582">
        <v>17</v>
      </c>
      <c r="C582" t="s">
        <v>112</v>
      </c>
      <c r="D582" t="s">
        <v>37</v>
      </c>
      <c r="E582">
        <v>67</v>
      </c>
      <c r="F582">
        <v>115</v>
      </c>
      <c r="G582">
        <v>1.56</v>
      </c>
      <c r="H582">
        <v>1.61</v>
      </c>
      <c r="I582">
        <v>1</v>
      </c>
      <c r="J582">
        <v>1</v>
      </c>
      <c r="K582" s="7">
        <v>2908</v>
      </c>
      <c r="L582" s="6">
        <v>19680.400000000001</v>
      </c>
      <c r="M582" s="8">
        <v>1.05</v>
      </c>
      <c r="N582" s="8">
        <v>0.44</v>
      </c>
      <c r="O582" s="8">
        <v>3.31</v>
      </c>
      <c r="P582">
        <v>4.8</v>
      </c>
      <c r="Q582" s="10">
        <v>937.2</v>
      </c>
      <c r="R582">
        <v>2015</v>
      </c>
      <c r="S582">
        <f>first_ana_0923__242678[[#This Row],[year]]-first_ana_0923__242678[[#This Row],[start]]</f>
        <v>2</v>
      </c>
      <c r="T582">
        <f>IF(first_ana_0923__242678[[#This Row],[gap]]=-11, 1, 0)</f>
        <v>0</v>
      </c>
      <c r="U582">
        <f>IF(first_ana_0923__242678[[#This Row],[gap]]=-10, 1, 0)</f>
        <v>0</v>
      </c>
      <c r="V582">
        <f>IF(first_ana_0923__242678[[#This Row],[gap]]=-9, 1, 0)</f>
        <v>0</v>
      </c>
      <c r="W582">
        <f>IF(first_ana_0923__242678[[#This Row],[gap]]=-8, 1, 0)</f>
        <v>0</v>
      </c>
      <c r="X582">
        <f>IF(first_ana_0923__242678[[#This Row],[gap]]=-7, 1, 0)</f>
        <v>0</v>
      </c>
      <c r="Y582">
        <f>IF(first_ana_0923__242678[[#This Row],[gap]]=-6, 1, 0)</f>
        <v>0</v>
      </c>
      <c r="Z582">
        <f>IF(first_ana_0923__242678[[#This Row],[gap]]=-5, 1, 0)</f>
        <v>0</v>
      </c>
      <c r="AA582">
        <f>IF(first_ana_0923__242678[[#This Row],[gap]]=-4, 1, 0)</f>
        <v>0</v>
      </c>
      <c r="AB582">
        <f>IF(first_ana_0923__242678[[#This Row],[gap]]=-3, 1, 0)</f>
        <v>0</v>
      </c>
      <c r="AC582">
        <f>IF(first_ana_0923__242678[[#This Row],[gap]]=-2, 1, 0)</f>
        <v>0</v>
      </c>
      <c r="AD582">
        <f>IF(first_ana_0923__242678[[#This Row],[gap]]=-1, 1, 0)</f>
        <v>0</v>
      </c>
      <c r="AE582">
        <f>IF(first_ana_0923__242678[[#This Row],[gap]]=0, 1, 0)</f>
        <v>0</v>
      </c>
      <c r="AF582">
        <f>IF(first_ana_0923__242678[[#This Row],[gap]]=1, 1, 0)</f>
        <v>0</v>
      </c>
      <c r="AG582">
        <f>IF(first_ana_0923__242678[[#This Row],[gap]]=2, 1, 0)</f>
        <v>1</v>
      </c>
      <c r="AH582">
        <f>IF(first_ana_0923__242678[[#This Row],[gap]]=3, 1, 0)</f>
        <v>0</v>
      </c>
      <c r="AI582">
        <f>IF(first_ana_0923__242678[[#This Row],[gap]]=4, 1, 0)</f>
        <v>0</v>
      </c>
      <c r="AJ582">
        <f>IF(first_ana_0923__242678[[#This Row],[gap]]=5, 1, 0)</f>
        <v>0</v>
      </c>
      <c r="AK582">
        <f>IF(first_ana_0923__242678[[#This Row],[gap]]=6, 1, 0)</f>
        <v>0</v>
      </c>
      <c r="AL582">
        <f>IF(first_ana_0923__242678[[#This Row],[gap]]=7, 1, 0)</f>
        <v>0</v>
      </c>
      <c r="AM582">
        <f>IF(first_ana_0923__242678[[#This Row],[gap]]=8, 1, 0)</f>
        <v>0</v>
      </c>
      <c r="AN582">
        <f>IF(first_ana_0923__242678[[#This Row],[gap]]=9, 1, 0)</f>
        <v>0</v>
      </c>
    </row>
    <row r="583" spans="1:40">
      <c r="A583">
        <v>2017</v>
      </c>
      <c r="B583">
        <v>18</v>
      </c>
      <c r="C583" t="s">
        <v>113</v>
      </c>
      <c r="D583" t="s">
        <v>39</v>
      </c>
      <c r="E583">
        <v>158.69999999999999</v>
      </c>
      <c r="F583">
        <v>78</v>
      </c>
      <c r="G583">
        <v>1.1200000000000001</v>
      </c>
      <c r="H583">
        <v>1.32</v>
      </c>
      <c r="I583">
        <v>0</v>
      </c>
      <c r="J583">
        <v>0</v>
      </c>
      <c r="K583" s="7">
        <v>3157</v>
      </c>
      <c r="L583" s="6">
        <v>17619.8</v>
      </c>
      <c r="M583" s="8">
        <v>0.77</v>
      </c>
      <c r="N583" s="8">
        <v>0.26</v>
      </c>
      <c r="O583" s="8">
        <v>2.57</v>
      </c>
      <c r="P583">
        <v>3.5999999999999996</v>
      </c>
      <c r="Q583" s="10">
        <v>1100.9000000000001</v>
      </c>
      <c r="S583">
        <f>first_ana_0923__242678[[#This Row],[year]]-first_ana_0923__242678[[#This Row],[start]]</f>
        <v>2017</v>
      </c>
      <c r="T583">
        <f>IF(first_ana_0923__242678[[#This Row],[gap]]=-11, 1, 0)</f>
        <v>0</v>
      </c>
      <c r="U583">
        <f>IF(first_ana_0923__242678[[#This Row],[gap]]=-10, 1, 0)</f>
        <v>0</v>
      </c>
      <c r="V583">
        <f>IF(first_ana_0923__242678[[#This Row],[gap]]=-9, 1, 0)</f>
        <v>0</v>
      </c>
      <c r="W583">
        <f>IF(first_ana_0923__242678[[#This Row],[gap]]=-8, 1, 0)</f>
        <v>0</v>
      </c>
      <c r="X583">
        <f>IF(first_ana_0923__242678[[#This Row],[gap]]=-7, 1, 0)</f>
        <v>0</v>
      </c>
      <c r="Y583">
        <f>IF(first_ana_0923__242678[[#This Row],[gap]]=-6, 1, 0)</f>
        <v>0</v>
      </c>
      <c r="Z583">
        <f>IF(first_ana_0923__242678[[#This Row],[gap]]=-5, 1, 0)</f>
        <v>0</v>
      </c>
      <c r="AA583">
        <f>IF(first_ana_0923__242678[[#This Row],[gap]]=-4, 1, 0)</f>
        <v>0</v>
      </c>
      <c r="AB583">
        <f>IF(first_ana_0923__242678[[#This Row],[gap]]=-3, 1, 0)</f>
        <v>0</v>
      </c>
      <c r="AC583">
        <f>IF(first_ana_0923__242678[[#This Row],[gap]]=-2, 1, 0)</f>
        <v>0</v>
      </c>
      <c r="AD583">
        <f>IF(first_ana_0923__242678[[#This Row],[gap]]=-1, 1, 0)</f>
        <v>0</v>
      </c>
      <c r="AE583">
        <f>IF(first_ana_0923__242678[[#This Row],[gap]]=0, 1, 0)</f>
        <v>0</v>
      </c>
      <c r="AF583">
        <f>IF(first_ana_0923__242678[[#This Row],[gap]]=1, 1, 0)</f>
        <v>0</v>
      </c>
      <c r="AG583">
        <f>IF(first_ana_0923__242678[[#This Row],[gap]]=2, 1, 0)</f>
        <v>0</v>
      </c>
      <c r="AH583">
        <f>IF(first_ana_0923__242678[[#This Row],[gap]]=3, 1, 0)</f>
        <v>0</v>
      </c>
      <c r="AI583">
        <f>IF(first_ana_0923__242678[[#This Row],[gap]]=4, 1, 0)</f>
        <v>0</v>
      </c>
      <c r="AJ583">
        <f>IF(first_ana_0923__242678[[#This Row],[gap]]=5, 1, 0)</f>
        <v>0</v>
      </c>
      <c r="AK583">
        <f>IF(first_ana_0923__242678[[#This Row],[gap]]=6, 1, 0)</f>
        <v>0</v>
      </c>
      <c r="AL583">
        <f>IF(first_ana_0923__242678[[#This Row],[gap]]=7, 1, 0)</f>
        <v>0</v>
      </c>
      <c r="AM583">
        <f>IF(first_ana_0923__242678[[#This Row],[gap]]=8, 1, 0)</f>
        <v>0</v>
      </c>
      <c r="AN583">
        <f>IF(first_ana_0923__242678[[#This Row],[gap]]=9, 1, 0)</f>
        <v>0</v>
      </c>
    </row>
    <row r="584" spans="1:40">
      <c r="A584">
        <v>2017</v>
      </c>
      <c r="B584">
        <v>19</v>
      </c>
      <c r="C584" t="s">
        <v>114</v>
      </c>
      <c r="D584" t="s">
        <v>41</v>
      </c>
      <c r="E584">
        <v>148.6</v>
      </c>
      <c r="F584">
        <v>82</v>
      </c>
      <c r="G584">
        <v>1.49</v>
      </c>
      <c r="H584">
        <v>1.82</v>
      </c>
      <c r="I584">
        <v>0</v>
      </c>
      <c r="J584">
        <v>0</v>
      </c>
      <c r="K584" s="7">
        <v>2873</v>
      </c>
      <c r="L584" s="6">
        <v>7313.4</v>
      </c>
      <c r="M584" s="8">
        <v>0.85</v>
      </c>
      <c r="N584" s="8">
        <v>0.36</v>
      </c>
      <c r="O584" s="8">
        <v>2.92</v>
      </c>
      <c r="P584">
        <v>4.13</v>
      </c>
      <c r="Q584" s="10">
        <v>1050.3</v>
      </c>
      <c r="S584">
        <f>first_ana_0923__242678[[#This Row],[year]]-first_ana_0923__242678[[#This Row],[start]]</f>
        <v>2017</v>
      </c>
      <c r="T584">
        <f>IF(first_ana_0923__242678[[#This Row],[gap]]=-11, 1, 0)</f>
        <v>0</v>
      </c>
      <c r="U584">
        <f>IF(first_ana_0923__242678[[#This Row],[gap]]=-10, 1, 0)</f>
        <v>0</v>
      </c>
      <c r="V584">
        <f>IF(first_ana_0923__242678[[#This Row],[gap]]=-9, 1, 0)</f>
        <v>0</v>
      </c>
      <c r="W584">
        <f>IF(first_ana_0923__242678[[#This Row],[gap]]=-8, 1, 0)</f>
        <v>0</v>
      </c>
      <c r="X584">
        <f>IF(first_ana_0923__242678[[#This Row],[gap]]=-7, 1, 0)</f>
        <v>0</v>
      </c>
      <c r="Y584">
        <f>IF(first_ana_0923__242678[[#This Row],[gap]]=-6, 1, 0)</f>
        <v>0</v>
      </c>
      <c r="Z584">
        <f>IF(first_ana_0923__242678[[#This Row],[gap]]=-5, 1, 0)</f>
        <v>0</v>
      </c>
      <c r="AA584">
        <f>IF(first_ana_0923__242678[[#This Row],[gap]]=-4, 1, 0)</f>
        <v>0</v>
      </c>
      <c r="AB584">
        <f>IF(first_ana_0923__242678[[#This Row],[gap]]=-3, 1, 0)</f>
        <v>0</v>
      </c>
      <c r="AC584">
        <f>IF(first_ana_0923__242678[[#This Row],[gap]]=-2, 1, 0)</f>
        <v>0</v>
      </c>
      <c r="AD584">
        <f>IF(first_ana_0923__242678[[#This Row],[gap]]=-1, 1, 0)</f>
        <v>0</v>
      </c>
      <c r="AE584">
        <f>IF(first_ana_0923__242678[[#This Row],[gap]]=0, 1, 0)</f>
        <v>0</v>
      </c>
      <c r="AF584">
        <f>IF(first_ana_0923__242678[[#This Row],[gap]]=1, 1, 0)</f>
        <v>0</v>
      </c>
      <c r="AG584">
        <f>IF(first_ana_0923__242678[[#This Row],[gap]]=2, 1, 0)</f>
        <v>0</v>
      </c>
      <c r="AH584">
        <f>IF(first_ana_0923__242678[[#This Row],[gap]]=3, 1, 0)</f>
        <v>0</v>
      </c>
      <c r="AI584">
        <f>IF(first_ana_0923__242678[[#This Row],[gap]]=4, 1, 0)</f>
        <v>0</v>
      </c>
      <c r="AJ584">
        <f>IF(first_ana_0923__242678[[#This Row],[gap]]=5, 1, 0)</f>
        <v>0</v>
      </c>
      <c r="AK584">
        <f>IF(first_ana_0923__242678[[#This Row],[gap]]=6, 1, 0)</f>
        <v>0</v>
      </c>
      <c r="AL584">
        <f>IF(first_ana_0923__242678[[#This Row],[gap]]=7, 1, 0)</f>
        <v>0</v>
      </c>
      <c r="AM584">
        <f>IF(first_ana_0923__242678[[#This Row],[gap]]=8, 1, 0)</f>
        <v>0</v>
      </c>
      <c r="AN584">
        <f>IF(first_ana_0923__242678[[#This Row],[gap]]=9, 1, 0)</f>
        <v>0</v>
      </c>
    </row>
    <row r="585" spans="1:40">
      <c r="A585">
        <v>2017</v>
      </c>
      <c r="B585">
        <v>20</v>
      </c>
      <c r="C585" t="s">
        <v>115</v>
      </c>
      <c r="D585" t="s">
        <v>43</v>
      </c>
      <c r="E585">
        <v>316.5</v>
      </c>
      <c r="F585">
        <v>208</v>
      </c>
      <c r="G585">
        <v>1.24</v>
      </c>
      <c r="H585">
        <v>1.37</v>
      </c>
      <c r="I585">
        <v>1</v>
      </c>
      <c r="J585">
        <v>1</v>
      </c>
      <c r="K585" s="7">
        <v>2882</v>
      </c>
      <c r="L585" s="6">
        <v>10242.6</v>
      </c>
      <c r="M585" s="8">
        <v>0.43</v>
      </c>
      <c r="N585" s="8">
        <v>0.43</v>
      </c>
      <c r="O585" s="8">
        <v>2.94</v>
      </c>
      <c r="P585">
        <v>3.8</v>
      </c>
      <c r="Q585" s="10">
        <v>906.1</v>
      </c>
      <c r="R585">
        <v>2015</v>
      </c>
      <c r="S585">
        <f>first_ana_0923__242678[[#This Row],[year]]-first_ana_0923__242678[[#This Row],[start]]</f>
        <v>2</v>
      </c>
      <c r="T585">
        <f>IF(first_ana_0923__242678[[#This Row],[gap]]=-11, 1, 0)</f>
        <v>0</v>
      </c>
      <c r="U585">
        <f>IF(first_ana_0923__242678[[#This Row],[gap]]=-10, 1, 0)</f>
        <v>0</v>
      </c>
      <c r="V585">
        <f>IF(first_ana_0923__242678[[#This Row],[gap]]=-9, 1, 0)</f>
        <v>0</v>
      </c>
      <c r="W585">
        <f>IF(first_ana_0923__242678[[#This Row],[gap]]=-8, 1, 0)</f>
        <v>0</v>
      </c>
      <c r="X585">
        <f>IF(first_ana_0923__242678[[#This Row],[gap]]=-7, 1, 0)</f>
        <v>0</v>
      </c>
      <c r="Y585">
        <f>IF(first_ana_0923__242678[[#This Row],[gap]]=-6, 1, 0)</f>
        <v>0</v>
      </c>
      <c r="Z585">
        <f>IF(first_ana_0923__242678[[#This Row],[gap]]=-5, 1, 0)</f>
        <v>0</v>
      </c>
      <c r="AA585">
        <f>IF(first_ana_0923__242678[[#This Row],[gap]]=-4, 1, 0)</f>
        <v>0</v>
      </c>
      <c r="AB585">
        <f>IF(first_ana_0923__242678[[#This Row],[gap]]=-3, 1, 0)</f>
        <v>0</v>
      </c>
      <c r="AC585">
        <f>IF(first_ana_0923__242678[[#This Row],[gap]]=-2, 1, 0)</f>
        <v>0</v>
      </c>
      <c r="AD585">
        <f>IF(first_ana_0923__242678[[#This Row],[gap]]=-1, 1, 0)</f>
        <v>0</v>
      </c>
      <c r="AE585">
        <f>IF(first_ana_0923__242678[[#This Row],[gap]]=0, 1, 0)</f>
        <v>0</v>
      </c>
      <c r="AF585">
        <f>IF(first_ana_0923__242678[[#This Row],[gap]]=1, 1, 0)</f>
        <v>0</v>
      </c>
      <c r="AG585">
        <f>IF(first_ana_0923__242678[[#This Row],[gap]]=2, 1, 0)</f>
        <v>1</v>
      </c>
      <c r="AH585">
        <f>IF(first_ana_0923__242678[[#This Row],[gap]]=3, 1, 0)</f>
        <v>0</v>
      </c>
      <c r="AI585">
        <f>IF(first_ana_0923__242678[[#This Row],[gap]]=4, 1, 0)</f>
        <v>0</v>
      </c>
      <c r="AJ585">
        <f>IF(first_ana_0923__242678[[#This Row],[gap]]=5, 1, 0)</f>
        <v>0</v>
      </c>
      <c r="AK585">
        <f>IF(first_ana_0923__242678[[#This Row],[gap]]=6, 1, 0)</f>
        <v>0</v>
      </c>
      <c r="AL585">
        <f>IF(first_ana_0923__242678[[#This Row],[gap]]=7, 1, 0)</f>
        <v>0</v>
      </c>
      <c r="AM585">
        <f>IF(first_ana_0923__242678[[#This Row],[gap]]=8, 1, 0)</f>
        <v>0</v>
      </c>
      <c r="AN585">
        <f>IF(first_ana_0923__242678[[#This Row],[gap]]=9, 1, 0)</f>
        <v>0</v>
      </c>
    </row>
    <row r="586" spans="1:40">
      <c r="A586">
        <v>2017</v>
      </c>
      <c r="B586">
        <v>21</v>
      </c>
      <c r="C586" t="s">
        <v>116</v>
      </c>
      <c r="D586" t="s">
        <v>45</v>
      </c>
      <c r="E586">
        <v>234.6</v>
      </c>
      <c r="F586">
        <v>201</v>
      </c>
      <c r="G586">
        <v>1.24</v>
      </c>
      <c r="H586">
        <v>1.53</v>
      </c>
      <c r="I586">
        <v>0</v>
      </c>
      <c r="J586">
        <v>0</v>
      </c>
      <c r="K586" s="7">
        <v>2803</v>
      </c>
      <c r="L586" s="6">
        <v>9261.4</v>
      </c>
      <c r="M586" s="8">
        <v>0.6</v>
      </c>
      <c r="N586" s="8">
        <v>0.55000000000000004</v>
      </c>
      <c r="O586" s="8">
        <v>1.69</v>
      </c>
      <c r="P586">
        <v>2.84</v>
      </c>
      <c r="Q586" s="10">
        <v>810.9</v>
      </c>
      <c r="S586">
        <f>first_ana_0923__242678[[#This Row],[year]]-first_ana_0923__242678[[#This Row],[start]]</f>
        <v>2017</v>
      </c>
      <c r="T586">
        <f>IF(first_ana_0923__242678[[#This Row],[gap]]=-11, 1, 0)</f>
        <v>0</v>
      </c>
      <c r="U586">
        <f>IF(first_ana_0923__242678[[#This Row],[gap]]=-10, 1, 0)</f>
        <v>0</v>
      </c>
      <c r="V586">
        <f>IF(first_ana_0923__242678[[#This Row],[gap]]=-9, 1, 0)</f>
        <v>0</v>
      </c>
      <c r="W586">
        <f>IF(first_ana_0923__242678[[#This Row],[gap]]=-8, 1, 0)</f>
        <v>0</v>
      </c>
      <c r="X586">
        <f>IF(first_ana_0923__242678[[#This Row],[gap]]=-7, 1, 0)</f>
        <v>0</v>
      </c>
      <c r="Y586">
        <f>IF(first_ana_0923__242678[[#This Row],[gap]]=-6, 1, 0)</f>
        <v>0</v>
      </c>
      <c r="Z586">
        <f>IF(first_ana_0923__242678[[#This Row],[gap]]=-5, 1, 0)</f>
        <v>0</v>
      </c>
      <c r="AA586">
        <f>IF(first_ana_0923__242678[[#This Row],[gap]]=-4, 1, 0)</f>
        <v>0</v>
      </c>
      <c r="AB586">
        <f>IF(first_ana_0923__242678[[#This Row],[gap]]=-3, 1, 0)</f>
        <v>0</v>
      </c>
      <c r="AC586">
        <f>IF(first_ana_0923__242678[[#This Row],[gap]]=-2, 1, 0)</f>
        <v>0</v>
      </c>
      <c r="AD586">
        <f>IF(first_ana_0923__242678[[#This Row],[gap]]=-1, 1, 0)</f>
        <v>0</v>
      </c>
      <c r="AE586">
        <f>IF(first_ana_0923__242678[[#This Row],[gap]]=0, 1, 0)</f>
        <v>0</v>
      </c>
      <c r="AF586">
        <f>IF(first_ana_0923__242678[[#This Row],[gap]]=1, 1, 0)</f>
        <v>0</v>
      </c>
      <c r="AG586">
        <f>IF(first_ana_0923__242678[[#This Row],[gap]]=2, 1, 0)</f>
        <v>0</v>
      </c>
      <c r="AH586">
        <f>IF(first_ana_0923__242678[[#This Row],[gap]]=3, 1, 0)</f>
        <v>0</v>
      </c>
      <c r="AI586">
        <f>IF(first_ana_0923__242678[[#This Row],[gap]]=4, 1, 0)</f>
        <v>0</v>
      </c>
      <c r="AJ586">
        <f>IF(first_ana_0923__242678[[#This Row],[gap]]=5, 1, 0)</f>
        <v>0</v>
      </c>
      <c r="AK586">
        <f>IF(first_ana_0923__242678[[#This Row],[gap]]=6, 1, 0)</f>
        <v>0</v>
      </c>
      <c r="AL586">
        <f>IF(first_ana_0923__242678[[#This Row],[gap]]=7, 1, 0)</f>
        <v>0</v>
      </c>
      <c r="AM586">
        <f>IF(first_ana_0923__242678[[#This Row],[gap]]=8, 1, 0)</f>
        <v>0</v>
      </c>
      <c r="AN586">
        <f>IF(first_ana_0923__242678[[#This Row],[gap]]=9, 1, 0)</f>
        <v>0</v>
      </c>
    </row>
    <row r="587" spans="1:40">
      <c r="A587">
        <v>2017</v>
      </c>
      <c r="B587">
        <v>22</v>
      </c>
      <c r="C587" t="s">
        <v>117</v>
      </c>
      <c r="D587" t="s">
        <v>47</v>
      </c>
      <c r="E587">
        <v>210.5</v>
      </c>
      <c r="F587">
        <v>368</v>
      </c>
      <c r="G587">
        <v>1.36</v>
      </c>
      <c r="H587">
        <v>1.51</v>
      </c>
      <c r="I587">
        <v>0</v>
      </c>
      <c r="J587">
        <v>0</v>
      </c>
      <c r="K587" s="7">
        <v>3300</v>
      </c>
      <c r="L587" s="6">
        <v>10868.7</v>
      </c>
      <c r="M587" s="8">
        <v>0.33</v>
      </c>
      <c r="N587" s="8">
        <v>0.14000000000000001</v>
      </c>
      <c r="O587" s="8">
        <v>2.48</v>
      </c>
      <c r="P587">
        <v>2.95</v>
      </c>
      <c r="Q587" s="10">
        <v>725.6</v>
      </c>
      <c r="S587">
        <f>first_ana_0923__242678[[#This Row],[year]]-first_ana_0923__242678[[#This Row],[start]]</f>
        <v>2017</v>
      </c>
      <c r="T587">
        <f>IF(first_ana_0923__242678[[#This Row],[gap]]=-11, 1, 0)</f>
        <v>0</v>
      </c>
      <c r="U587">
        <f>IF(first_ana_0923__242678[[#This Row],[gap]]=-10, 1, 0)</f>
        <v>0</v>
      </c>
      <c r="V587">
        <f>IF(first_ana_0923__242678[[#This Row],[gap]]=-9, 1, 0)</f>
        <v>0</v>
      </c>
      <c r="W587">
        <f>IF(first_ana_0923__242678[[#This Row],[gap]]=-8, 1, 0)</f>
        <v>0</v>
      </c>
      <c r="X587">
        <f>IF(first_ana_0923__242678[[#This Row],[gap]]=-7, 1, 0)</f>
        <v>0</v>
      </c>
      <c r="Y587">
        <f>IF(first_ana_0923__242678[[#This Row],[gap]]=-6, 1, 0)</f>
        <v>0</v>
      </c>
      <c r="Z587">
        <f>IF(first_ana_0923__242678[[#This Row],[gap]]=-5, 1, 0)</f>
        <v>0</v>
      </c>
      <c r="AA587">
        <f>IF(first_ana_0923__242678[[#This Row],[gap]]=-4, 1, 0)</f>
        <v>0</v>
      </c>
      <c r="AB587">
        <f>IF(first_ana_0923__242678[[#This Row],[gap]]=-3, 1, 0)</f>
        <v>0</v>
      </c>
      <c r="AC587">
        <f>IF(first_ana_0923__242678[[#This Row],[gap]]=-2, 1, 0)</f>
        <v>0</v>
      </c>
      <c r="AD587">
        <f>IF(first_ana_0923__242678[[#This Row],[gap]]=-1, 1, 0)</f>
        <v>0</v>
      </c>
      <c r="AE587">
        <f>IF(first_ana_0923__242678[[#This Row],[gap]]=0, 1, 0)</f>
        <v>0</v>
      </c>
      <c r="AF587">
        <f>IF(first_ana_0923__242678[[#This Row],[gap]]=1, 1, 0)</f>
        <v>0</v>
      </c>
      <c r="AG587">
        <f>IF(first_ana_0923__242678[[#This Row],[gap]]=2, 1, 0)</f>
        <v>0</v>
      </c>
      <c r="AH587">
        <f>IF(first_ana_0923__242678[[#This Row],[gap]]=3, 1, 0)</f>
        <v>0</v>
      </c>
      <c r="AI587">
        <f>IF(first_ana_0923__242678[[#This Row],[gap]]=4, 1, 0)</f>
        <v>0</v>
      </c>
      <c r="AJ587">
        <f>IF(first_ana_0923__242678[[#This Row],[gap]]=5, 1, 0)</f>
        <v>0</v>
      </c>
      <c r="AK587">
        <f>IF(first_ana_0923__242678[[#This Row],[gap]]=6, 1, 0)</f>
        <v>0</v>
      </c>
      <c r="AL587">
        <f>IF(first_ana_0923__242678[[#This Row],[gap]]=7, 1, 0)</f>
        <v>0</v>
      </c>
      <c r="AM587">
        <f>IF(first_ana_0923__242678[[#This Row],[gap]]=8, 1, 0)</f>
        <v>0</v>
      </c>
      <c r="AN587">
        <f>IF(first_ana_0923__242678[[#This Row],[gap]]=9, 1, 0)</f>
        <v>0</v>
      </c>
    </row>
    <row r="588" spans="1:40">
      <c r="A588">
        <v>2017</v>
      </c>
      <c r="B588">
        <v>23</v>
      </c>
      <c r="C588" t="s">
        <v>118</v>
      </c>
      <c r="D588" t="s">
        <v>49</v>
      </c>
      <c r="E588">
        <v>235.3</v>
      </c>
      <c r="F588">
        <v>753</v>
      </c>
      <c r="G588">
        <v>1.47</v>
      </c>
      <c r="H588">
        <v>1.41</v>
      </c>
      <c r="I588">
        <v>0</v>
      </c>
      <c r="J588">
        <v>0</v>
      </c>
      <c r="K588" s="7">
        <v>3633</v>
      </c>
      <c r="L588" s="6">
        <v>10252.9</v>
      </c>
      <c r="M588" s="8">
        <v>0.68</v>
      </c>
      <c r="N588" s="8">
        <v>0.28999999999999998</v>
      </c>
      <c r="O588" s="8">
        <v>2.35</v>
      </c>
      <c r="P588">
        <v>3.3200000000000003</v>
      </c>
      <c r="Q588" s="10">
        <v>699.5</v>
      </c>
      <c r="S588">
        <f>first_ana_0923__242678[[#This Row],[year]]-first_ana_0923__242678[[#This Row],[start]]</f>
        <v>2017</v>
      </c>
      <c r="T588">
        <f>IF(first_ana_0923__242678[[#This Row],[gap]]=-11, 1, 0)</f>
        <v>0</v>
      </c>
      <c r="U588">
        <f>IF(first_ana_0923__242678[[#This Row],[gap]]=-10, 1, 0)</f>
        <v>0</v>
      </c>
      <c r="V588">
        <f>IF(first_ana_0923__242678[[#This Row],[gap]]=-9, 1, 0)</f>
        <v>0</v>
      </c>
      <c r="W588">
        <f>IF(first_ana_0923__242678[[#This Row],[gap]]=-8, 1, 0)</f>
        <v>0</v>
      </c>
      <c r="X588">
        <f>IF(first_ana_0923__242678[[#This Row],[gap]]=-7, 1, 0)</f>
        <v>0</v>
      </c>
      <c r="Y588">
        <f>IF(first_ana_0923__242678[[#This Row],[gap]]=-6, 1, 0)</f>
        <v>0</v>
      </c>
      <c r="Z588">
        <f>IF(first_ana_0923__242678[[#This Row],[gap]]=-5, 1, 0)</f>
        <v>0</v>
      </c>
      <c r="AA588">
        <f>IF(first_ana_0923__242678[[#This Row],[gap]]=-4, 1, 0)</f>
        <v>0</v>
      </c>
      <c r="AB588">
        <f>IF(first_ana_0923__242678[[#This Row],[gap]]=-3, 1, 0)</f>
        <v>0</v>
      </c>
      <c r="AC588">
        <f>IF(first_ana_0923__242678[[#This Row],[gap]]=-2, 1, 0)</f>
        <v>0</v>
      </c>
      <c r="AD588">
        <f>IF(first_ana_0923__242678[[#This Row],[gap]]=-1, 1, 0)</f>
        <v>0</v>
      </c>
      <c r="AE588">
        <f>IF(first_ana_0923__242678[[#This Row],[gap]]=0, 1, 0)</f>
        <v>0</v>
      </c>
      <c r="AF588">
        <f>IF(first_ana_0923__242678[[#This Row],[gap]]=1, 1, 0)</f>
        <v>0</v>
      </c>
      <c r="AG588">
        <f>IF(first_ana_0923__242678[[#This Row],[gap]]=2, 1, 0)</f>
        <v>0</v>
      </c>
      <c r="AH588">
        <f>IF(first_ana_0923__242678[[#This Row],[gap]]=3, 1, 0)</f>
        <v>0</v>
      </c>
      <c r="AI588">
        <f>IF(first_ana_0923__242678[[#This Row],[gap]]=4, 1, 0)</f>
        <v>0</v>
      </c>
      <c r="AJ588">
        <f>IF(first_ana_0923__242678[[#This Row],[gap]]=5, 1, 0)</f>
        <v>0</v>
      </c>
      <c r="AK588">
        <f>IF(first_ana_0923__242678[[#This Row],[gap]]=6, 1, 0)</f>
        <v>0</v>
      </c>
      <c r="AL588">
        <f>IF(first_ana_0923__242678[[#This Row],[gap]]=7, 1, 0)</f>
        <v>0</v>
      </c>
      <c r="AM588">
        <f>IF(first_ana_0923__242678[[#This Row],[gap]]=8, 1, 0)</f>
        <v>0</v>
      </c>
      <c r="AN588">
        <f>IF(first_ana_0923__242678[[#This Row],[gap]]=9, 1, 0)</f>
        <v>0</v>
      </c>
    </row>
    <row r="589" spans="1:40">
      <c r="A589">
        <v>2017</v>
      </c>
      <c r="B589">
        <v>24</v>
      </c>
      <c r="C589" t="s">
        <v>119</v>
      </c>
      <c r="D589" t="s">
        <v>51</v>
      </c>
      <c r="E589">
        <v>193.7</v>
      </c>
      <c r="F589">
        <v>180</v>
      </c>
      <c r="G589">
        <v>1.42</v>
      </c>
      <c r="H589">
        <v>1.65</v>
      </c>
      <c r="I589">
        <v>0</v>
      </c>
      <c r="J589">
        <v>0</v>
      </c>
      <c r="K589" s="7">
        <v>3155</v>
      </c>
      <c r="L589" s="6">
        <v>13816.1</v>
      </c>
      <c r="M589" s="8">
        <v>0.39</v>
      </c>
      <c r="N589" s="8">
        <v>0.22</v>
      </c>
      <c r="O589" s="8">
        <v>2.17</v>
      </c>
      <c r="P589">
        <v>2.78</v>
      </c>
      <c r="Q589" s="10">
        <v>802.4</v>
      </c>
      <c r="S589">
        <f>first_ana_0923__242678[[#This Row],[year]]-first_ana_0923__242678[[#This Row],[start]]</f>
        <v>2017</v>
      </c>
      <c r="T589">
        <f>IF(first_ana_0923__242678[[#This Row],[gap]]=-11, 1, 0)</f>
        <v>0</v>
      </c>
      <c r="U589">
        <f>IF(first_ana_0923__242678[[#This Row],[gap]]=-10, 1, 0)</f>
        <v>0</v>
      </c>
      <c r="V589">
        <f>IF(first_ana_0923__242678[[#This Row],[gap]]=-9, 1, 0)</f>
        <v>0</v>
      </c>
      <c r="W589">
        <f>IF(first_ana_0923__242678[[#This Row],[gap]]=-8, 1, 0)</f>
        <v>0</v>
      </c>
      <c r="X589">
        <f>IF(first_ana_0923__242678[[#This Row],[gap]]=-7, 1, 0)</f>
        <v>0</v>
      </c>
      <c r="Y589">
        <f>IF(first_ana_0923__242678[[#This Row],[gap]]=-6, 1, 0)</f>
        <v>0</v>
      </c>
      <c r="Z589">
        <f>IF(first_ana_0923__242678[[#This Row],[gap]]=-5, 1, 0)</f>
        <v>0</v>
      </c>
      <c r="AA589">
        <f>IF(first_ana_0923__242678[[#This Row],[gap]]=-4, 1, 0)</f>
        <v>0</v>
      </c>
      <c r="AB589">
        <f>IF(first_ana_0923__242678[[#This Row],[gap]]=-3, 1, 0)</f>
        <v>0</v>
      </c>
      <c r="AC589">
        <f>IF(first_ana_0923__242678[[#This Row],[gap]]=-2, 1, 0)</f>
        <v>0</v>
      </c>
      <c r="AD589">
        <f>IF(first_ana_0923__242678[[#This Row],[gap]]=-1, 1, 0)</f>
        <v>0</v>
      </c>
      <c r="AE589">
        <f>IF(first_ana_0923__242678[[#This Row],[gap]]=0, 1, 0)</f>
        <v>0</v>
      </c>
      <c r="AF589">
        <f>IF(first_ana_0923__242678[[#This Row],[gap]]=1, 1, 0)</f>
        <v>0</v>
      </c>
      <c r="AG589">
        <f>IF(first_ana_0923__242678[[#This Row],[gap]]=2, 1, 0)</f>
        <v>0</v>
      </c>
      <c r="AH589">
        <f>IF(first_ana_0923__242678[[#This Row],[gap]]=3, 1, 0)</f>
        <v>0</v>
      </c>
      <c r="AI589">
        <f>IF(first_ana_0923__242678[[#This Row],[gap]]=4, 1, 0)</f>
        <v>0</v>
      </c>
      <c r="AJ589">
        <f>IF(first_ana_0923__242678[[#This Row],[gap]]=5, 1, 0)</f>
        <v>0</v>
      </c>
      <c r="AK589">
        <f>IF(first_ana_0923__242678[[#This Row],[gap]]=6, 1, 0)</f>
        <v>0</v>
      </c>
      <c r="AL589">
        <f>IF(first_ana_0923__242678[[#This Row],[gap]]=7, 1, 0)</f>
        <v>0</v>
      </c>
      <c r="AM589">
        <f>IF(first_ana_0923__242678[[#This Row],[gap]]=8, 1, 0)</f>
        <v>0</v>
      </c>
      <c r="AN589">
        <f>IF(first_ana_0923__242678[[#This Row],[gap]]=9, 1, 0)</f>
        <v>0</v>
      </c>
    </row>
    <row r="590" spans="1:40">
      <c r="A590">
        <v>2017</v>
      </c>
      <c r="B590">
        <v>25</v>
      </c>
      <c r="C590" t="s">
        <v>120</v>
      </c>
      <c r="D590" t="s">
        <v>53</v>
      </c>
      <c r="E590">
        <v>161.4</v>
      </c>
      <c r="F590">
        <v>141</v>
      </c>
      <c r="G590">
        <v>1.76</v>
      </c>
      <c r="H590">
        <v>1.81</v>
      </c>
      <c r="I590">
        <v>0</v>
      </c>
      <c r="J590">
        <v>0</v>
      </c>
      <c r="K590" s="7">
        <v>3181</v>
      </c>
      <c r="L590" s="6">
        <v>17953.099999999999</v>
      </c>
      <c r="M590" s="8">
        <v>0.56999999999999995</v>
      </c>
      <c r="N590" s="8">
        <v>0.21</v>
      </c>
      <c r="O590" s="8">
        <v>1.84</v>
      </c>
      <c r="P590">
        <v>2.62</v>
      </c>
      <c r="Q590" s="10">
        <v>782.3</v>
      </c>
      <c r="S590">
        <f>first_ana_0923__242678[[#This Row],[year]]-first_ana_0923__242678[[#This Row],[start]]</f>
        <v>2017</v>
      </c>
      <c r="T590">
        <f>IF(first_ana_0923__242678[[#This Row],[gap]]=-11, 1, 0)</f>
        <v>0</v>
      </c>
      <c r="U590">
        <f>IF(first_ana_0923__242678[[#This Row],[gap]]=-10, 1, 0)</f>
        <v>0</v>
      </c>
      <c r="V590">
        <f>IF(first_ana_0923__242678[[#This Row],[gap]]=-9, 1, 0)</f>
        <v>0</v>
      </c>
      <c r="W590">
        <f>IF(first_ana_0923__242678[[#This Row],[gap]]=-8, 1, 0)</f>
        <v>0</v>
      </c>
      <c r="X590">
        <f>IF(first_ana_0923__242678[[#This Row],[gap]]=-7, 1, 0)</f>
        <v>0</v>
      </c>
      <c r="Y590">
        <f>IF(first_ana_0923__242678[[#This Row],[gap]]=-6, 1, 0)</f>
        <v>0</v>
      </c>
      <c r="Z590">
        <f>IF(first_ana_0923__242678[[#This Row],[gap]]=-5, 1, 0)</f>
        <v>0</v>
      </c>
      <c r="AA590">
        <f>IF(first_ana_0923__242678[[#This Row],[gap]]=-4, 1, 0)</f>
        <v>0</v>
      </c>
      <c r="AB590">
        <f>IF(first_ana_0923__242678[[#This Row],[gap]]=-3, 1, 0)</f>
        <v>0</v>
      </c>
      <c r="AC590">
        <f>IF(first_ana_0923__242678[[#This Row],[gap]]=-2, 1, 0)</f>
        <v>0</v>
      </c>
      <c r="AD590">
        <f>IF(first_ana_0923__242678[[#This Row],[gap]]=-1, 1, 0)</f>
        <v>0</v>
      </c>
      <c r="AE590">
        <f>IF(first_ana_0923__242678[[#This Row],[gap]]=0, 1, 0)</f>
        <v>0</v>
      </c>
      <c r="AF590">
        <f>IF(first_ana_0923__242678[[#This Row],[gap]]=1, 1, 0)</f>
        <v>0</v>
      </c>
      <c r="AG590">
        <f>IF(first_ana_0923__242678[[#This Row],[gap]]=2, 1, 0)</f>
        <v>0</v>
      </c>
      <c r="AH590">
        <f>IF(first_ana_0923__242678[[#This Row],[gap]]=3, 1, 0)</f>
        <v>0</v>
      </c>
      <c r="AI590">
        <f>IF(first_ana_0923__242678[[#This Row],[gap]]=4, 1, 0)</f>
        <v>0</v>
      </c>
      <c r="AJ590">
        <f>IF(first_ana_0923__242678[[#This Row],[gap]]=5, 1, 0)</f>
        <v>0</v>
      </c>
      <c r="AK590">
        <f>IF(first_ana_0923__242678[[#This Row],[gap]]=6, 1, 0)</f>
        <v>0</v>
      </c>
      <c r="AL590">
        <f>IF(first_ana_0923__242678[[#This Row],[gap]]=7, 1, 0)</f>
        <v>0</v>
      </c>
      <c r="AM590">
        <f>IF(first_ana_0923__242678[[#This Row],[gap]]=8, 1, 0)</f>
        <v>0</v>
      </c>
      <c r="AN590">
        <f>IF(first_ana_0923__242678[[#This Row],[gap]]=9, 1, 0)</f>
        <v>0</v>
      </c>
    </row>
    <row r="591" spans="1:40">
      <c r="A591">
        <v>2017</v>
      </c>
      <c r="B591">
        <v>26</v>
      </c>
      <c r="C591" t="s">
        <v>121</v>
      </c>
      <c r="D591" t="s">
        <v>55</v>
      </c>
      <c r="E591">
        <v>58.5</v>
      </c>
      <c r="F591">
        <v>260</v>
      </c>
      <c r="G591">
        <v>2.06</v>
      </c>
      <c r="H591">
        <v>2.12</v>
      </c>
      <c r="I591">
        <v>0</v>
      </c>
      <c r="J591">
        <v>0</v>
      </c>
      <c r="K591" s="7">
        <v>2926</v>
      </c>
      <c r="L591" s="6">
        <v>9960</v>
      </c>
      <c r="M591" s="8">
        <v>1.31</v>
      </c>
      <c r="N591" s="8">
        <v>0.5</v>
      </c>
      <c r="O591" s="8">
        <v>2.46</v>
      </c>
      <c r="P591">
        <v>4.2699999999999996</v>
      </c>
      <c r="Q591" s="10">
        <v>832.7</v>
      </c>
      <c r="S591">
        <f>first_ana_0923__242678[[#This Row],[year]]-first_ana_0923__242678[[#This Row],[start]]</f>
        <v>2017</v>
      </c>
      <c r="T591">
        <f>IF(first_ana_0923__242678[[#This Row],[gap]]=-11, 1, 0)</f>
        <v>0</v>
      </c>
      <c r="U591">
        <f>IF(first_ana_0923__242678[[#This Row],[gap]]=-10, 1, 0)</f>
        <v>0</v>
      </c>
      <c r="V591">
        <f>IF(first_ana_0923__242678[[#This Row],[gap]]=-9, 1, 0)</f>
        <v>0</v>
      </c>
      <c r="W591">
        <f>IF(first_ana_0923__242678[[#This Row],[gap]]=-8, 1, 0)</f>
        <v>0</v>
      </c>
      <c r="X591">
        <f>IF(first_ana_0923__242678[[#This Row],[gap]]=-7, 1, 0)</f>
        <v>0</v>
      </c>
      <c r="Y591">
        <f>IF(first_ana_0923__242678[[#This Row],[gap]]=-6, 1, 0)</f>
        <v>0</v>
      </c>
      <c r="Z591">
        <f>IF(first_ana_0923__242678[[#This Row],[gap]]=-5, 1, 0)</f>
        <v>0</v>
      </c>
      <c r="AA591">
        <f>IF(first_ana_0923__242678[[#This Row],[gap]]=-4, 1, 0)</f>
        <v>0</v>
      </c>
      <c r="AB591">
        <f>IF(first_ana_0923__242678[[#This Row],[gap]]=-3, 1, 0)</f>
        <v>0</v>
      </c>
      <c r="AC591">
        <f>IF(first_ana_0923__242678[[#This Row],[gap]]=-2, 1, 0)</f>
        <v>0</v>
      </c>
      <c r="AD591">
        <f>IF(first_ana_0923__242678[[#This Row],[gap]]=-1, 1, 0)</f>
        <v>0</v>
      </c>
      <c r="AE591">
        <f>IF(first_ana_0923__242678[[#This Row],[gap]]=0, 1, 0)</f>
        <v>0</v>
      </c>
      <c r="AF591">
        <f>IF(first_ana_0923__242678[[#This Row],[gap]]=1, 1, 0)</f>
        <v>0</v>
      </c>
      <c r="AG591">
        <f>IF(first_ana_0923__242678[[#This Row],[gap]]=2, 1, 0)</f>
        <v>0</v>
      </c>
      <c r="AH591">
        <f>IF(first_ana_0923__242678[[#This Row],[gap]]=3, 1, 0)</f>
        <v>0</v>
      </c>
      <c r="AI591">
        <f>IF(first_ana_0923__242678[[#This Row],[gap]]=4, 1, 0)</f>
        <v>0</v>
      </c>
      <c r="AJ591">
        <f>IF(first_ana_0923__242678[[#This Row],[gap]]=5, 1, 0)</f>
        <v>0</v>
      </c>
      <c r="AK591">
        <f>IF(first_ana_0923__242678[[#This Row],[gap]]=6, 1, 0)</f>
        <v>0</v>
      </c>
      <c r="AL591">
        <f>IF(first_ana_0923__242678[[#This Row],[gap]]=7, 1, 0)</f>
        <v>0</v>
      </c>
      <c r="AM591">
        <f>IF(first_ana_0923__242678[[#This Row],[gap]]=8, 1, 0)</f>
        <v>0</v>
      </c>
      <c r="AN591">
        <f>IF(first_ana_0923__242678[[#This Row],[gap]]=9, 1, 0)</f>
        <v>0</v>
      </c>
    </row>
    <row r="592" spans="1:40">
      <c r="A592">
        <v>2017</v>
      </c>
      <c r="B592">
        <v>27</v>
      </c>
      <c r="C592" t="s">
        <v>122</v>
      </c>
      <c r="D592" t="s">
        <v>57</v>
      </c>
      <c r="E592">
        <v>134</v>
      </c>
      <c r="F592">
        <v>882</v>
      </c>
      <c r="G592">
        <v>1.73</v>
      </c>
      <c r="H592">
        <v>1.7</v>
      </c>
      <c r="I592">
        <v>0</v>
      </c>
      <c r="J592">
        <v>0</v>
      </c>
      <c r="K592" s="7">
        <v>3056</v>
      </c>
      <c r="L592" s="6">
        <v>5378.8</v>
      </c>
      <c r="M592" s="8">
        <v>0.62</v>
      </c>
      <c r="N592" s="8">
        <v>0.28000000000000003</v>
      </c>
      <c r="O592" s="8">
        <v>2.57</v>
      </c>
      <c r="P592">
        <v>3.4699999999999998</v>
      </c>
      <c r="Q592" s="10">
        <v>772.9</v>
      </c>
      <c r="S592">
        <f>first_ana_0923__242678[[#This Row],[year]]-first_ana_0923__242678[[#This Row],[start]]</f>
        <v>2017</v>
      </c>
      <c r="T592">
        <f>IF(first_ana_0923__242678[[#This Row],[gap]]=-11, 1, 0)</f>
        <v>0</v>
      </c>
      <c r="U592">
        <f>IF(first_ana_0923__242678[[#This Row],[gap]]=-10, 1, 0)</f>
        <v>0</v>
      </c>
      <c r="V592">
        <f>IF(first_ana_0923__242678[[#This Row],[gap]]=-9, 1, 0)</f>
        <v>0</v>
      </c>
      <c r="W592">
        <f>IF(first_ana_0923__242678[[#This Row],[gap]]=-8, 1, 0)</f>
        <v>0</v>
      </c>
      <c r="X592">
        <f>IF(first_ana_0923__242678[[#This Row],[gap]]=-7, 1, 0)</f>
        <v>0</v>
      </c>
      <c r="Y592">
        <f>IF(first_ana_0923__242678[[#This Row],[gap]]=-6, 1, 0)</f>
        <v>0</v>
      </c>
      <c r="Z592">
        <f>IF(first_ana_0923__242678[[#This Row],[gap]]=-5, 1, 0)</f>
        <v>0</v>
      </c>
      <c r="AA592">
        <f>IF(first_ana_0923__242678[[#This Row],[gap]]=-4, 1, 0)</f>
        <v>0</v>
      </c>
      <c r="AB592">
        <f>IF(first_ana_0923__242678[[#This Row],[gap]]=-3, 1, 0)</f>
        <v>0</v>
      </c>
      <c r="AC592">
        <f>IF(first_ana_0923__242678[[#This Row],[gap]]=-2, 1, 0)</f>
        <v>0</v>
      </c>
      <c r="AD592">
        <f>IF(first_ana_0923__242678[[#This Row],[gap]]=-1, 1, 0)</f>
        <v>0</v>
      </c>
      <c r="AE592">
        <f>IF(first_ana_0923__242678[[#This Row],[gap]]=0, 1, 0)</f>
        <v>0</v>
      </c>
      <c r="AF592">
        <f>IF(first_ana_0923__242678[[#This Row],[gap]]=1, 1, 0)</f>
        <v>0</v>
      </c>
      <c r="AG592">
        <f>IF(first_ana_0923__242678[[#This Row],[gap]]=2, 1, 0)</f>
        <v>0</v>
      </c>
      <c r="AH592">
        <f>IF(first_ana_0923__242678[[#This Row],[gap]]=3, 1, 0)</f>
        <v>0</v>
      </c>
      <c r="AI592">
        <f>IF(first_ana_0923__242678[[#This Row],[gap]]=4, 1, 0)</f>
        <v>0</v>
      </c>
      <c r="AJ592">
        <f>IF(first_ana_0923__242678[[#This Row],[gap]]=5, 1, 0)</f>
        <v>0</v>
      </c>
      <c r="AK592">
        <f>IF(first_ana_0923__242678[[#This Row],[gap]]=6, 1, 0)</f>
        <v>0</v>
      </c>
      <c r="AL592">
        <f>IF(first_ana_0923__242678[[#This Row],[gap]]=7, 1, 0)</f>
        <v>0</v>
      </c>
      <c r="AM592">
        <f>IF(first_ana_0923__242678[[#This Row],[gap]]=8, 1, 0)</f>
        <v>0</v>
      </c>
      <c r="AN592">
        <f>IF(first_ana_0923__242678[[#This Row],[gap]]=9, 1, 0)</f>
        <v>0</v>
      </c>
    </row>
    <row r="593" spans="1:40">
      <c r="A593">
        <v>2017</v>
      </c>
      <c r="B593">
        <v>28</v>
      </c>
      <c r="C593" t="s">
        <v>123</v>
      </c>
      <c r="D593" t="s">
        <v>59</v>
      </c>
      <c r="E593">
        <v>281.89999999999998</v>
      </c>
      <c r="F593">
        <v>550</v>
      </c>
      <c r="G593">
        <v>1.55</v>
      </c>
      <c r="H593">
        <v>1.67</v>
      </c>
      <c r="I593">
        <v>0</v>
      </c>
      <c r="J593">
        <v>0</v>
      </c>
      <c r="K593" s="7">
        <v>2896</v>
      </c>
      <c r="L593" s="6">
        <v>9113.7000000000007</v>
      </c>
      <c r="M593" s="8">
        <v>0.67</v>
      </c>
      <c r="N593" s="8">
        <v>0.31</v>
      </c>
      <c r="O593" s="8">
        <v>1.74</v>
      </c>
      <c r="P593">
        <v>2.7199999999999998</v>
      </c>
      <c r="Q593" s="10">
        <v>805.7</v>
      </c>
      <c r="S593">
        <f>first_ana_0923__242678[[#This Row],[year]]-first_ana_0923__242678[[#This Row],[start]]</f>
        <v>2017</v>
      </c>
      <c r="T593">
        <f>IF(first_ana_0923__242678[[#This Row],[gap]]=-11, 1, 0)</f>
        <v>0</v>
      </c>
      <c r="U593">
        <f>IF(first_ana_0923__242678[[#This Row],[gap]]=-10, 1, 0)</f>
        <v>0</v>
      </c>
      <c r="V593">
        <f>IF(first_ana_0923__242678[[#This Row],[gap]]=-9, 1, 0)</f>
        <v>0</v>
      </c>
      <c r="W593">
        <f>IF(first_ana_0923__242678[[#This Row],[gap]]=-8, 1, 0)</f>
        <v>0</v>
      </c>
      <c r="X593">
        <f>IF(first_ana_0923__242678[[#This Row],[gap]]=-7, 1, 0)</f>
        <v>0</v>
      </c>
      <c r="Y593">
        <f>IF(first_ana_0923__242678[[#This Row],[gap]]=-6, 1, 0)</f>
        <v>0</v>
      </c>
      <c r="Z593">
        <f>IF(first_ana_0923__242678[[#This Row],[gap]]=-5, 1, 0)</f>
        <v>0</v>
      </c>
      <c r="AA593">
        <f>IF(first_ana_0923__242678[[#This Row],[gap]]=-4, 1, 0)</f>
        <v>0</v>
      </c>
      <c r="AB593">
        <f>IF(first_ana_0923__242678[[#This Row],[gap]]=-3, 1, 0)</f>
        <v>0</v>
      </c>
      <c r="AC593">
        <f>IF(first_ana_0923__242678[[#This Row],[gap]]=-2, 1, 0)</f>
        <v>0</v>
      </c>
      <c r="AD593">
        <f>IF(first_ana_0923__242678[[#This Row],[gap]]=-1, 1, 0)</f>
        <v>0</v>
      </c>
      <c r="AE593">
        <f>IF(first_ana_0923__242678[[#This Row],[gap]]=0, 1, 0)</f>
        <v>0</v>
      </c>
      <c r="AF593">
        <f>IF(first_ana_0923__242678[[#This Row],[gap]]=1, 1, 0)</f>
        <v>0</v>
      </c>
      <c r="AG593">
        <f>IF(first_ana_0923__242678[[#This Row],[gap]]=2, 1, 0)</f>
        <v>0</v>
      </c>
      <c r="AH593">
        <f>IF(first_ana_0923__242678[[#This Row],[gap]]=3, 1, 0)</f>
        <v>0</v>
      </c>
      <c r="AI593">
        <f>IF(first_ana_0923__242678[[#This Row],[gap]]=4, 1, 0)</f>
        <v>0</v>
      </c>
      <c r="AJ593">
        <f>IF(first_ana_0923__242678[[#This Row],[gap]]=5, 1, 0)</f>
        <v>0</v>
      </c>
      <c r="AK593">
        <f>IF(first_ana_0923__242678[[#This Row],[gap]]=6, 1, 0)</f>
        <v>0</v>
      </c>
      <c r="AL593">
        <f>IF(first_ana_0923__242678[[#This Row],[gap]]=7, 1, 0)</f>
        <v>0</v>
      </c>
      <c r="AM593">
        <f>IF(first_ana_0923__242678[[#This Row],[gap]]=8, 1, 0)</f>
        <v>0</v>
      </c>
      <c r="AN593">
        <f>IF(first_ana_0923__242678[[#This Row],[gap]]=9, 1, 0)</f>
        <v>0</v>
      </c>
    </row>
    <row r="594" spans="1:40">
      <c r="A594">
        <v>2017</v>
      </c>
      <c r="B594">
        <v>29</v>
      </c>
      <c r="C594" t="s">
        <v>124</v>
      </c>
      <c r="D594" t="s">
        <v>61</v>
      </c>
      <c r="E594">
        <v>17.8</v>
      </c>
      <c r="F594">
        <v>135</v>
      </c>
      <c r="G594">
        <v>1.72</v>
      </c>
      <c r="H594">
        <v>1.97</v>
      </c>
      <c r="I594">
        <v>0</v>
      </c>
      <c r="J594">
        <v>0</v>
      </c>
      <c r="K594" s="7">
        <v>2522</v>
      </c>
      <c r="L594" s="6">
        <v>8166</v>
      </c>
      <c r="M594" s="8">
        <v>0.82</v>
      </c>
      <c r="N594" s="8">
        <v>0.3</v>
      </c>
      <c r="O594" s="8">
        <v>2.52</v>
      </c>
      <c r="P594">
        <v>3.6399999999999997</v>
      </c>
      <c r="Q594" s="10">
        <v>785.1</v>
      </c>
      <c r="S594">
        <f>first_ana_0923__242678[[#This Row],[year]]-first_ana_0923__242678[[#This Row],[start]]</f>
        <v>2017</v>
      </c>
      <c r="T594">
        <f>IF(first_ana_0923__242678[[#This Row],[gap]]=-11, 1, 0)</f>
        <v>0</v>
      </c>
      <c r="U594">
        <f>IF(first_ana_0923__242678[[#This Row],[gap]]=-10, 1, 0)</f>
        <v>0</v>
      </c>
      <c r="V594">
        <f>IF(first_ana_0923__242678[[#This Row],[gap]]=-9, 1, 0)</f>
        <v>0</v>
      </c>
      <c r="W594">
        <f>IF(first_ana_0923__242678[[#This Row],[gap]]=-8, 1, 0)</f>
        <v>0</v>
      </c>
      <c r="X594">
        <f>IF(first_ana_0923__242678[[#This Row],[gap]]=-7, 1, 0)</f>
        <v>0</v>
      </c>
      <c r="Y594">
        <f>IF(first_ana_0923__242678[[#This Row],[gap]]=-6, 1, 0)</f>
        <v>0</v>
      </c>
      <c r="Z594">
        <f>IF(first_ana_0923__242678[[#This Row],[gap]]=-5, 1, 0)</f>
        <v>0</v>
      </c>
      <c r="AA594">
        <f>IF(first_ana_0923__242678[[#This Row],[gap]]=-4, 1, 0)</f>
        <v>0</v>
      </c>
      <c r="AB594">
        <f>IF(first_ana_0923__242678[[#This Row],[gap]]=-3, 1, 0)</f>
        <v>0</v>
      </c>
      <c r="AC594">
        <f>IF(first_ana_0923__242678[[#This Row],[gap]]=-2, 1, 0)</f>
        <v>0</v>
      </c>
      <c r="AD594">
        <f>IF(first_ana_0923__242678[[#This Row],[gap]]=-1, 1, 0)</f>
        <v>0</v>
      </c>
      <c r="AE594">
        <f>IF(first_ana_0923__242678[[#This Row],[gap]]=0, 1, 0)</f>
        <v>0</v>
      </c>
      <c r="AF594">
        <f>IF(first_ana_0923__242678[[#This Row],[gap]]=1, 1, 0)</f>
        <v>0</v>
      </c>
      <c r="AG594">
        <f>IF(first_ana_0923__242678[[#This Row],[gap]]=2, 1, 0)</f>
        <v>0</v>
      </c>
      <c r="AH594">
        <f>IF(first_ana_0923__242678[[#This Row],[gap]]=3, 1, 0)</f>
        <v>0</v>
      </c>
      <c r="AI594">
        <f>IF(first_ana_0923__242678[[#This Row],[gap]]=4, 1, 0)</f>
        <v>0</v>
      </c>
      <c r="AJ594">
        <f>IF(first_ana_0923__242678[[#This Row],[gap]]=5, 1, 0)</f>
        <v>0</v>
      </c>
      <c r="AK594">
        <f>IF(first_ana_0923__242678[[#This Row],[gap]]=6, 1, 0)</f>
        <v>0</v>
      </c>
      <c r="AL594">
        <f>IF(first_ana_0923__242678[[#This Row],[gap]]=7, 1, 0)</f>
        <v>0</v>
      </c>
      <c r="AM594">
        <f>IF(first_ana_0923__242678[[#This Row],[gap]]=8, 1, 0)</f>
        <v>0</v>
      </c>
      <c r="AN594">
        <f>IF(first_ana_0923__242678[[#This Row],[gap]]=9, 1, 0)</f>
        <v>0</v>
      </c>
    </row>
    <row r="595" spans="1:40">
      <c r="A595">
        <v>2017</v>
      </c>
      <c r="B595">
        <v>30</v>
      </c>
      <c r="C595" t="s">
        <v>62</v>
      </c>
      <c r="D595" t="s">
        <v>63</v>
      </c>
      <c r="E595">
        <v>99</v>
      </c>
      <c r="F595">
        <v>95</v>
      </c>
      <c r="G595">
        <v>1.1299999999999999</v>
      </c>
      <c r="H595">
        <v>1.5</v>
      </c>
      <c r="I595">
        <v>0</v>
      </c>
      <c r="J595">
        <v>0</v>
      </c>
      <c r="K595" s="7">
        <v>2949</v>
      </c>
      <c r="L595" s="6">
        <v>11038.9</v>
      </c>
      <c r="M595" s="8">
        <v>0.32</v>
      </c>
      <c r="N595" s="8">
        <v>0.11</v>
      </c>
      <c r="O595" s="8">
        <v>2.4300000000000002</v>
      </c>
      <c r="P595">
        <v>2.8600000000000003</v>
      </c>
      <c r="Q595" s="10">
        <v>1077.4000000000001</v>
      </c>
      <c r="S595">
        <f>first_ana_0923__242678[[#This Row],[year]]-first_ana_0923__242678[[#This Row],[start]]</f>
        <v>2017</v>
      </c>
      <c r="T595">
        <f>IF(first_ana_0923__242678[[#This Row],[gap]]=-11, 1, 0)</f>
        <v>0</v>
      </c>
      <c r="U595">
        <f>IF(first_ana_0923__242678[[#This Row],[gap]]=-10, 1, 0)</f>
        <v>0</v>
      </c>
      <c r="V595">
        <f>IF(first_ana_0923__242678[[#This Row],[gap]]=-9, 1, 0)</f>
        <v>0</v>
      </c>
      <c r="W595">
        <f>IF(first_ana_0923__242678[[#This Row],[gap]]=-8, 1, 0)</f>
        <v>0</v>
      </c>
      <c r="X595">
        <f>IF(first_ana_0923__242678[[#This Row],[gap]]=-7, 1, 0)</f>
        <v>0</v>
      </c>
      <c r="Y595">
        <f>IF(first_ana_0923__242678[[#This Row],[gap]]=-6, 1, 0)</f>
        <v>0</v>
      </c>
      <c r="Z595">
        <f>IF(first_ana_0923__242678[[#This Row],[gap]]=-5, 1, 0)</f>
        <v>0</v>
      </c>
      <c r="AA595">
        <f>IF(first_ana_0923__242678[[#This Row],[gap]]=-4, 1, 0)</f>
        <v>0</v>
      </c>
      <c r="AB595">
        <f>IF(first_ana_0923__242678[[#This Row],[gap]]=-3, 1, 0)</f>
        <v>0</v>
      </c>
      <c r="AC595">
        <f>IF(first_ana_0923__242678[[#This Row],[gap]]=-2, 1, 0)</f>
        <v>0</v>
      </c>
      <c r="AD595">
        <f>IF(first_ana_0923__242678[[#This Row],[gap]]=-1, 1, 0)</f>
        <v>0</v>
      </c>
      <c r="AE595">
        <f>IF(first_ana_0923__242678[[#This Row],[gap]]=0, 1, 0)</f>
        <v>0</v>
      </c>
      <c r="AF595">
        <f>IF(first_ana_0923__242678[[#This Row],[gap]]=1, 1, 0)</f>
        <v>0</v>
      </c>
      <c r="AG595">
        <f>IF(first_ana_0923__242678[[#This Row],[gap]]=2, 1, 0)</f>
        <v>0</v>
      </c>
      <c r="AH595">
        <f>IF(first_ana_0923__242678[[#This Row],[gap]]=3, 1, 0)</f>
        <v>0</v>
      </c>
      <c r="AI595">
        <f>IF(first_ana_0923__242678[[#This Row],[gap]]=4, 1, 0)</f>
        <v>0</v>
      </c>
      <c r="AJ595">
        <f>IF(first_ana_0923__242678[[#This Row],[gap]]=5, 1, 0)</f>
        <v>0</v>
      </c>
      <c r="AK595">
        <f>IF(first_ana_0923__242678[[#This Row],[gap]]=6, 1, 0)</f>
        <v>0</v>
      </c>
      <c r="AL595">
        <f>IF(first_ana_0923__242678[[#This Row],[gap]]=7, 1, 0)</f>
        <v>0</v>
      </c>
      <c r="AM595">
        <f>IF(first_ana_0923__242678[[#This Row],[gap]]=8, 1, 0)</f>
        <v>0</v>
      </c>
      <c r="AN595">
        <f>IF(first_ana_0923__242678[[#This Row],[gap]]=9, 1, 0)</f>
        <v>0</v>
      </c>
    </row>
    <row r="596" spans="1:40">
      <c r="A596">
        <v>2017</v>
      </c>
      <c r="B596">
        <v>31</v>
      </c>
      <c r="C596" t="s">
        <v>125</v>
      </c>
      <c r="D596" t="s">
        <v>65</v>
      </c>
      <c r="E596">
        <v>51.8</v>
      </c>
      <c r="F596">
        <v>57</v>
      </c>
      <c r="G596">
        <v>1.51</v>
      </c>
      <c r="H596">
        <v>1.77</v>
      </c>
      <c r="I596">
        <v>0</v>
      </c>
      <c r="J596">
        <v>0</v>
      </c>
      <c r="K596" s="7">
        <v>2407</v>
      </c>
      <c r="L596" s="6">
        <v>12449</v>
      </c>
      <c r="M596" s="8">
        <v>0.53</v>
      </c>
      <c r="N596" s="8">
        <v>0.18</v>
      </c>
      <c r="O596" s="8">
        <v>4.07</v>
      </c>
      <c r="P596">
        <v>4.78</v>
      </c>
      <c r="Q596" s="10">
        <v>1233.8</v>
      </c>
      <c r="S596">
        <f>first_ana_0923__242678[[#This Row],[year]]-first_ana_0923__242678[[#This Row],[start]]</f>
        <v>2017</v>
      </c>
      <c r="T596">
        <f>IF(first_ana_0923__242678[[#This Row],[gap]]=-11, 1, 0)</f>
        <v>0</v>
      </c>
      <c r="U596">
        <f>IF(first_ana_0923__242678[[#This Row],[gap]]=-10, 1, 0)</f>
        <v>0</v>
      </c>
      <c r="V596">
        <f>IF(first_ana_0923__242678[[#This Row],[gap]]=-9, 1, 0)</f>
        <v>0</v>
      </c>
      <c r="W596">
        <f>IF(first_ana_0923__242678[[#This Row],[gap]]=-8, 1, 0)</f>
        <v>0</v>
      </c>
      <c r="X596">
        <f>IF(first_ana_0923__242678[[#This Row],[gap]]=-7, 1, 0)</f>
        <v>0</v>
      </c>
      <c r="Y596">
        <f>IF(first_ana_0923__242678[[#This Row],[gap]]=-6, 1, 0)</f>
        <v>0</v>
      </c>
      <c r="Z596">
        <f>IF(first_ana_0923__242678[[#This Row],[gap]]=-5, 1, 0)</f>
        <v>0</v>
      </c>
      <c r="AA596">
        <f>IF(first_ana_0923__242678[[#This Row],[gap]]=-4, 1, 0)</f>
        <v>0</v>
      </c>
      <c r="AB596">
        <f>IF(first_ana_0923__242678[[#This Row],[gap]]=-3, 1, 0)</f>
        <v>0</v>
      </c>
      <c r="AC596">
        <f>IF(first_ana_0923__242678[[#This Row],[gap]]=-2, 1, 0)</f>
        <v>0</v>
      </c>
      <c r="AD596">
        <f>IF(first_ana_0923__242678[[#This Row],[gap]]=-1, 1, 0)</f>
        <v>0</v>
      </c>
      <c r="AE596">
        <f>IF(first_ana_0923__242678[[#This Row],[gap]]=0, 1, 0)</f>
        <v>0</v>
      </c>
      <c r="AF596">
        <f>IF(first_ana_0923__242678[[#This Row],[gap]]=1, 1, 0)</f>
        <v>0</v>
      </c>
      <c r="AG596">
        <f>IF(first_ana_0923__242678[[#This Row],[gap]]=2, 1, 0)</f>
        <v>0</v>
      </c>
      <c r="AH596">
        <f>IF(first_ana_0923__242678[[#This Row],[gap]]=3, 1, 0)</f>
        <v>0</v>
      </c>
      <c r="AI596">
        <f>IF(first_ana_0923__242678[[#This Row],[gap]]=4, 1, 0)</f>
        <v>0</v>
      </c>
      <c r="AJ596">
        <f>IF(first_ana_0923__242678[[#This Row],[gap]]=5, 1, 0)</f>
        <v>0</v>
      </c>
      <c r="AK596">
        <f>IF(first_ana_0923__242678[[#This Row],[gap]]=6, 1, 0)</f>
        <v>0</v>
      </c>
      <c r="AL596">
        <f>IF(first_ana_0923__242678[[#This Row],[gap]]=7, 1, 0)</f>
        <v>0</v>
      </c>
      <c r="AM596">
        <f>IF(first_ana_0923__242678[[#This Row],[gap]]=8, 1, 0)</f>
        <v>0</v>
      </c>
      <c r="AN596">
        <f>IF(first_ana_0923__242678[[#This Row],[gap]]=9, 1, 0)</f>
        <v>0</v>
      </c>
    </row>
    <row r="597" spans="1:40">
      <c r="A597">
        <v>2017</v>
      </c>
      <c r="B597">
        <v>32</v>
      </c>
      <c r="C597" t="s">
        <v>126</v>
      </c>
      <c r="D597" t="s">
        <v>67</v>
      </c>
      <c r="E597">
        <v>128</v>
      </c>
      <c r="F597">
        <v>69</v>
      </c>
      <c r="G597">
        <v>1.44</v>
      </c>
      <c r="H597">
        <v>1.67</v>
      </c>
      <c r="I597">
        <v>0</v>
      </c>
      <c r="J597">
        <v>0</v>
      </c>
      <c r="K597" s="7">
        <v>2619</v>
      </c>
      <c r="L597" s="6">
        <v>11040.5</v>
      </c>
      <c r="M597" s="8">
        <v>0.28999999999999998</v>
      </c>
      <c r="N597" s="8">
        <v>0.15</v>
      </c>
      <c r="O597" s="8">
        <v>3.07</v>
      </c>
      <c r="P597">
        <v>3.51</v>
      </c>
      <c r="Q597" s="10">
        <v>1339.4</v>
      </c>
      <c r="S597">
        <f>first_ana_0923__242678[[#This Row],[year]]-first_ana_0923__242678[[#This Row],[start]]</f>
        <v>2017</v>
      </c>
      <c r="T597">
        <f>IF(first_ana_0923__242678[[#This Row],[gap]]=-11, 1, 0)</f>
        <v>0</v>
      </c>
      <c r="U597">
        <f>IF(first_ana_0923__242678[[#This Row],[gap]]=-10, 1, 0)</f>
        <v>0</v>
      </c>
      <c r="V597">
        <f>IF(first_ana_0923__242678[[#This Row],[gap]]=-9, 1, 0)</f>
        <v>0</v>
      </c>
      <c r="W597">
        <f>IF(first_ana_0923__242678[[#This Row],[gap]]=-8, 1, 0)</f>
        <v>0</v>
      </c>
      <c r="X597">
        <f>IF(first_ana_0923__242678[[#This Row],[gap]]=-7, 1, 0)</f>
        <v>0</v>
      </c>
      <c r="Y597">
        <f>IF(first_ana_0923__242678[[#This Row],[gap]]=-6, 1, 0)</f>
        <v>0</v>
      </c>
      <c r="Z597">
        <f>IF(first_ana_0923__242678[[#This Row],[gap]]=-5, 1, 0)</f>
        <v>0</v>
      </c>
      <c r="AA597">
        <f>IF(first_ana_0923__242678[[#This Row],[gap]]=-4, 1, 0)</f>
        <v>0</v>
      </c>
      <c r="AB597">
        <f>IF(first_ana_0923__242678[[#This Row],[gap]]=-3, 1, 0)</f>
        <v>0</v>
      </c>
      <c r="AC597">
        <f>IF(first_ana_0923__242678[[#This Row],[gap]]=-2, 1, 0)</f>
        <v>0</v>
      </c>
      <c r="AD597">
        <f>IF(first_ana_0923__242678[[#This Row],[gap]]=-1, 1, 0)</f>
        <v>0</v>
      </c>
      <c r="AE597">
        <f>IF(first_ana_0923__242678[[#This Row],[gap]]=0, 1, 0)</f>
        <v>0</v>
      </c>
      <c r="AF597">
        <f>IF(first_ana_0923__242678[[#This Row],[gap]]=1, 1, 0)</f>
        <v>0</v>
      </c>
      <c r="AG597">
        <f>IF(first_ana_0923__242678[[#This Row],[gap]]=2, 1, 0)</f>
        <v>0</v>
      </c>
      <c r="AH597">
        <f>IF(first_ana_0923__242678[[#This Row],[gap]]=3, 1, 0)</f>
        <v>0</v>
      </c>
      <c r="AI597">
        <f>IF(first_ana_0923__242678[[#This Row],[gap]]=4, 1, 0)</f>
        <v>0</v>
      </c>
      <c r="AJ597">
        <f>IF(first_ana_0923__242678[[#This Row],[gap]]=5, 1, 0)</f>
        <v>0</v>
      </c>
      <c r="AK597">
        <f>IF(first_ana_0923__242678[[#This Row],[gap]]=6, 1, 0)</f>
        <v>0</v>
      </c>
      <c r="AL597">
        <f>IF(first_ana_0923__242678[[#This Row],[gap]]=7, 1, 0)</f>
        <v>0</v>
      </c>
      <c r="AM597">
        <f>IF(first_ana_0923__242678[[#This Row],[gap]]=8, 1, 0)</f>
        <v>0</v>
      </c>
      <c r="AN597">
        <f>IF(first_ana_0923__242678[[#This Row],[gap]]=9, 1, 0)</f>
        <v>0</v>
      </c>
    </row>
    <row r="598" spans="1:40">
      <c r="A598">
        <v>2017</v>
      </c>
      <c r="B598">
        <v>33</v>
      </c>
      <c r="C598" t="s">
        <v>127</v>
      </c>
      <c r="D598" t="s">
        <v>69</v>
      </c>
      <c r="E598">
        <v>276.8</v>
      </c>
      <c r="F598">
        <v>191</v>
      </c>
      <c r="G598">
        <v>1.44</v>
      </c>
      <c r="H598">
        <v>1.56</v>
      </c>
      <c r="I598">
        <v>0</v>
      </c>
      <c r="J598">
        <v>0</v>
      </c>
      <c r="K598" s="7">
        <v>2732</v>
      </c>
      <c r="L598" s="6">
        <v>10480.6</v>
      </c>
      <c r="M598" s="8">
        <v>0.89</v>
      </c>
      <c r="N598" s="8">
        <v>0.47</v>
      </c>
      <c r="O598" s="8">
        <v>2.73</v>
      </c>
      <c r="P598">
        <v>4.09</v>
      </c>
      <c r="Q598" s="10">
        <v>833.1</v>
      </c>
      <c r="S598">
        <f>first_ana_0923__242678[[#This Row],[year]]-first_ana_0923__242678[[#This Row],[start]]</f>
        <v>2017</v>
      </c>
      <c r="T598">
        <f>IF(first_ana_0923__242678[[#This Row],[gap]]=-11, 1, 0)</f>
        <v>0</v>
      </c>
      <c r="U598">
        <f>IF(first_ana_0923__242678[[#This Row],[gap]]=-10, 1, 0)</f>
        <v>0</v>
      </c>
      <c r="V598">
        <f>IF(first_ana_0923__242678[[#This Row],[gap]]=-9, 1, 0)</f>
        <v>0</v>
      </c>
      <c r="W598">
        <f>IF(first_ana_0923__242678[[#This Row],[gap]]=-8, 1, 0)</f>
        <v>0</v>
      </c>
      <c r="X598">
        <f>IF(first_ana_0923__242678[[#This Row],[gap]]=-7, 1, 0)</f>
        <v>0</v>
      </c>
      <c r="Y598">
        <f>IF(first_ana_0923__242678[[#This Row],[gap]]=-6, 1, 0)</f>
        <v>0</v>
      </c>
      <c r="Z598">
        <f>IF(first_ana_0923__242678[[#This Row],[gap]]=-5, 1, 0)</f>
        <v>0</v>
      </c>
      <c r="AA598">
        <f>IF(first_ana_0923__242678[[#This Row],[gap]]=-4, 1, 0)</f>
        <v>0</v>
      </c>
      <c r="AB598">
        <f>IF(first_ana_0923__242678[[#This Row],[gap]]=-3, 1, 0)</f>
        <v>0</v>
      </c>
      <c r="AC598">
        <f>IF(first_ana_0923__242678[[#This Row],[gap]]=-2, 1, 0)</f>
        <v>0</v>
      </c>
      <c r="AD598">
        <f>IF(first_ana_0923__242678[[#This Row],[gap]]=-1, 1, 0)</f>
        <v>0</v>
      </c>
      <c r="AE598">
        <f>IF(first_ana_0923__242678[[#This Row],[gap]]=0, 1, 0)</f>
        <v>0</v>
      </c>
      <c r="AF598">
        <f>IF(first_ana_0923__242678[[#This Row],[gap]]=1, 1, 0)</f>
        <v>0</v>
      </c>
      <c r="AG598">
        <f>IF(first_ana_0923__242678[[#This Row],[gap]]=2, 1, 0)</f>
        <v>0</v>
      </c>
      <c r="AH598">
        <f>IF(first_ana_0923__242678[[#This Row],[gap]]=3, 1, 0)</f>
        <v>0</v>
      </c>
      <c r="AI598">
        <f>IF(first_ana_0923__242678[[#This Row],[gap]]=4, 1, 0)</f>
        <v>0</v>
      </c>
      <c r="AJ598">
        <f>IF(first_ana_0923__242678[[#This Row],[gap]]=5, 1, 0)</f>
        <v>0</v>
      </c>
      <c r="AK598">
        <f>IF(first_ana_0923__242678[[#This Row],[gap]]=6, 1, 0)</f>
        <v>0</v>
      </c>
      <c r="AL598">
        <f>IF(first_ana_0923__242678[[#This Row],[gap]]=7, 1, 0)</f>
        <v>0</v>
      </c>
      <c r="AM598">
        <f>IF(first_ana_0923__242678[[#This Row],[gap]]=8, 1, 0)</f>
        <v>0</v>
      </c>
      <c r="AN598">
        <f>IF(first_ana_0923__242678[[#This Row],[gap]]=9, 1, 0)</f>
        <v>0</v>
      </c>
    </row>
    <row r="599" spans="1:40">
      <c r="A599">
        <v>2017</v>
      </c>
      <c r="B599">
        <v>34</v>
      </c>
      <c r="C599" t="s">
        <v>128</v>
      </c>
      <c r="D599" t="s">
        <v>71</v>
      </c>
      <c r="E599">
        <v>329.9</v>
      </c>
      <c r="F599">
        <v>283</v>
      </c>
      <c r="G599">
        <v>1.62</v>
      </c>
      <c r="H599">
        <v>1.73</v>
      </c>
      <c r="I599">
        <v>0</v>
      </c>
      <c r="J599">
        <v>0</v>
      </c>
      <c r="K599" s="7">
        <v>3068</v>
      </c>
      <c r="L599" s="6">
        <v>9757.7000000000007</v>
      </c>
      <c r="M599" s="8">
        <v>0.71</v>
      </c>
      <c r="N599" s="8">
        <v>0.21</v>
      </c>
      <c r="O599" s="8">
        <v>2.76</v>
      </c>
      <c r="P599">
        <v>3.6799999999999997</v>
      </c>
      <c r="Q599" s="10">
        <v>802.2</v>
      </c>
      <c r="S599">
        <f>first_ana_0923__242678[[#This Row],[year]]-first_ana_0923__242678[[#This Row],[start]]</f>
        <v>2017</v>
      </c>
      <c r="T599">
        <f>IF(first_ana_0923__242678[[#This Row],[gap]]=-11, 1, 0)</f>
        <v>0</v>
      </c>
      <c r="U599">
        <f>IF(first_ana_0923__242678[[#This Row],[gap]]=-10, 1, 0)</f>
        <v>0</v>
      </c>
      <c r="V599">
        <f>IF(first_ana_0923__242678[[#This Row],[gap]]=-9, 1, 0)</f>
        <v>0</v>
      </c>
      <c r="W599">
        <f>IF(first_ana_0923__242678[[#This Row],[gap]]=-8, 1, 0)</f>
        <v>0</v>
      </c>
      <c r="X599">
        <f>IF(first_ana_0923__242678[[#This Row],[gap]]=-7, 1, 0)</f>
        <v>0</v>
      </c>
      <c r="Y599">
        <f>IF(first_ana_0923__242678[[#This Row],[gap]]=-6, 1, 0)</f>
        <v>0</v>
      </c>
      <c r="Z599">
        <f>IF(first_ana_0923__242678[[#This Row],[gap]]=-5, 1, 0)</f>
        <v>0</v>
      </c>
      <c r="AA599">
        <f>IF(first_ana_0923__242678[[#This Row],[gap]]=-4, 1, 0)</f>
        <v>0</v>
      </c>
      <c r="AB599">
        <f>IF(first_ana_0923__242678[[#This Row],[gap]]=-3, 1, 0)</f>
        <v>0</v>
      </c>
      <c r="AC599">
        <f>IF(first_ana_0923__242678[[#This Row],[gap]]=-2, 1, 0)</f>
        <v>0</v>
      </c>
      <c r="AD599">
        <f>IF(first_ana_0923__242678[[#This Row],[gap]]=-1, 1, 0)</f>
        <v>0</v>
      </c>
      <c r="AE599">
        <f>IF(first_ana_0923__242678[[#This Row],[gap]]=0, 1, 0)</f>
        <v>0</v>
      </c>
      <c r="AF599">
        <f>IF(first_ana_0923__242678[[#This Row],[gap]]=1, 1, 0)</f>
        <v>0</v>
      </c>
      <c r="AG599">
        <f>IF(first_ana_0923__242678[[#This Row],[gap]]=2, 1, 0)</f>
        <v>0</v>
      </c>
      <c r="AH599">
        <f>IF(first_ana_0923__242678[[#This Row],[gap]]=3, 1, 0)</f>
        <v>0</v>
      </c>
      <c r="AI599">
        <f>IF(first_ana_0923__242678[[#This Row],[gap]]=4, 1, 0)</f>
        <v>0</v>
      </c>
      <c r="AJ599">
        <f>IF(first_ana_0923__242678[[#This Row],[gap]]=5, 1, 0)</f>
        <v>0</v>
      </c>
      <c r="AK599">
        <f>IF(first_ana_0923__242678[[#This Row],[gap]]=6, 1, 0)</f>
        <v>0</v>
      </c>
      <c r="AL599">
        <f>IF(first_ana_0923__242678[[#This Row],[gap]]=7, 1, 0)</f>
        <v>0</v>
      </c>
      <c r="AM599">
        <f>IF(first_ana_0923__242678[[#This Row],[gap]]=8, 1, 0)</f>
        <v>0</v>
      </c>
      <c r="AN599">
        <f>IF(first_ana_0923__242678[[#This Row],[gap]]=9, 1, 0)</f>
        <v>0</v>
      </c>
    </row>
    <row r="600" spans="1:40">
      <c r="A600">
        <v>2017</v>
      </c>
      <c r="B600">
        <v>35</v>
      </c>
      <c r="C600" t="s">
        <v>129</v>
      </c>
      <c r="D600" t="s">
        <v>73</v>
      </c>
      <c r="E600">
        <v>257.39999999999998</v>
      </c>
      <c r="F600">
        <v>138</v>
      </c>
      <c r="G600">
        <v>1.53</v>
      </c>
      <c r="H600">
        <v>1.83</v>
      </c>
      <c r="I600">
        <v>0</v>
      </c>
      <c r="J600">
        <v>0</v>
      </c>
      <c r="K600" s="7">
        <v>3048</v>
      </c>
      <c r="L600" s="6">
        <v>13420.7</v>
      </c>
      <c r="M600" s="8">
        <v>0.72</v>
      </c>
      <c r="N600" s="8">
        <v>0.36</v>
      </c>
      <c r="O600" s="8">
        <v>2.96</v>
      </c>
      <c r="P600">
        <v>4.04</v>
      </c>
      <c r="Q600" s="10">
        <v>923.6</v>
      </c>
      <c r="S600">
        <f>first_ana_0923__242678[[#This Row],[year]]-first_ana_0923__242678[[#This Row],[start]]</f>
        <v>2017</v>
      </c>
      <c r="T600">
        <f>IF(first_ana_0923__242678[[#This Row],[gap]]=-11, 1, 0)</f>
        <v>0</v>
      </c>
      <c r="U600">
        <f>IF(first_ana_0923__242678[[#This Row],[gap]]=-10, 1, 0)</f>
        <v>0</v>
      </c>
      <c r="V600">
        <f>IF(first_ana_0923__242678[[#This Row],[gap]]=-9, 1, 0)</f>
        <v>0</v>
      </c>
      <c r="W600">
        <f>IF(first_ana_0923__242678[[#This Row],[gap]]=-8, 1, 0)</f>
        <v>0</v>
      </c>
      <c r="X600">
        <f>IF(first_ana_0923__242678[[#This Row],[gap]]=-7, 1, 0)</f>
        <v>0</v>
      </c>
      <c r="Y600">
        <f>IF(first_ana_0923__242678[[#This Row],[gap]]=-6, 1, 0)</f>
        <v>0</v>
      </c>
      <c r="Z600">
        <f>IF(first_ana_0923__242678[[#This Row],[gap]]=-5, 1, 0)</f>
        <v>0</v>
      </c>
      <c r="AA600">
        <f>IF(first_ana_0923__242678[[#This Row],[gap]]=-4, 1, 0)</f>
        <v>0</v>
      </c>
      <c r="AB600">
        <f>IF(first_ana_0923__242678[[#This Row],[gap]]=-3, 1, 0)</f>
        <v>0</v>
      </c>
      <c r="AC600">
        <f>IF(first_ana_0923__242678[[#This Row],[gap]]=-2, 1, 0)</f>
        <v>0</v>
      </c>
      <c r="AD600">
        <f>IF(first_ana_0923__242678[[#This Row],[gap]]=-1, 1, 0)</f>
        <v>0</v>
      </c>
      <c r="AE600">
        <f>IF(first_ana_0923__242678[[#This Row],[gap]]=0, 1, 0)</f>
        <v>0</v>
      </c>
      <c r="AF600">
        <f>IF(first_ana_0923__242678[[#This Row],[gap]]=1, 1, 0)</f>
        <v>0</v>
      </c>
      <c r="AG600">
        <f>IF(first_ana_0923__242678[[#This Row],[gap]]=2, 1, 0)</f>
        <v>0</v>
      </c>
      <c r="AH600">
        <f>IF(first_ana_0923__242678[[#This Row],[gap]]=3, 1, 0)</f>
        <v>0</v>
      </c>
      <c r="AI600">
        <f>IF(first_ana_0923__242678[[#This Row],[gap]]=4, 1, 0)</f>
        <v>0</v>
      </c>
      <c r="AJ600">
        <f>IF(first_ana_0923__242678[[#This Row],[gap]]=5, 1, 0)</f>
        <v>0</v>
      </c>
      <c r="AK600">
        <f>IF(first_ana_0923__242678[[#This Row],[gap]]=6, 1, 0)</f>
        <v>0</v>
      </c>
      <c r="AL600">
        <f>IF(first_ana_0923__242678[[#This Row],[gap]]=7, 1, 0)</f>
        <v>0</v>
      </c>
      <c r="AM600">
        <f>IF(first_ana_0923__242678[[#This Row],[gap]]=8, 1, 0)</f>
        <v>0</v>
      </c>
      <c r="AN600">
        <f>IF(first_ana_0923__242678[[#This Row],[gap]]=9, 1, 0)</f>
        <v>0</v>
      </c>
    </row>
    <row r="601" spans="1:40">
      <c r="A601">
        <v>2017</v>
      </c>
      <c r="B601">
        <v>36</v>
      </c>
      <c r="C601" t="s">
        <v>130</v>
      </c>
      <c r="D601" t="s">
        <v>75</v>
      </c>
      <c r="E601">
        <v>116.1</v>
      </c>
      <c r="F601">
        <v>74</v>
      </c>
      <c r="G601">
        <v>1.23</v>
      </c>
      <c r="H601">
        <v>1.5</v>
      </c>
      <c r="I601">
        <v>0</v>
      </c>
      <c r="J601">
        <v>0</v>
      </c>
      <c r="K601" s="7">
        <v>2973</v>
      </c>
      <c r="L601" s="6">
        <v>9523.2000000000007</v>
      </c>
      <c r="M601" s="8">
        <v>0.54</v>
      </c>
      <c r="N601" s="8">
        <v>0.4</v>
      </c>
      <c r="O601" s="8">
        <v>2.29</v>
      </c>
      <c r="P601">
        <v>3.23</v>
      </c>
      <c r="Q601" s="10">
        <v>1138.2</v>
      </c>
      <c r="S601">
        <f>first_ana_0923__242678[[#This Row],[year]]-first_ana_0923__242678[[#This Row],[start]]</f>
        <v>2017</v>
      </c>
      <c r="T601">
        <f>IF(first_ana_0923__242678[[#This Row],[gap]]=-11, 1, 0)</f>
        <v>0</v>
      </c>
      <c r="U601">
        <f>IF(first_ana_0923__242678[[#This Row],[gap]]=-10, 1, 0)</f>
        <v>0</v>
      </c>
      <c r="V601">
        <f>IF(first_ana_0923__242678[[#This Row],[gap]]=-9, 1, 0)</f>
        <v>0</v>
      </c>
      <c r="W601">
        <f>IF(first_ana_0923__242678[[#This Row],[gap]]=-8, 1, 0)</f>
        <v>0</v>
      </c>
      <c r="X601">
        <f>IF(first_ana_0923__242678[[#This Row],[gap]]=-7, 1, 0)</f>
        <v>0</v>
      </c>
      <c r="Y601">
        <f>IF(first_ana_0923__242678[[#This Row],[gap]]=-6, 1, 0)</f>
        <v>0</v>
      </c>
      <c r="Z601">
        <f>IF(first_ana_0923__242678[[#This Row],[gap]]=-5, 1, 0)</f>
        <v>0</v>
      </c>
      <c r="AA601">
        <f>IF(first_ana_0923__242678[[#This Row],[gap]]=-4, 1, 0)</f>
        <v>0</v>
      </c>
      <c r="AB601">
        <f>IF(first_ana_0923__242678[[#This Row],[gap]]=-3, 1, 0)</f>
        <v>0</v>
      </c>
      <c r="AC601">
        <f>IF(first_ana_0923__242678[[#This Row],[gap]]=-2, 1, 0)</f>
        <v>0</v>
      </c>
      <c r="AD601">
        <f>IF(first_ana_0923__242678[[#This Row],[gap]]=-1, 1, 0)</f>
        <v>0</v>
      </c>
      <c r="AE601">
        <f>IF(first_ana_0923__242678[[#This Row],[gap]]=0, 1, 0)</f>
        <v>0</v>
      </c>
      <c r="AF601">
        <f>IF(first_ana_0923__242678[[#This Row],[gap]]=1, 1, 0)</f>
        <v>0</v>
      </c>
      <c r="AG601">
        <f>IF(first_ana_0923__242678[[#This Row],[gap]]=2, 1, 0)</f>
        <v>0</v>
      </c>
      <c r="AH601">
        <f>IF(first_ana_0923__242678[[#This Row],[gap]]=3, 1, 0)</f>
        <v>0</v>
      </c>
      <c r="AI601">
        <f>IF(first_ana_0923__242678[[#This Row],[gap]]=4, 1, 0)</f>
        <v>0</v>
      </c>
      <c r="AJ601">
        <f>IF(first_ana_0923__242678[[#This Row],[gap]]=5, 1, 0)</f>
        <v>0</v>
      </c>
      <c r="AK601">
        <f>IF(first_ana_0923__242678[[#This Row],[gap]]=6, 1, 0)</f>
        <v>0</v>
      </c>
      <c r="AL601">
        <f>IF(first_ana_0923__242678[[#This Row],[gap]]=7, 1, 0)</f>
        <v>0</v>
      </c>
      <c r="AM601">
        <f>IF(first_ana_0923__242678[[#This Row],[gap]]=8, 1, 0)</f>
        <v>0</v>
      </c>
      <c r="AN601">
        <f>IF(first_ana_0923__242678[[#This Row],[gap]]=9, 1, 0)</f>
        <v>0</v>
      </c>
    </row>
    <row r="602" spans="1:40">
      <c r="A602">
        <v>2017</v>
      </c>
      <c r="B602">
        <v>37</v>
      </c>
      <c r="C602" t="s">
        <v>131</v>
      </c>
      <c r="D602" t="s">
        <v>77</v>
      </c>
      <c r="E602">
        <v>103.6</v>
      </c>
      <c r="F602">
        <v>97</v>
      </c>
      <c r="G602">
        <v>1.78</v>
      </c>
      <c r="H602">
        <v>1.88</v>
      </c>
      <c r="I602">
        <v>0</v>
      </c>
      <c r="J602">
        <v>0</v>
      </c>
      <c r="K602" s="7">
        <v>2945</v>
      </c>
      <c r="L602" s="6">
        <v>8673.9</v>
      </c>
      <c r="M602" s="8">
        <v>0.41</v>
      </c>
      <c r="N602" s="8">
        <v>0.21</v>
      </c>
      <c r="O602" s="8">
        <v>2.79</v>
      </c>
      <c r="P602">
        <v>3.41</v>
      </c>
      <c r="Q602" s="10">
        <v>921</v>
      </c>
      <c r="S602">
        <f>first_ana_0923__242678[[#This Row],[year]]-first_ana_0923__242678[[#This Row],[start]]</f>
        <v>2017</v>
      </c>
      <c r="T602">
        <f>IF(first_ana_0923__242678[[#This Row],[gap]]=-11, 1, 0)</f>
        <v>0</v>
      </c>
      <c r="U602">
        <f>IF(first_ana_0923__242678[[#This Row],[gap]]=-10, 1, 0)</f>
        <v>0</v>
      </c>
      <c r="V602">
        <f>IF(first_ana_0923__242678[[#This Row],[gap]]=-9, 1, 0)</f>
        <v>0</v>
      </c>
      <c r="W602">
        <f>IF(first_ana_0923__242678[[#This Row],[gap]]=-8, 1, 0)</f>
        <v>0</v>
      </c>
      <c r="X602">
        <f>IF(first_ana_0923__242678[[#This Row],[gap]]=-7, 1, 0)</f>
        <v>0</v>
      </c>
      <c r="Y602">
        <f>IF(first_ana_0923__242678[[#This Row],[gap]]=-6, 1, 0)</f>
        <v>0</v>
      </c>
      <c r="Z602">
        <f>IF(first_ana_0923__242678[[#This Row],[gap]]=-5, 1, 0)</f>
        <v>0</v>
      </c>
      <c r="AA602">
        <f>IF(first_ana_0923__242678[[#This Row],[gap]]=-4, 1, 0)</f>
        <v>0</v>
      </c>
      <c r="AB602">
        <f>IF(first_ana_0923__242678[[#This Row],[gap]]=-3, 1, 0)</f>
        <v>0</v>
      </c>
      <c r="AC602">
        <f>IF(first_ana_0923__242678[[#This Row],[gap]]=-2, 1, 0)</f>
        <v>0</v>
      </c>
      <c r="AD602">
        <f>IF(first_ana_0923__242678[[#This Row],[gap]]=-1, 1, 0)</f>
        <v>0</v>
      </c>
      <c r="AE602">
        <f>IF(first_ana_0923__242678[[#This Row],[gap]]=0, 1, 0)</f>
        <v>0</v>
      </c>
      <c r="AF602">
        <f>IF(first_ana_0923__242678[[#This Row],[gap]]=1, 1, 0)</f>
        <v>0</v>
      </c>
      <c r="AG602">
        <f>IF(first_ana_0923__242678[[#This Row],[gap]]=2, 1, 0)</f>
        <v>0</v>
      </c>
      <c r="AH602">
        <f>IF(first_ana_0923__242678[[#This Row],[gap]]=3, 1, 0)</f>
        <v>0</v>
      </c>
      <c r="AI602">
        <f>IF(first_ana_0923__242678[[#This Row],[gap]]=4, 1, 0)</f>
        <v>0</v>
      </c>
      <c r="AJ602">
        <f>IF(first_ana_0923__242678[[#This Row],[gap]]=5, 1, 0)</f>
        <v>0</v>
      </c>
      <c r="AK602">
        <f>IF(first_ana_0923__242678[[#This Row],[gap]]=6, 1, 0)</f>
        <v>0</v>
      </c>
      <c r="AL602">
        <f>IF(first_ana_0923__242678[[#This Row],[gap]]=7, 1, 0)</f>
        <v>0</v>
      </c>
      <c r="AM602">
        <f>IF(first_ana_0923__242678[[#This Row],[gap]]=8, 1, 0)</f>
        <v>0</v>
      </c>
      <c r="AN602">
        <f>IF(first_ana_0923__242678[[#This Row],[gap]]=9, 1, 0)</f>
        <v>0</v>
      </c>
    </row>
    <row r="603" spans="1:40">
      <c r="A603">
        <v>2017</v>
      </c>
      <c r="B603">
        <v>38</v>
      </c>
      <c r="C603" t="s">
        <v>132</v>
      </c>
      <c r="D603" t="s">
        <v>79</v>
      </c>
      <c r="E603">
        <v>185.6</v>
      </c>
      <c r="F603">
        <v>136</v>
      </c>
      <c r="G603">
        <v>1.25</v>
      </c>
      <c r="H603">
        <v>1.49</v>
      </c>
      <c r="I603">
        <v>0</v>
      </c>
      <c r="J603">
        <v>0</v>
      </c>
      <c r="K603" s="7">
        <v>2656</v>
      </c>
      <c r="L603" s="6">
        <v>11691.8</v>
      </c>
      <c r="M603" s="8">
        <v>0.37</v>
      </c>
      <c r="N603" s="8">
        <v>0.37</v>
      </c>
      <c r="O603" s="8">
        <v>2.79</v>
      </c>
      <c r="P603">
        <v>3.5300000000000002</v>
      </c>
      <c r="Q603" s="10">
        <v>936</v>
      </c>
      <c r="S603">
        <f>first_ana_0923__242678[[#This Row],[year]]-first_ana_0923__242678[[#This Row],[start]]</f>
        <v>2017</v>
      </c>
      <c r="T603">
        <f>IF(first_ana_0923__242678[[#This Row],[gap]]=-11, 1, 0)</f>
        <v>0</v>
      </c>
      <c r="U603">
        <f>IF(first_ana_0923__242678[[#This Row],[gap]]=-10, 1, 0)</f>
        <v>0</v>
      </c>
      <c r="V603">
        <f>IF(first_ana_0923__242678[[#This Row],[gap]]=-9, 1, 0)</f>
        <v>0</v>
      </c>
      <c r="W603">
        <f>IF(first_ana_0923__242678[[#This Row],[gap]]=-8, 1, 0)</f>
        <v>0</v>
      </c>
      <c r="X603">
        <f>IF(first_ana_0923__242678[[#This Row],[gap]]=-7, 1, 0)</f>
        <v>0</v>
      </c>
      <c r="Y603">
        <f>IF(first_ana_0923__242678[[#This Row],[gap]]=-6, 1, 0)</f>
        <v>0</v>
      </c>
      <c r="Z603">
        <f>IF(first_ana_0923__242678[[#This Row],[gap]]=-5, 1, 0)</f>
        <v>0</v>
      </c>
      <c r="AA603">
        <f>IF(first_ana_0923__242678[[#This Row],[gap]]=-4, 1, 0)</f>
        <v>0</v>
      </c>
      <c r="AB603">
        <f>IF(first_ana_0923__242678[[#This Row],[gap]]=-3, 1, 0)</f>
        <v>0</v>
      </c>
      <c r="AC603">
        <f>IF(first_ana_0923__242678[[#This Row],[gap]]=-2, 1, 0)</f>
        <v>0</v>
      </c>
      <c r="AD603">
        <f>IF(first_ana_0923__242678[[#This Row],[gap]]=-1, 1, 0)</f>
        <v>0</v>
      </c>
      <c r="AE603">
        <f>IF(first_ana_0923__242678[[#This Row],[gap]]=0, 1, 0)</f>
        <v>0</v>
      </c>
      <c r="AF603">
        <f>IF(first_ana_0923__242678[[#This Row],[gap]]=1, 1, 0)</f>
        <v>0</v>
      </c>
      <c r="AG603">
        <f>IF(first_ana_0923__242678[[#This Row],[gap]]=2, 1, 0)</f>
        <v>0</v>
      </c>
      <c r="AH603">
        <f>IF(first_ana_0923__242678[[#This Row],[gap]]=3, 1, 0)</f>
        <v>0</v>
      </c>
      <c r="AI603">
        <f>IF(first_ana_0923__242678[[#This Row],[gap]]=4, 1, 0)</f>
        <v>0</v>
      </c>
      <c r="AJ603">
        <f>IF(first_ana_0923__242678[[#This Row],[gap]]=5, 1, 0)</f>
        <v>0</v>
      </c>
      <c r="AK603">
        <f>IF(first_ana_0923__242678[[#This Row],[gap]]=6, 1, 0)</f>
        <v>0</v>
      </c>
      <c r="AL603">
        <f>IF(first_ana_0923__242678[[#This Row],[gap]]=7, 1, 0)</f>
        <v>0</v>
      </c>
      <c r="AM603">
        <f>IF(first_ana_0923__242678[[#This Row],[gap]]=8, 1, 0)</f>
        <v>0</v>
      </c>
      <c r="AN603">
        <f>IF(first_ana_0923__242678[[#This Row],[gap]]=9, 1, 0)</f>
        <v>0</v>
      </c>
    </row>
    <row r="604" spans="1:40">
      <c r="A604">
        <v>2017</v>
      </c>
      <c r="B604">
        <v>39</v>
      </c>
      <c r="C604" t="s">
        <v>133</v>
      </c>
      <c r="D604" t="s">
        <v>81</v>
      </c>
      <c r="E604">
        <v>97.6</v>
      </c>
      <c r="F604">
        <v>71</v>
      </c>
      <c r="G604">
        <v>1.26</v>
      </c>
      <c r="H604">
        <v>1.55</v>
      </c>
      <c r="I604">
        <v>0</v>
      </c>
      <c r="J604">
        <v>0</v>
      </c>
      <c r="K604" s="7">
        <v>2567</v>
      </c>
      <c r="L604" s="6">
        <v>10889.7</v>
      </c>
      <c r="M604" s="8">
        <v>0.42</v>
      </c>
      <c r="N604" s="8">
        <v>0.28000000000000003</v>
      </c>
      <c r="O604" s="8">
        <v>3.64</v>
      </c>
      <c r="P604">
        <v>4.34</v>
      </c>
      <c r="Q604" s="10">
        <v>1314.7</v>
      </c>
      <c r="S604">
        <f>first_ana_0923__242678[[#This Row],[year]]-first_ana_0923__242678[[#This Row],[start]]</f>
        <v>2017</v>
      </c>
      <c r="T604">
        <f>IF(first_ana_0923__242678[[#This Row],[gap]]=-11, 1, 0)</f>
        <v>0</v>
      </c>
      <c r="U604">
        <f>IF(first_ana_0923__242678[[#This Row],[gap]]=-10, 1, 0)</f>
        <v>0</v>
      </c>
      <c r="V604">
        <f>IF(first_ana_0923__242678[[#This Row],[gap]]=-9, 1, 0)</f>
        <v>0</v>
      </c>
      <c r="W604">
        <f>IF(first_ana_0923__242678[[#This Row],[gap]]=-8, 1, 0)</f>
        <v>0</v>
      </c>
      <c r="X604">
        <f>IF(first_ana_0923__242678[[#This Row],[gap]]=-7, 1, 0)</f>
        <v>0</v>
      </c>
      <c r="Y604">
        <f>IF(first_ana_0923__242678[[#This Row],[gap]]=-6, 1, 0)</f>
        <v>0</v>
      </c>
      <c r="Z604">
        <f>IF(first_ana_0923__242678[[#This Row],[gap]]=-5, 1, 0)</f>
        <v>0</v>
      </c>
      <c r="AA604">
        <f>IF(first_ana_0923__242678[[#This Row],[gap]]=-4, 1, 0)</f>
        <v>0</v>
      </c>
      <c r="AB604">
        <f>IF(first_ana_0923__242678[[#This Row],[gap]]=-3, 1, 0)</f>
        <v>0</v>
      </c>
      <c r="AC604">
        <f>IF(first_ana_0923__242678[[#This Row],[gap]]=-2, 1, 0)</f>
        <v>0</v>
      </c>
      <c r="AD604">
        <f>IF(first_ana_0923__242678[[#This Row],[gap]]=-1, 1, 0)</f>
        <v>0</v>
      </c>
      <c r="AE604">
        <f>IF(first_ana_0923__242678[[#This Row],[gap]]=0, 1, 0)</f>
        <v>0</v>
      </c>
      <c r="AF604">
        <f>IF(first_ana_0923__242678[[#This Row],[gap]]=1, 1, 0)</f>
        <v>0</v>
      </c>
      <c r="AG604">
        <f>IF(first_ana_0923__242678[[#This Row],[gap]]=2, 1, 0)</f>
        <v>0</v>
      </c>
      <c r="AH604">
        <f>IF(first_ana_0923__242678[[#This Row],[gap]]=3, 1, 0)</f>
        <v>0</v>
      </c>
      <c r="AI604">
        <f>IF(first_ana_0923__242678[[#This Row],[gap]]=4, 1, 0)</f>
        <v>0</v>
      </c>
      <c r="AJ604">
        <f>IF(first_ana_0923__242678[[#This Row],[gap]]=5, 1, 0)</f>
        <v>0</v>
      </c>
      <c r="AK604">
        <f>IF(first_ana_0923__242678[[#This Row],[gap]]=6, 1, 0)</f>
        <v>0</v>
      </c>
      <c r="AL604">
        <f>IF(first_ana_0923__242678[[#This Row],[gap]]=7, 1, 0)</f>
        <v>0</v>
      </c>
      <c r="AM604">
        <f>IF(first_ana_0923__242678[[#This Row],[gap]]=8, 1, 0)</f>
        <v>0</v>
      </c>
      <c r="AN604">
        <f>IF(first_ana_0923__242678[[#This Row],[gap]]=9, 1, 0)</f>
        <v>0</v>
      </c>
    </row>
    <row r="605" spans="1:40">
      <c r="A605">
        <v>2017</v>
      </c>
      <c r="B605">
        <v>40</v>
      </c>
      <c r="C605" t="s">
        <v>134</v>
      </c>
      <c r="D605" t="s">
        <v>83</v>
      </c>
      <c r="E605">
        <v>153</v>
      </c>
      <c r="F605">
        <v>511</v>
      </c>
      <c r="G605">
        <v>1.94</v>
      </c>
      <c r="H605">
        <v>1.82</v>
      </c>
      <c r="I605">
        <v>1</v>
      </c>
      <c r="J605">
        <v>1</v>
      </c>
      <c r="K605" s="7">
        <v>2800</v>
      </c>
      <c r="L605" s="6">
        <v>15672.4</v>
      </c>
      <c r="M605" s="8">
        <v>0.69</v>
      </c>
      <c r="N605" s="8">
        <v>0.37</v>
      </c>
      <c r="O605" s="8">
        <v>3.33</v>
      </c>
      <c r="P605">
        <v>4.3900000000000006</v>
      </c>
      <c r="Q605" s="10">
        <v>824.2</v>
      </c>
      <c r="R605">
        <v>2011</v>
      </c>
      <c r="S605">
        <f>first_ana_0923__242678[[#This Row],[year]]-first_ana_0923__242678[[#This Row],[start]]</f>
        <v>6</v>
      </c>
      <c r="T605">
        <f>IF(first_ana_0923__242678[[#This Row],[gap]]=-11, 1, 0)</f>
        <v>0</v>
      </c>
      <c r="U605">
        <f>IF(first_ana_0923__242678[[#This Row],[gap]]=-10, 1, 0)</f>
        <v>0</v>
      </c>
      <c r="V605">
        <f>IF(first_ana_0923__242678[[#This Row],[gap]]=-9, 1, 0)</f>
        <v>0</v>
      </c>
      <c r="W605">
        <f>IF(first_ana_0923__242678[[#This Row],[gap]]=-8, 1, 0)</f>
        <v>0</v>
      </c>
      <c r="X605">
        <f>IF(first_ana_0923__242678[[#This Row],[gap]]=-7, 1, 0)</f>
        <v>0</v>
      </c>
      <c r="Y605">
        <f>IF(first_ana_0923__242678[[#This Row],[gap]]=-6, 1, 0)</f>
        <v>0</v>
      </c>
      <c r="Z605">
        <f>IF(first_ana_0923__242678[[#This Row],[gap]]=-5, 1, 0)</f>
        <v>0</v>
      </c>
      <c r="AA605">
        <f>IF(first_ana_0923__242678[[#This Row],[gap]]=-4, 1, 0)</f>
        <v>0</v>
      </c>
      <c r="AB605">
        <f>IF(first_ana_0923__242678[[#This Row],[gap]]=-3, 1, 0)</f>
        <v>0</v>
      </c>
      <c r="AC605">
        <f>IF(first_ana_0923__242678[[#This Row],[gap]]=-2, 1, 0)</f>
        <v>0</v>
      </c>
      <c r="AD605">
        <f>IF(first_ana_0923__242678[[#This Row],[gap]]=-1, 1, 0)</f>
        <v>0</v>
      </c>
      <c r="AE605">
        <f>IF(first_ana_0923__242678[[#This Row],[gap]]=0, 1, 0)</f>
        <v>0</v>
      </c>
      <c r="AF605">
        <f>IF(first_ana_0923__242678[[#This Row],[gap]]=1, 1, 0)</f>
        <v>0</v>
      </c>
      <c r="AG605">
        <f>IF(first_ana_0923__242678[[#This Row],[gap]]=2, 1, 0)</f>
        <v>0</v>
      </c>
      <c r="AH605">
        <f>IF(first_ana_0923__242678[[#This Row],[gap]]=3, 1, 0)</f>
        <v>0</v>
      </c>
      <c r="AI605">
        <f>IF(first_ana_0923__242678[[#This Row],[gap]]=4, 1, 0)</f>
        <v>0</v>
      </c>
      <c r="AJ605">
        <f>IF(first_ana_0923__242678[[#This Row],[gap]]=5, 1, 0)</f>
        <v>0</v>
      </c>
      <c r="AK605">
        <f>IF(first_ana_0923__242678[[#This Row],[gap]]=6, 1, 0)</f>
        <v>1</v>
      </c>
      <c r="AL605">
        <f>IF(first_ana_0923__242678[[#This Row],[gap]]=7, 1, 0)</f>
        <v>0</v>
      </c>
      <c r="AM605">
        <f>IF(first_ana_0923__242678[[#This Row],[gap]]=8, 1, 0)</f>
        <v>0</v>
      </c>
      <c r="AN605">
        <f>IF(first_ana_0923__242678[[#This Row],[gap]]=9, 1, 0)</f>
        <v>0</v>
      </c>
    </row>
    <row r="606" spans="1:40">
      <c r="A606">
        <v>2017</v>
      </c>
      <c r="B606">
        <v>41</v>
      </c>
      <c r="C606" t="s">
        <v>135</v>
      </c>
      <c r="D606" t="s">
        <v>85</v>
      </c>
      <c r="E606">
        <v>77.8</v>
      </c>
      <c r="F606">
        <v>82</v>
      </c>
      <c r="G606">
        <v>1.85</v>
      </c>
      <c r="H606">
        <v>2.11</v>
      </c>
      <c r="I606">
        <v>1</v>
      </c>
      <c r="J606">
        <v>1</v>
      </c>
      <c r="K606" s="7">
        <v>2509</v>
      </c>
      <c r="L606" s="6">
        <v>23646.3</v>
      </c>
      <c r="M606" s="8">
        <v>0.24</v>
      </c>
      <c r="N606" s="8">
        <v>0.36</v>
      </c>
      <c r="O606" s="8">
        <v>3.76</v>
      </c>
      <c r="P606">
        <v>4.3599999999999994</v>
      </c>
      <c r="Q606" s="10">
        <v>1086.2</v>
      </c>
      <c r="R606">
        <v>2011</v>
      </c>
      <c r="S606">
        <f>first_ana_0923__242678[[#This Row],[year]]-first_ana_0923__242678[[#This Row],[start]]</f>
        <v>6</v>
      </c>
      <c r="T606">
        <f>IF(first_ana_0923__242678[[#This Row],[gap]]=-11, 1, 0)</f>
        <v>0</v>
      </c>
      <c r="U606">
        <f>IF(first_ana_0923__242678[[#This Row],[gap]]=-10, 1, 0)</f>
        <v>0</v>
      </c>
      <c r="V606">
        <f>IF(first_ana_0923__242678[[#This Row],[gap]]=-9, 1, 0)</f>
        <v>0</v>
      </c>
      <c r="W606">
        <f>IF(first_ana_0923__242678[[#This Row],[gap]]=-8, 1, 0)</f>
        <v>0</v>
      </c>
      <c r="X606">
        <f>IF(first_ana_0923__242678[[#This Row],[gap]]=-7, 1, 0)</f>
        <v>0</v>
      </c>
      <c r="Y606">
        <f>IF(first_ana_0923__242678[[#This Row],[gap]]=-6, 1, 0)</f>
        <v>0</v>
      </c>
      <c r="Z606">
        <f>IF(first_ana_0923__242678[[#This Row],[gap]]=-5, 1, 0)</f>
        <v>0</v>
      </c>
      <c r="AA606">
        <f>IF(first_ana_0923__242678[[#This Row],[gap]]=-4, 1, 0)</f>
        <v>0</v>
      </c>
      <c r="AB606">
        <f>IF(first_ana_0923__242678[[#This Row],[gap]]=-3, 1, 0)</f>
        <v>0</v>
      </c>
      <c r="AC606">
        <f>IF(first_ana_0923__242678[[#This Row],[gap]]=-2, 1, 0)</f>
        <v>0</v>
      </c>
      <c r="AD606">
        <f>IF(first_ana_0923__242678[[#This Row],[gap]]=-1, 1, 0)</f>
        <v>0</v>
      </c>
      <c r="AE606">
        <f>IF(first_ana_0923__242678[[#This Row],[gap]]=0, 1, 0)</f>
        <v>0</v>
      </c>
      <c r="AF606">
        <f>IF(first_ana_0923__242678[[#This Row],[gap]]=1, 1, 0)</f>
        <v>0</v>
      </c>
      <c r="AG606">
        <f>IF(first_ana_0923__242678[[#This Row],[gap]]=2, 1, 0)</f>
        <v>0</v>
      </c>
      <c r="AH606">
        <f>IF(first_ana_0923__242678[[#This Row],[gap]]=3, 1, 0)</f>
        <v>0</v>
      </c>
      <c r="AI606">
        <f>IF(first_ana_0923__242678[[#This Row],[gap]]=4, 1, 0)</f>
        <v>0</v>
      </c>
      <c r="AJ606">
        <f>IF(first_ana_0923__242678[[#This Row],[gap]]=5, 1, 0)</f>
        <v>0</v>
      </c>
      <c r="AK606">
        <f>IF(first_ana_0923__242678[[#This Row],[gap]]=6, 1, 0)</f>
        <v>1</v>
      </c>
      <c r="AL606">
        <f>IF(first_ana_0923__242678[[#This Row],[gap]]=7, 1, 0)</f>
        <v>0</v>
      </c>
      <c r="AM606">
        <f>IF(first_ana_0923__242678[[#This Row],[gap]]=8, 1, 0)</f>
        <v>0</v>
      </c>
      <c r="AN606">
        <f>IF(first_ana_0923__242678[[#This Row],[gap]]=9, 1, 0)</f>
        <v>0</v>
      </c>
    </row>
    <row r="607" spans="1:40">
      <c r="A607">
        <v>2017</v>
      </c>
      <c r="B607">
        <v>42</v>
      </c>
      <c r="C607" t="s">
        <v>136</v>
      </c>
      <c r="D607" t="s">
        <v>87</v>
      </c>
      <c r="E607">
        <v>46.2</v>
      </c>
      <c r="F607">
        <v>135</v>
      </c>
      <c r="G607">
        <v>1.66</v>
      </c>
      <c r="H607">
        <v>2.09</v>
      </c>
      <c r="I607">
        <v>0</v>
      </c>
      <c r="J607">
        <v>0</v>
      </c>
      <c r="K607" s="7">
        <v>2519</v>
      </c>
      <c r="L607" s="6">
        <v>13963.7</v>
      </c>
      <c r="M607" s="8">
        <v>0.59</v>
      </c>
      <c r="N607" s="8">
        <v>0.15</v>
      </c>
      <c r="O607" s="8">
        <v>3.1</v>
      </c>
      <c r="P607">
        <v>3.84</v>
      </c>
      <c r="Q607" s="10">
        <v>1082.4000000000001</v>
      </c>
      <c r="S607">
        <f>first_ana_0923__242678[[#This Row],[year]]-first_ana_0923__242678[[#This Row],[start]]</f>
        <v>2017</v>
      </c>
      <c r="T607">
        <f>IF(first_ana_0923__242678[[#This Row],[gap]]=-11, 1, 0)</f>
        <v>0</v>
      </c>
      <c r="U607">
        <f>IF(first_ana_0923__242678[[#This Row],[gap]]=-10, 1, 0)</f>
        <v>0</v>
      </c>
      <c r="V607">
        <f>IF(first_ana_0923__242678[[#This Row],[gap]]=-9, 1, 0)</f>
        <v>0</v>
      </c>
      <c r="W607">
        <f>IF(first_ana_0923__242678[[#This Row],[gap]]=-8, 1, 0)</f>
        <v>0</v>
      </c>
      <c r="X607">
        <f>IF(first_ana_0923__242678[[#This Row],[gap]]=-7, 1, 0)</f>
        <v>0</v>
      </c>
      <c r="Y607">
        <f>IF(first_ana_0923__242678[[#This Row],[gap]]=-6, 1, 0)</f>
        <v>0</v>
      </c>
      <c r="Z607">
        <f>IF(first_ana_0923__242678[[#This Row],[gap]]=-5, 1, 0)</f>
        <v>0</v>
      </c>
      <c r="AA607">
        <f>IF(first_ana_0923__242678[[#This Row],[gap]]=-4, 1, 0)</f>
        <v>0</v>
      </c>
      <c r="AB607">
        <f>IF(first_ana_0923__242678[[#This Row],[gap]]=-3, 1, 0)</f>
        <v>0</v>
      </c>
      <c r="AC607">
        <f>IF(first_ana_0923__242678[[#This Row],[gap]]=-2, 1, 0)</f>
        <v>0</v>
      </c>
      <c r="AD607">
        <f>IF(first_ana_0923__242678[[#This Row],[gap]]=-1, 1, 0)</f>
        <v>0</v>
      </c>
      <c r="AE607">
        <f>IF(first_ana_0923__242678[[#This Row],[gap]]=0, 1, 0)</f>
        <v>0</v>
      </c>
      <c r="AF607">
        <f>IF(first_ana_0923__242678[[#This Row],[gap]]=1, 1, 0)</f>
        <v>0</v>
      </c>
      <c r="AG607">
        <f>IF(first_ana_0923__242678[[#This Row],[gap]]=2, 1, 0)</f>
        <v>0</v>
      </c>
      <c r="AH607">
        <f>IF(first_ana_0923__242678[[#This Row],[gap]]=3, 1, 0)</f>
        <v>0</v>
      </c>
      <c r="AI607">
        <f>IF(first_ana_0923__242678[[#This Row],[gap]]=4, 1, 0)</f>
        <v>0</v>
      </c>
      <c r="AJ607">
        <f>IF(first_ana_0923__242678[[#This Row],[gap]]=5, 1, 0)</f>
        <v>0</v>
      </c>
      <c r="AK607">
        <f>IF(first_ana_0923__242678[[#This Row],[gap]]=6, 1, 0)</f>
        <v>0</v>
      </c>
      <c r="AL607">
        <f>IF(first_ana_0923__242678[[#This Row],[gap]]=7, 1, 0)</f>
        <v>0</v>
      </c>
      <c r="AM607">
        <f>IF(first_ana_0923__242678[[#This Row],[gap]]=8, 1, 0)</f>
        <v>0</v>
      </c>
      <c r="AN607">
        <f>IF(first_ana_0923__242678[[#This Row],[gap]]=9, 1, 0)</f>
        <v>0</v>
      </c>
    </row>
    <row r="608" spans="1:40">
      <c r="A608">
        <v>2017</v>
      </c>
      <c r="B608">
        <v>43</v>
      </c>
      <c r="C608" t="s">
        <v>137</v>
      </c>
      <c r="D608" t="s">
        <v>89</v>
      </c>
      <c r="E608">
        <v>111.9</v>
      </c>
      <c r="F608">
        <v>177</v>
      </c>
      <c r="G608">
        <v>1.54</v>
      </c>
      <c r="H608">
        <v>1.76</v>
      </c>
      <c r="I608">
        <v>1</v>
      </c>
      <c r="J608">
        <v>1</v>
      </c>
      <c r="K608" s="7">
        <v>2517</v>
      </c>
      <c r="L608" s="6">
        <v>19139.2</v>
      </c>
      <c r="M608" s="8">
        <v>0.51</v>
      </c>
      <c r="N608" s="8">
        <v>0.11</v>
      </c>
      <c r="O608" s="8">
        <v>3.06</v>
      </c>
      <c r="P608">
        <v>3.68</v>
      </c>
      <c r="Q608" s="10">
        <v>1167.5</v>
      </c>
      <c r="R608">
        <v>2011</v>
      </c>
      <c r="S608">
        <f>first_ana_0923__242678[[#This Row],[year]]-first_ana_0923__242678[[#This Row],[start]]</f>
        <v>6</v>
      </c>
      <c r="T608">
        <f>IF(first_ana_0923__242678[[#This Row],[gap]]=-11, 1, 0)</f>
        <v>0</v>
      </c>
      <c r="U608">
        <f>IF(first_ana_0923__242678[[#This Row],[gap]]=-10, 1, 0)</f>
        <v>0</v>
      </c>
      <c r="V608">
        <f>IF(first_ana_0923__242678[[#This Row],[gap]]=-9, 1, 0)</f>
        <v>0</v>
      </c>
      <c r="W608">
        <f>IF(first_ana_0923__242678[[#This Row],[gap]]=-8, 1, 0)</f>
        <v>0</v>
      </c>
      <c r="X608">
        <f>IF(first_ana_0923__242678[[#This Row],[gap]]=-7, 1, 0)</f>
        <v>0</v>
      </c>
      <c r="Y608">
        <f>IF(first_ana_0923__242678[[#This Row],[gap]]=-6, 1, 0)</f>
        <v>0</v>
      </c>
      <c r="Z608">
        <f>IF(first_ana_0923__242678[[#This Row],[gap]]=-5, 1, 0)</f>
        <v>0</v>
      </c>
      <c r="AA608">
        <f>IF(first_ana_0923__242678[[#This Row],[gap]]=-4, 1, 0)</f>
        <v>0</v>
      </c>
      <c r="AB608">
        <f>IF(first_ana_0923__242678[[#This Row],[gap]]=-3, 1, 0)</f>
        <v>0</v>
      </c>
      <c r="AC608">
        <f>IF(first_ana_0923__242678[[#This Row],[gap]]=-2, 1, 0)</f>
        <v>0</v>
      </c>
      <c r="AD608">
        <f>IF(first_ana_0923__242678[[#This Row],[gap]]=-1, 1, 0)</f>
        <v>0</v>
      </c>
      <c r="AE608">
        <f>IF(first_ana_0923__242678[[#This Row],[gap]]=0, 1, 0)</f>
        <v>0</v>
      </c>
      <c r="AF608">
        <f>IF(first_ana_0923__242678[[#This Row],[gap]]=1, 1, 0)</f>
        <v>0</v>
      </c>
      <c r="AG608">
        <f>IF(first_ana_0923__242678[[#This Row],[gap]]=2, 1, 0)</f>
        <v>0</v>
      </c>
      <c r="AH608">
        <f>IF(first_ana_0923__242678[[#This Row],[gap]]=3, 1, 0)</f>
        <v>0</v>
      </c>
      <c r="AI608">
        <f>IF(first_ana_0923__242678[[#This Row],[gap]]=4, 1, 0)</f>
        <v>0</v>
      </c>
      <c r="AJ608">
        <f>IF(first_ana_0923__242678[[#This Row],[gap]]=5, 1, 0)</f>
        <v>0</v>
      </c>
      <c r="AK608">
        <f>IF(first_ana_0923__242678[[#This Row],[gap]]=6, 1, 0)</f>
        <v>1</v>
      </c>
      <c r="AL608">
        <f>IF(first_ana_0923__242678[[#This Row],[gap]]=7, 1, 0)</f>
        <v>0</v>
      </c>
      <c r="AM608">
        <f>IF(first_ana_0923__242678[[#This Row],[gap]]=8, 1, 0)</f>
        <v>0</v>
      </c>
      <c r="AN608">
        <f>IF(first_ana_0923__242678[[#This Row],[gap]]=9, 1, 0)</f>
        <v>0</v>
      </c>
    </row>
    <row r="609" spans="1:40">
      <c r="A609">
        <v>2017</v>
      </c>
      <c r="B609">
        <v>44</v>
      </c>
      <c r="C609" t="s">
        <v>138</v>
      </c>
      <c r="D609" t="s">
        <v>141</v>
      </c>
      <c r="E609">
        <v>190.6</v>
      </c>
      <c r="F609">
        <v>115</v>
      </c>
      <c r="G609">
        <v>1.5</v>
      </c>
      <c r="H609">
        <v>1.75</v>
      </c>
      <c r="I609">
        <v>0</v>
      </c>
      <c r="J609">
        <v>0</v>
      </c>
      <c r="K609" s="7">
        <v>2605</v>
      </c>
      <c r="L609" s="6">
        <v>14084.9</v>
      </c>
      <c r="M609" s="8">
        <v>0.43</v>
      </c>
      <c r="N609" s="8">
        <v>0.43</v>
      </c>
      <c r="O609" s="8">
        <v>3.99</v>
      </c>
      <c r="P609">
        <v>4.8500000000000005</v>
      </c>
      <c r="Q609" s="10">
        <v>985.7</v>
      </c>
      <c r="S609">
        <f>first_ana_0923__242678[[#This Row],[year]]-first_ana_0923__242678[[#This Row],[start]]</f>
        <v>2017</v>
      </c>
      <c r="T609">
        <f>IF(first_ana_0923__242678[[#This Row],[gap]]=-11, 1, 0)</f>
        <v>0</v>
      </c>
      <c r="U609">
        <f>IF(first_ana_0923__242678[[#This Row],[gap]]=-10, 1, 0)</f>
        <v>0</v>
      </c>
      <c r="V609">
        <f>IF(first_ana_0923__242678[[#This Row],[gap]]=-9, 1, 0)</f>
        <v>0</v>
      </c>
      <c r="W609">
        <f>IF(first_ana_0923__242678[[#This Row],[gap]]=-8, 1, 0)</f>
        <v>0</v>
      </c>
      <c r="X609">
        <f>IF(first_ana_0923__242678[[#This Row],[gap]]=-7, 1, 0)</f>
        <v>0</v>
      </c>
      <c r="Y609">
        <f>IF(first_ana_0923__242678[[#This Row],[gap]]=-6, 1, 0)</f>
        <v>0</v>
      </c>
      <c r="Z609">
        <f>IF(first_ana_0923__242678[[#This Row],[gap]]=-5, 1, 0)</f>
        <v>0</v>
      </c>
      <c r="AA609">
        <f>IF(first_ana_0923__242678[[#This Row],[gap]]=-4, 1, 0)</f>
        <v>0</v>
      </c>
      <c r="AB609">
        <f>IF(first_ana_0923__242678[[#This Row],[gap]]=-3, 1, 0)</f>
        <v>0</v>
      </c>
      <c r="AC609">
        <f>IF(first_ana_0923__242678[[#This Row],[gap]]=-2, 1, 0)</f>
        <v>0</v>
      </c>
      <c r="AD609">
        <f>IF(first_ana_0923__242678[[#This Row],[gap]]=-1, 1, 0)</f>
        <v>0</v>
      </c>
      <c r="AE609">
        <f>IF(first_ana_0923__242678[[#This Row],[gap]]=0, 1, 0)</f>
        <v>0</v>
      </c>
      <c r="AF609">
        <f>IF(first_ana_0923__242678[[#This Row],[gap]]=1, 1, 0)</f>
        <v>0</v>
      </c>
      <c r="AG609">
        <f>IF(first_ana_0923__242678[[#This Row],[gap]]=2, 1, 0)</f>
        <v>0</v>
      </c>
      <c r="AH609">
        <f>IF(first_ana_0923__242678[[#This Row],[gap]]=3, 1, 0)</f>
        <v>0</v>
      </c>
      <c r="AI609">
        <f>IF(first_ana_0923__242678[[#This Row],[gap]]=4, 1, 0)</f>
        <v>0</v>
      </c>
      <c r="AJ609">
        <f>IF(first_ana_0923__242678[[#This Row],[gap]]=5, 1, 0)</f>
        <v>0</v>
      </c>
      <c r="AK609">
        <f>IF(first_ana_0923__242678[[#This Row],[gap]]=6, 1, 0)</f>
        <v>0</v>
      </c>
      <c r="AL609">
        <f>IF(first_ana_0923__242678[[#This Row],[gap]]=7, 1, 0)</f>
        <v>0</v>
      </c>
      <c r="AM609">
        <f>IF(first_ana_0923__242678[[#This Row],[gap]]=8, 1, 0)</f>
        <v>0</v>
      </c>
      <c r="AN609">
        <f>IF(first_ana_0923__242678[[#This Row],[gap]]=9, 1, 0)</f>
        <v>0</v>
      </c>
    </row>
    <row r="610" spans="1:40">
      <c r="A610">
        <v>2017</v>
      </c>
      <c r="B610">
        <v>45</v>
      </c>
      <c r="C610" t="s">
        <v>139</v>
      </c>
      <c r="D610" t="s">
        <v>92</v>
      </c>
      <c r="E610">
        <v>202</v>
      </c>
      <c r="F610">
        <v>109</v>
      </c>
      <c r="G610">
        <v>1.63</v>
      </c>
      <c r="H610">
        <v>1.93</v>
      </c>
      <c r="I610">
        <v>0</v>
      </c>
      <c r="J610">
        <v>0</v>
      </c>
      <c r="K610" s="7">
        <v>2407</v>
      </c>
      <c r="L610" s="6">
        <v>17383.2</v>
      </c>
      <c r="M610" s="8">
        <v>0.64</v>
      </c>
      <c r="N610" s="8">
        <v>0.18</v>
      </c>
      <c r="O610" s="8">
        <v>3.21</v>
      </c>
      <c r="P610">
        <v>4.03</v>
      </c>
      <c r="Q610" s="10">
        <v>1057.5999999999999</v>
      </c>
      <c r="S610">
        <f>first_ana_0923__242678[[#This Row],[year]]-first_ana_0923__242678[[#This Row],[start]]</f>
        <v>2017</v>
      </c>
      <c r="T610">
        <f>IF(first_ana_0923__242678[[#This Row],[gap]]=-11, 1, 0)</f>
        <v>0</v>
      </c>
      <c r="U610">
        <f>IF(first_ana_0923__242678[[#This Row],[gap]]=-10, 1, 0)</f>
        <v>0</v>
      </c>
      <c r="V610">
        <f>IF(first_ana_0923__242678[[#This Row],[gap]]=-9, 1, 0)</f>
        <v>0</v>
      </c>
      <c r="W610">
        <f>IF(first_ana_0923__242678[[#This Row],[gap]]=-8, 1, 0)</f>
        <v>0</v>
      </c>
      <c r="X610">
        <f>IF(first_ana_0923__242678[[#This Row],[gap]]=-7, 1, 0)</f>
        <v>0</v>
      </c>
      <c r="Y610">
        <f>IF(first_ana_0923__242678[[#This Row],[gap]]=-6, 1, 0)</f>
        <v>0</v>
      </c>
      <c r="Z610">
        <f>IF(first_ana_0923__242678[[#This Row],[gap]]=-5, 1, 0)</f>
        <v>0</v>
      </c>
      <c r="AA610">
        <f>IF(first_ana_0923__242678[[#This Row],[gap]]=-4, 1, 0)</f>
        <v>0</v>
      </c>
      <c r="AB610">
        <f>IF(first_ana_0923__242678[[#This Row],[gap]]=-3, 1, 0)</f>
        <v>0</v>
      </c>
      <c r="AC610">
        <f>IF(first_ana_0923__242678[[#This Row],[gap]]=-2, 1, 0)</f>
        <v>0</v>
      </c>
      <c r="AD610">
        <f>IF(first_ana_0923__242678[[#This Row],[gap]]=-1, 1, 0)</f>
        <v>0</v>
      </c>
      <c r="AE610">
        <f>IF(first_ana_0923__242678[[#This Row],[gap]]=0, 1, 0)</f>
        <v>0</v>
      </c>
      <c r="AF610">
        <f>IF(first_ana_0923__242678[[#This Row],[gap]]=1, 1, 0)</f>
        <v>0</v>
      </c>
      <c r="AG610">
        <f>IF(first_ana_0923__242678[[#This Row],[gap]]=2, 1, 0)</f>
        <v>0</v>
      </c>
      <c r="AH610">
        <f>IF(first_ana_0923__242678[[#This Row],[gap]]=3, 1, 0)</f>
        <v>0</v>
      </c>
      <c r="AI610">
        <f>IF(first_ana_0923__242678[[#This Row],[gap]]=4, 1, 0)</f>
        <v>0</v>
      </c>
      <c r="AJ610">
        <f>IF(first_ana_0923__242678[[#This Row],[gap]]=5, 1, 0)</f>
        <v>0</v>
      </c>
      <c r="AK610">
        <f>IF(first_ana_0923__242678[[#This Row],[gap]]=6, 1, 0)</f>
        <v>0</v>
      </c>
      <c r="AL610">
        <f>IF(first_ana_0923__242678[[#This Row],[gap]]=7, 1, 0)</f>
        <v>0</v>
      </c>
      <c r="AM610">
        <f>IF(first_ana_0923__242678[[#This Row],[gap]]=8, 1, 0)</f>
        <v>0</v>
      </c>
      <c r="AN610">
        <f>IF(first_ana_0923__242678[[#This Row],[gap]]=9, 1, 0)</f>
        <v>0</v>
      </c>
    </row>
    <row r="611" spans="1:40">
      <c r="A611">
        <v>2017</v>
      </c>
      <c r="B611">
        <v>46</v>
      </c>
      <c r="C611" t="s">
        <v>93</v>
      </c>
      <c r="D611" t="s">
        <v>94</v>
      </c>
      <c r="E611">
        <v>122.7</v>
      </c>
      <c r="F611">
        <v>163</v>
      </c>
      <c r="G611">
        <v>1.56</v>
      </c>
      <c r="H611">
        <v>1.85</v>
      </c>
      <c r="I611">
        <v>0</v>
      </c>
      <c r="J611">
        <v>0</v>
      </c>
      <c r="K611" s="7">
        <v>2414</v>
      </c>
      <c r="L611" s="6">
        <v>18610.3</v>
      </c>
      <c r="M611" s="8">
        <v>0.37</v>
      </c>
      <c r="N611" s="8">
        <v>0.25</v>
      </c>
      <c r="O611" s="8">
        <v>2.64</v>
      </c>
      <c r="P611">
        <v>3.2600000000000002</v>
      </c>
      <c r="Q611" s="10">
        <v>1058.0999999999999</v>
      </c>
      <c r="S611">
        <f>first_ana_0923__242678[[#This Row],[year]]-first_ana_0923__242678[[#This Row],[start]]</f>
        <v>2017</v>
      </c>
      <c r="T611">
        <f>IF(first_ana_0923__242678[[#This Row],[gap]]=-11, 1, 0)</f>
        <v>0</v>
      </c>
      <c r="U611">
        <f>IF(first_ana_0923__242678[[#This Row],[gap]]=-10, 1, 0)</f>
        <v>0</v>
      </c>
      <c r="V611">
        <f>IF(first_ana_0923__242678[[#This Row],[gap]]=-9, 1, 0)</f>
        <v>0</v>
      </c>
      <c r="W611">
        <f>IF(first_ana_0923__242678[[#This Row],[gap]]=-8, 1, 0)</f>
        <v>0</v>
      </c>
      <c r="X611">
        <f>IF(first_ana_0923__242678[[#This Row],[gap]]=-7, 1, 0)</f>
        <v>0</v>
      </c>
      <c r="Y611">
        <f>IF(first_ana_0923__242678[[#This Row],[gap]]=-6, 1, 0)</f>
        <v>0</v>
      </c>
      <c r="Z611">
        <f>IF(first_ana_0923__242678[[#This Row],[gap]]=-5, 1, 0)</f>
        <v>0</v>
      </c>
      <c r="AA611">
        <f>IF(first_ana_0923__242678[[#This Row],[gap]]=-4, 1, 0)</f>
        <v>0</v>
      </c>
      <c r="AB611">
        <f>IF(first_ana_0923__242678[[#This Row],[gap]]=-3, 1, 0)</f>
        <v>0</v>
      </c>
      <c r="AC611">
        <f>IF(first_ana_0923__242678[[#This Row],[gap]]=-2, 1, 0)</f>
        <v>0</v>
      </c>
      <c r="AD611">
        <f>IF(first_ana_0923__242678[[#This Row],[gap]]=-1, 1, 0)</f>
        <v>0</v>
      </c>
      <c r="AE611">
        <f>IF(first_ana_0923__242678[[#This Row],[gap]]=0, 1, 0)</f>
        <v>0</v>
      </c>
      <c r="AF611">
        <f>IF(first_ana_0923__242678[[#This Row],[gap]]=1, 1, 0)</f>
        <v>0</v>
      </c>
      <c r="AG611">
        <f>IF(first_ana_0923__242678[[#This Row],[gap]]=2, 1, 0)</f>
        <v>0</v>
      </c>
      <c r="AH611">
        <f>IF(first_ana_0923__242678[[#This Row],[gap]]=3, 1, 0)</f>
        <v>0</v>
      </c>
      <c r="AI611">
        <f>IF(first_ana_0923__242678[[#This Row],[gap]]=4, 1, 0)</f>
        <v>0</v>
      </c>
      <c r="AJ611">
        <f>IF(first_ana_0923__242678[[#This Row],[gap]]=5, 1, 0)</f>
        <v>0</v>
      </c>
      <c r="AK611">
        <f>IF(first_ana_0923__242678[[#This Row],[gap]]=6, 1, 0)</f>
        <v>0</v>
      </c>
      <c r="AL611">
        <f>IF(first_ana_0923__242678[[#This Row],[gap]]=7, 1, 0)</f>
        <v>0</v>
      </c>
      <c r="AM611">
        <f>IF(first_ana_0923__242678[[#This Row],[gap]]=8, 1, 0)</f>
        <v>0</v>
      </c>
      <c r="AN611">
        <f>IF(first_ana_0923__242678[[#This Row],[gap]]=9, 1, 0)</f>
        <v>0</v>
      </c>
    </row>
    <row r="612" spans="1:40">
      <c r="A612">
        <v>2017</v>
      </c>
      <c r="B612">
        <v>47</v>
      </c>
      <c r="C612" t="s">
        <v>140</v>
      </c>
      <c r="D612" t="s">
        <v>96</v>
      </c>
      <c r="E612">
        <v>57.3</v>
      </c>
      <c r="F612">
        <v>144</v>
      </c>
      <c r="G612">
        <v>1.71</v>
      </c>
      <c r="H612">
        <v>1.79</v>
      </c>
      <c r="I612">
        <v>0</v>
      </c>
      <c r="J612">
        <v>0</v>
      </c>
      <c r="K612" s="7">
        <v>2273</v>
      </c>
      <c r="L612" s="6">
        <v>18946.900000000001</v>
      </c>
      <c r="M612" s="8">
        <v>0.55000000000000004</v>
      </c>
      <c r="N612" s="8">
        <v>0.14000000000000001</v>
      </c>
      <c r="O612" s="8">
        <v>3.95</v>
      </c>
      <c r="P612">
        <v>4.6400000000000006</v>
      </c>
      <c r="Q612" s="10">
        <v>1054.2</v>
      </c>
      <c r="S612">
        <f>first_ana_0923__242678[[#This Row],[year]]-first_ana_0923__242678[[#This Row],[start]]</f>
        <v>2017</v>
      </c>
      <c r="T612">
        <f>IF(first_ana_0923__242678[[#This Row],[gap]]=-11, 1, 0)</f>
        <v>0</v>
      </c>
      <c r="U612">
        <f>IF(first_ana_0923__242678[[#This Row],[gap]]=-10, 1, 0)</f>
        <v>0</v>
      </c>
      <c r="V612">
        <f>IF(first_ana_0923__242678[[#This Row],[gap]]=-9, 1, 0)</f>
        <v>0</v>
      </c>
      <c r="W612">
        <f>IF(first_ana_0923__242678[[#This Row],[gap]]=-8, 1, 0)</f>
        <v>0</v>
      </c>
      <c r="X612">
        <f>IF(first_ana_0923__242678[[#This Row],[gap]]=-7, 1, 0)</f>
        <v>0</v>
      </c>
      <c r="Y612">
        <f>IF(first_ana_0923__242678[[#This Row],[gap]]=-6, 1, 0)</f>
        <v>0</v>
      </c>
      <c r="Z612">
        <f>IF(first_ana_0923__242678[[#This Row],[gap]]=-5, 1, 0)</f>
        <v>0</v>
      </c>
      <c r="AA612">
        <f>IF(first_ana_0923__242678[[#This Row],[gap]]=-4, 1, 0)</f>
        <v>0</v>
      </c>
      <c r="AB612">
        <f>IF(first_ana_0923__242678[[#This Row],[gap]]=-3, 1, 0)</f>
        <v>0</v>
      </c>
      <c r="AC612">
        <f>IF(first_ana_0923__242678[[#This Row],[gap]]=-2, 1, 0)</f>
        <v>0</v>
      </c>
      <c r="AD612">
        <f>IF(first_ana_0923__242678[[#This Row],[gap]]=-1, 1, 0)</f>
        <v>0</v>
      </c>
      <c r="AE612">
        <f>IF(first_ana_0923__242678[[#This Row],[gap]]=0, 1, 0)</f>
        <v>0</v>
      </c>
      <c r="AF612">
        <f>IF(first_ana_0923__242678[[#This Row],[gap]]=1, 1, 0)</f>
        <v>0</v>
      </c>
      <c r="AG612">
        <f>IF(first_ana_0923__242678[[#This Row],[gap]]=2, 1, 0)</f>
        <v>0</v>
      </c>
      <c r="AH612">
        <f>IF(first_ana_0923__242678[[#This Row],[gap]]=3, 1, 0)</f>
        <v>0</v>
      </c>
      <c r="AI612">
        <f>IF(first_ana_0923__242678[[#This Row],[gap]]=4, 1, 0)</f>
        <v>0</v>
      </c>
      <c r="AJ612">
        <f>IF(first_ana_0923__242678[[#This Row],[gap]]=5, 1, 0)</f>
        <v>0</v>
      </c>
      <c r="AK612">
        <f>IF(first_ana_0923__242678[[#This Row],[gap]]=6, 1, 0)</f>
        <v>0</v>
      </c>
      <c r="AL612">
        <f>IF(first_ana_0923__242678[[#This Row],[gap]]=7, 1, 0)</f>
        <v>0</v>
      </c>
      <c r="AM612">
        <f>IF(first_ana_0923__242678[[#This Row],[gap]]=8, 1, 0)</f>
        <v>0</v>
      </c>
      <c r="AN612">
        <f>IF(first_ana_0923__242678[[#This Row],[gap]]=9, 1, 0)</f>
        <v>0</v>
      </c>
    </row>
    <row r="613" spans="1:40">
      <c r="A613">
        <v>2018</v>
      </c>
      <c r="B613">
        <v>1</v>
      </c>
      <c r="C613" t="s">
        <v>97</v>
      </c>
      <c r="D613" t="s">
        <v>5</v>
      </c>
      <c r="E613">
        <v>748.7</v>
      </c>
      <c r="F613">
        <v>529</v>
      </c>
      <c r="G613">
        <v>0.97</v>
      </c>
      <c r="H613">
        <v>1.0900000000000001</v>
      </c>
      <c r="I613">
        <v>1</v>
      </c>
      <c r="J613">
        <v>1</v>
      </c>
      <c r="K613" s="7">
        <v>2682</v>
      </c>
      <c r="L613" s="5">
        <v>257691.4</v>
      </c>
      <c r="M613" s="10">
        <v>0.72</v>
      </c>
      <c r="N613" s="10">
        <v>0.3</v>
      </c>
      <c r="O613" s="10">
        <v>3.18</v>
      </c>
      <c r="P613">
        <v>4.2</v>
      </c>
      <c r="Q613" s="7">
        <v>1076.7</v>
      </c>
      <c r="R613">
        <v>2016</v>
      </c>
      <c r="S613">
        <f>first_ana_0923__242678[[#This Row],[year]]-first_ana_0923__242678[[#This Row],[start]]</f>
        <v>2</v>
      </c>
      <c r="T613">
        <f>IF(first_ana_0923__242678[[#This Row],[gap]]=-11, 1, 0)</f>
        <v>0</v>
      </c>
      <c r="U613">
        <f>IF(first_ana_0923__242678[[#This Row],[gap]]=-10, 1, 0)</f>
        <v>0</v>
      </c>
      <c r="V613">
        <f>IF(first_ana_0923__242678[[#This Row],[gap]]=-9, 1, 0)</f>
        <v>0</v>
      </c>
      <c r="W613">
        <f>IF(first_ana_0923__242678[[#This Row],[gap]]=-8, 1, 0)</f>
        <v>0</v>
      </c>
      <c r="X613">
        <f>IF(first_ana_0923__242678[[#This Row],[gap]]=-7, 1, 0)</f>
        <v>0</v>
      </c>
      <c r="Y613">
        <f>IF(first_ana_0923__242678[[#This Row],[gap]]=-6, 1, 0)</f>
        <v>0</v>
      </c>
      <c r="Z613">
        <f>IF(first_ana_0923__242678[[#This Row],[gap]]=-5, 1, 0)</f>
        <v>0</v>
      </c>
      <c r="AA613">
        <f>IF(first_ana_0923__242678[[#This Row],[gap]]=-4, 1, 0)</f>
        <v>0</v>
      </c>
      <c r="AB613">
        <f>IF(first_ana_0923__242678[[#This Row],[gap]]=-3, 1, 0)</f>
        <v>0</v>
      </c>
      <c r="AC613">
        <f>IF(first_ana_0923__242678[[#This Row],[gap]]=-2, 1, 0)</f>
        <v>0</v>
      </c>
      <c r="AD613">
        <f>IF(first_ana_0923__242678[[#This Row],[gap]]=-1, 1, 0)</f>
        <v>0</v>
      </c>
      <c r="AE613">
        <f>IF(first_ana_0923__242678[[#This Row],[gap]]=0, 1, 0)</f>
        <v>0</v>
      </c>
      <c r="AF613">
        <f>IF(first_ana_0923__242678[[#This Row],[gap]]=1, 1, 0)</f>
        <v>0</v>
      </c>
      <c r="AG613">
        <f>IF(first_ana_0923__242678[[#This Row],[gap]]=2, 1, 0)</f>
        <v>1</v>
      </c>
      <c r="AH613">
        <f>IF(first_ana_0923__242678[[#This Row],[gap]]=3, 1, 0)</f>
        <v>0</v>
      </c>
      <c r="AI613">
        <f>IF(first_ana_0923__242678[[#This Row],[gap]]=4, 1, 0)</f>
        <v>0</v>
      </c>
      <c r="AJ613">
        <f>IF(first_ana_0923__242678[[#This Row],[gap]]=5, 1, 0)</f>
        <v>0</v>
      </c>
      <c r="AK613">
        <f>IF(first_ana_0923__242678[[#This Row],[gap]]=6, 1, 0)</f>
        <v>0</v>
      </c>
      <c r="AL613">
        <f>IF(first_ana_0923__242678[[#This Row],[gap]]=7, 1, 0)</f>
        <v>0</v>
      </c>
      <c r="AM613">
        <f>IF(first_ana_0923__242678[[#This Row],[gap]]=8, 1, 0)</f>
        <v>0</v>
      </c>
      <c r="AN613">
        <f>IF(first_ana_0923__242678[[#This Row],[gap]]=9, 1, 0)</f>
        <v>0</v>
      </c>
    </row>
    <row r="614" spans="1:40">
      <c r="A614">
        <v>2018</v>
      </c>
      <c r="B614">
        <v>2</v>
      </c>
      <c r="C614" t="s">
        <v>98</v>
      </c>
      <c r="D614" t="s">
        <v>7</v>
      </c>
      <c r="E614">
        <v>100</v>
      </c>
      <c r="F614">
        <v>126</v>
      </c>
      <c r="G614">
        <v>1.38</v>
      </c>
      <c r="H614">
        <v>1.88</v>
      </c>
      <c r="I614">
        <v>1</v>
      </c>
      <c r="J614">
        <v>1</v>
      </c>
      <c r="K614" s="7">
        <v>2490</v>
      </c>
      <c r="L614" s="5">
        <v>33719.699999999997</v>
      </c>
      <c r="M614" s="10">
        <v>0.79</v>
      </c>
      <c r="N614" s="10">
        <v>0.4</v>
      </c>
      <c r="O614" s="10">
        <v>2.2200000000000002</v>
      </c>
      <c r="P614">
        <v>3.41</v>
      </c>
      <c r="Q614" s="7">
        <v>1086</v>
      </c>
      <c r="R614">
        <v>2010</v>
      </c>
      <c r="S614">
        <f>first_ana_0923__242678[[#This Row],[year]]-first_ana_0923__242678[[#This Row],[start]]</f>
        <v>8</v>
      </c>
      <c r="T614">
        <f>IF(first_ana_0923__242678[[#This Row],[gap]]=-11, 1, 0)</f>
        <v>0</v>
      </c>
      <c r="U614">
        <f>IF(first_ana_0923__242678[[#This Row],[gap]]=-10, 1, 0)</f>
        <v>0</v>
      </c>
      <c r="V614">
        <f>IF(first_ana_0923__242678[[#This Row],[gap]]=-9, 1, 0)</f>
        <v>0</v>
      </c>
      <c r="W614">
        <f>IF(first_ana_0923__242678[[#This Row],[gap]]=-8, 1, 0)</f>
        <v>0</v>
      </c>
      <c r="X614">
        <f>IF(first_ana_0923__242678[[#This Row],[gap]]=-7, 1, 0)</f>
        <v>0</v>
      </c>
      <c r="Y614">
        <f>IF(first_ana_0923__242678[[#This Row],[gap]]=-6, 1, 0)</f>
        <v>0</v>
      </c>
      <c r="Z614">
        <f>IF(first_ana_0923__242678[[#This Row],[gap]]=-5, 1, 0)</f>
        <v>0</v>
      </c>
      <c r="AA614">
        <f>IF(first_ana_0923__242678[[#This Row],[gap]]=-4, 1, 0)</f>
        <v>0</v>
      </c>
      <c r="AB614">
        <f>IF(first_ana_0923__242678[[#This Row],[gap]]=-3, 1, 0)</f>
        <v>0</v>
      </c>
      <c r="AC614">
        <f>IF(first_ana_0923__242678[[#This Row],[gap]]=-2, 1, 0)</f>
        <v>0</v>
      </c>
      <c r="AD614">
        <f>IF(first_ana_0923__242678[[#This Row],[gap]]=-1, 1, 0)</f>
        <v>0</v>
      </c>
      <c r="AE614">
        <f>IF(first_ana_0923__242678[[#This Row],[gap]]=0, 1, 0)</f>
        <v>0</v>
      </c>
      <c r="AF614">
        <f>IF(first_ana_0923__242678[[#This Row],[gap]]=1, 1, 0)</f>
        <v>0</v>
      </c>
      <c r="AG614">
        <f>IF(first_ana_0923__242678[[#This Row],[gap]]=2, 1, 0)</f>
        <v>0</v>
      </c>
      <c r="AH614">
        <f>IF(first_ana_0923__242678[[#This Row],[gap]]=3, 1, 0)</f>
        <v>0</v>
      </c>
      <c r="AI614">
        <f>IF(first_ana_0923__242678[[#This Row],[gap]]=4, 1, 0)</f>
        <v>0</v>
      </c>
      <c r="AJ614">
        <f>IF(first_ana_0923__242678[[#This Row],[gap]]=5, 1, 0)</f>
        <v>0</v>
      </c>
      <c r="AK614">
        <f>IF(first_ana_0923__242678[[#This Row],[gap]]=6, 1, 0)</f>
        <v>0</v>
      </c>
      <c r="AL614">
        <f>IF(first_ana_0923__242678[[#This Row],[gap]]=7, 1, 0)</f>
        <v>0</v>
      </c>
      <c r="AM614">
        <f>IF(first_ana_0923__242678[[#This Row],[gap]]=8, 1, 0)</f>
        <v>1</v>
      </c>
      <c r="AN614">
        <f>IF(first_ana_0923__242678[[#This Row],[gap]]=9, 1, 0)</f>
        <v>0</v>
      </c>
    </row>
    <row r="615" spans="1:40">
      <c r="A615">
        <v>2018</v>
      </c>
      <c r="B615">
        <v>3</v>
      </c>
      <c r="C615" t="s">
        <v>99</v>
      </c>
      <c r="D615" t="s">
        <v>9</v>
      </c>
      <c r="E615">
        <v>298.8</v>
      </c>
      <c r="F615">
        <v>124</v>
      </c>
      <c r="G615">
        <v>1.38</v>
      </c>
      <c r="H615">
        <v>1.78</v>
      </c>
      <c r="I615">
        <v>0</v>
      </c>
      <c r="J615">
        <v>0</v>
      </c>
      <c r="K615" s="7">
        <v>2772</v>
      </c>
      <c r="L615" s="5">
        <v>22708.400000000001</v>
      </c>
      <c r="M615" s="10">
        <v>0.48</v>
      </c>
      <c r="N615" s="10">
        <v>0.4</v>
      </c>
      <c r="O615" s="10">
        <v>2.9</v>
      </c>
      <c r="P615">
        <v>3.78</v>
      </c>
      <c r="Q615" s="7">
        <v>1480</v>
      </c>
      <c r="S615">
        <f>first_ana_0923__242678[[#This Row],[year]]-first_ana_0923__242678[[#This Row],[start]]</f>
        <v>2018</v>
      </c>
      <c r="T615">
        <f>IF(first_ana_0923__242678[[#This Row],[gap]]=-11, 1, 0)</f>
        <v>0</v>
      </c>
      <c r="U615">
        <f>IF(first_ana_0923__242678[[#This Row],[gap]]=-10, 1, 0)</f>
        <v>0</v>
      </c>
      <c r="V615">
        <f>IF(first_ana_0923__242678[[#This Row],[gap]]=-9, 1, 0)</f>
        <v>0</v>
      </c>
      <c r="W615">
        <f>IF(first_ana_0923__242678[[#This Row],[gap]]=-8, 1, 0)</f>
        <v>0</v>
      </c>
      <c r="X615">
        <f>IF(first_ana_0923__242678[[#This Row],[gap]]=-7, 1, 0)</f>
        <v>0</v>
      </c>
      <c r="Y615">
        <f>IF(first_ana_0923__242678[[#This Row],[gap]]=-6, 1, 0)</f>
        <v>0</v>
      </c>
      <c r="Z615">
        <f>IF(first_ana_0923__242678[[#This Row],[gap]]=-5, 1, 0)</f>
        <v>0</v>
      </c>
      <c r="AA615">
        <f>IF(first_ana_0923__242678[[#This Row],[gap]]=-4, 1, 0)</f>
        <v>0</v>
      </c>
      <c r="AB615">
        <f>IF(first_ana_0923__242678[[#This Row],[gap]]=-3, 1, 0)</f>
        <v>0</v>
      </c>
      <c r="AC615">
        <f>IF(first_ana_0923__242678[[#This Row],[gap]]=-2, 1, 0)</f>
        <v>0</v>
      </c>
      <c r="AD615">
        <f>IF(first_ana_0923__242678[[#This Row],[gap]]=-1, 1, 0)</f>
        <v>0</v>
      </c>
      <c r="AE615">
        <f>IF(first_ana_0923__242678[[#This Row],[gap]]=0, 1, 0)</f>
        <v>0</v>
      </c>
      <c r="AF615">
        <f>IF(first_ana_0923__242678[[#This Row],[gap]]=1, 1, 0)</f>
        <v>0</v>
      </c>
      <c r="AG615">
        <f>IF(first_ana_0923__242678[[#This Row],[gap]]=2, 1, 0)</f>
        <v>0</v>
      </c>
      <c r="AH615">
        <f>IF(first_ana_0923__242678[[#This Row],[gap]]=3, 1, 0)</f>
        <v>0</v>
      </c>
      <c r="AI615">
        <f>IF(first_ana_0923__242678[[#This Row],[gap]]=4, 1, 0)</f>
        <v>0</v>
      </c>
      <c r="AJ615">
        <f>IF(first_ana_0923__242678[[#This Row],[gap]]=5, 1, 0)</f>
        <v>0</v>
      </c>
      <c r="AK615">
        <f>IF(first_ana_0923__242678[[#This Row],[gap]]=6, 1, 0)</f>
        <v>0</v>
      </c>
      <c r="AL615">
        <f>IF(first_ana_0923__242678[[#This Row],[gap]]=7, 1, 0)</f>
        <v>0</v>
      </c>
      <c r="AM615">
        <f>IF(first_ana_0923__242678[[#This Row],[gap]]=8, 1, 0)</f>
        <v>0</v>
      </c>
      <c r="AN615">
        <f>IF(first_ana_0923__242678[[#This Row],[gap]]=9, 1, 0)</f>
        <v>0</v>
      </c>
    </row>
    <row r="616" spans="1:40">
      <c r="A616">
        <v>2018</v>
      </c>
      <c r="B616">
        <v>4</v>
      </c>
      <c r="C616" t="s">
        <v>100</v>
      </c>
      <c r="D616" t="s">
        <v>11</v>
      </c>
      <c r="E616">
        <v>154.9</v>
      </c>
      <c r="F616">
        <v>232</v>
      </c>
      <c r="G616">
        <v>2.0699999999999998</v>
      </c>
      <c r="H616">
        <v>2.13</v>
      </c>
      <c r="I616">
        <v>0</v>
      </c>
      <c r="J616">
        <v>0</v>
      </c>
      <c r="K616" s="7">
        <v>2944</v>
      </c>
      <c r="L616" s="5">
        <v>24240.7</v>
      </c>
      <c r="M616" s="10">
        <v>0.6</v>
      </c>
      <c r="N616" s="10">
        <v>0.22</v>
      </c>
      <c r="O616" s="10">
        <v>2.76</v>
      </c>
      <c r="P616">
        <v>3.5799999999999996</v>
      </c>
      <c r="Q616" s="7">
        <v>1093.0999999999999</v>
      </c>
      <c r="S616">
        <f>first_ana_0923__242678[[#This Row],[year]]-first_ana_0923__242678[[#This Row],[start]]</f>
        <v>2018</v>
      </c>
      <c r="T616">
        <f>IF(first_ana_0923__242678[[#This Row],[gap]]=-11, 1, 0)</f>
        <v>0</v>
      </c>
      <c r="U616">
        <f>IF(first_ana_0923__242678[[#This Row],[gap]]=-10, 1, 0)</f>
        <v>0</v>
      </c>
      <c r="V616">
        <f>IF(first_ana_0923__242678[[#This Row],[gap]]=-9, 1, 0)</f>
        <v>0</v>
      </c>
      <c r="W616">
        <f>IF(first_ana_0923__242678[[#This Row],[gap]]=-8, 1, 0)</f>
        <v>0</v>
      </c>
      <c r="X616">
        <f>IF(first_ana_0923__242678[[#This Row],[gap]]=-7, 1, 0)</f>
        <v>0</v>
      </c>
      <c r="Y616">
        <f>IF(first_ana_0923__242678[[#This Row],[gap]]=-6, 1, 0)</f>
        <v>0</v>
      </c>
      <c r="Z616">
        <f>IF(first_ana_0923__242678[[#This Row],[gap]]=-5, 1, 0)</f>
        <v>0</v>
      </c>
      <c r="AA616">
        <f>IF(first_ana_0923__242678[[#This Row],[gap]]=-4, 1, 0)</f>
        <v>0</v>
      </c>
      <c r="AB616">
        <f>IF(first_ana_0923__242678[[#This Row],[gap]]=-3, 1, 0)</f>
        <v>0</v>
      </c>
      <c r="AC616">
        <f>IF(first_ana_0923__242678[[#This Row],[gap]]=-2, 1, 0)</f>
        <v>0</v>
      </c>
      <c r="AD616">
        <f>IF(first_ana_0923__242678[[#This Row],[gap]]=-1, 1, 0)</f>
        <v>0</v>
      </c>
      <c r="AE616">
        <f>IF(first_ana_0923__242678[[#This Row],[gap]]=0, 1, 0)</f>
        <v>0</v>
      </c>
      <c r="AF616">
        <f>IF(first_ana_0923__242678[[#This Row],[gap]]=1, 1, 0)</f>
        <v>0</v>
      </c>
      <c r="AG616">
        <f>IF(first_ana_0923__242678[[#This Row],[gap]]=2, 1, 0)</f>
        <v>0</v>
      </c>
      <c r="AH616">
        <f>IF(first_ana_0923__242678[[#This Row],[gap]]=3, 1, 0)</f>
        <v>0</v>
      </c>
      <c r="AI616">
        <f>IF(first_ana_0923__242678[[#This Row],[gap]]=4, 1, 0)</f>
        <v>0</v>
      </c>
      <c r="AJ616">
        <f>IF(first_ana_0923__242678[[#This Row],[gap]]=5, 1, 0)</f>
        <v>0</v>
      </c>
      <c r="AK616">
        <f>IF(first_ana_0923__242678[[#This Row],[gap]]=6, 1, 0)</f>
        <v>0</v>
      </c>
      <c r="AL616">
        <f>IF(first_ana_0923__242678[[#This Row],[gap]]=7, 1, 0)</f>
        <v>0</v>
      </c>
      <c r="AM616">
        <f>IF(first_ana_0923__242678[[#This Row],[gap]]=8, 1, 0)</f>
        <v>0</v>
      </c>
      <c r="AN616">
        <f>IF(first_ana_0923__242678[[#This Row],[gap]]=9, 1, 0)</f>
        <v>0</v>
      </c>
    </row>
    <row r="617" spans="1:40">
      <c r="A617">
        <v>2018</v>
      </c>
      <c r="B617">
        <v>5</v>
      </c>
      <c r="C617" t="s">
        <v>101</v>
      </c>
      <c r="D617" t="s">
        <v>13</v>
      </c>
      <c r="E617">
        <v>203.2</v>
      </c>
      <c r="F617">
        <v>98</v>
      </c>
      <c r="G617">
        <v>1.1200000000000001</v>
      </c>
      <c r="H617">
        <v>1.57</v>
      </c>
      <c r="I617">
        <v>0</v>
      </c>
      <c r="J617">
        <v>0</v>
      </c>
      <c r="K617" s="7">
        <v>2699</v>
      </c>
      <c r="L617" s="5">
        <v>30093</v>
      </c>
      <c r="M617" s="10">
        <v>0.71</v>
      </c>
      <c r="N617" s="10">
        <v>0.41</v>
      </c>
      <c r="O617" s="10">
        <v>2.2400000000000002</v>
      </c>
      <c r="P617">
        <v>3.3600000000000003</v>
      </c>
      <c r="Q617" s="7">
        <v>1195.8</v>
      </c>
      <c r="S617">
        <f>first_ana_0923__242678[[#This Row],[year]]-first_ana_0923__242678[[#This Row],[start]]</f>
        <v>2018</v>
      </c>
      <c r="T617">
        <f>IF(first_ana_0923__242678[[#This Row],[gap]]=-11, 1, 0)</f>
        <v>0</v>
      </c>
      <c r="U617">
        <f>IF(first_ana_0923__242678[[#This Row],[gap]]=-10, 1, 0)</f>
        <v>0</v>
      </c>
      <c r="V617">
        <f>IF(first_ana_0923__242678[[#This Row],[gap]]=-9, 1, 0)</f>
        <v>0</v>
      </c>
      <c r="W617">
        <f>IF(first_ana_0923__242678[[#This Row],[gap]]=-8, 1, 0)</f>
        <v>0</v>
      </c>
      <c r="X617">
        <f>IF(first_ana_0923__242678[[#This Row],[gap]]=-7, 1, 0)</f>
        <v>0</v>
      </c>
      <c r="Y617">
        <f>IF(first_ana_0923__242678[[#This Row],[gap]]=-6, 1, 0)</f>
        <v>0</v>
      </c>
      <c r="Z617">
        <f>IF(first_ana_0923__242678[[#This Row],[gap]]=-5, 1, 0)</f>
        <v>0</v>
      </c>
      <c r="AA617">
        <f>IF(first_ana_0923__242678[[#This Row],[gap]]=-4, 1, 0)</f>
        <v>0</v>
      </c>
      <c r="AB617">
        <f>IF(first_ana_0923__242678[[#This Row],[gap]]=-3, 1, 0)</f>
        <v>0</v>
      </c>
      <c r="AC617">
        <f>IF(first_ana_0923__242678[[#This Row],[gap]]=-2, 1, 0)</f>
        <v>0</v>
      </c>
      <c r="AD617">
        <f>IF(first_ana_0923__242678[[#This Row],[gap]]=-1, 1, 0)</f>
        <v>0</v>
      </c>
      <c r="AE617">
        <f>IF(first_ana_0923__242678[[#This Row],[gap]]=0, 1, 0)</f>
        <v>0</v>
      </c>
      <c r="AF617">
        <f>IF(first_ana_0923__242678[[#This Row],[gap]]=1, 1, 0)</f>
        <v>0</v>
      </c>
      <c r="AG617">
        <f>IF(first_ana_0923__242678[[#This Row],[gap]]=2, 1, 0)</f>
        <v>0</v>
      </c>
      <c r="AH617">
        <f>IF(first_ana_0923__242678[[#This Row],[gap]]=3, 1, 0)</f>
        <v>0</v>
      </c>
      <c r="AI617">
        <f>IF(first_ana_0923__242678[[#This Row],[gap]]=4, 1, 0)</f>
        <v>0</v>
      </c>
      <c r="AJ617">
        <f>IF(first_ana_0923__242678[[#This Row],[gap]]=5, 1, 0)</f>
        <v>0</v>
      </c>
      <c r="AK617">
        <f>IF(first_ana_0923__242678[[#This Row],[gap]]=6, 1, 0)</f>
        <v>0</v>
      </c>
      <c r="AL617">
        <f>IF(first_ana_0923__242678[[#This Row],[gap]]=7, 1, 0)</f>
        <v>0</v>
      </c>
      <c r="AM617">
        <f>IF(first_ana_0923__242678[[#This Row],[gap]]=8, 1, 0)</f>
        <v>0</v>
      </c>
      <c r="AN617">
        <f>IF(first_ana_0923__242678[[#This Row],[gap]]=9, 1, 0)</f>
        <v>0</v>
      </c>
    </row>
    <row r="618" spans="1:40">
      <c r="A618">
        <v>2018</v>
      </c>
      <c r="B618">
        <v>6</v>
      </c>
      <c r="C618" t="s">
        <v>102</v>
      </c>
      <c r="D618" t="s">
        <v>15</v>
      </c>
      <c r="E618">
        <v>181.7</v>
      </c>
      <c r="F618">
        <v>109</v>
      </c>
      <c r="G618">
        <v>1.22</v>
      </c>
      <c r="H618">
        <v>1.54</v>
      </c>
      <c r="I618">
        <v>0</v>
      </c>
      <c r="J618">
        <v>0</v>
      </c>
      <c r="K618" s="7">
        <v>2923</v>
      </c>
      <c r="L618" s="5">
        <v>25463</v>
      </c>
      <c r="M618" s="10">
        <v>0.55000000000000004</v>
      </c>
      <c r="N618" s="10">
        <v>0.28000000000000003</v>
      </c>
      <c r="O618" s="10">
        <v>2.11</v>
      </c>
      <c r="P618">
        <v>2.94</v>
      </c>
      <c r="Q618" s="7">
        <v>1061.9000000000001</v>
      </c>
      <c r="S618">
        <f>first_ana_0923__242678[[#This Row],[year]]-first_ana_0923__242678[[#This Row],[start]]</f>
        <v>2018</v>
      </c>
      <c r="T618">
        <f>IF(first_ana_0923__242678[[#This Row],[gap]]=-11, 1, 0)</f>
        <v>0</v>
      </c>
      <c r="U618">
        <f>IF(first_ana_0923__242678[[#This Row],[gap]]=-10, 1, 0)</f>
        <v>0</v>
      </c>
      <c r="V618">
        <f>IF(first_ana_0923__242678[[#This Row],[gap]]=-9, 1, 0)</f>
        <v>0</v>
      </c>
      <c r="W618">
        <f>IF(first_ana_0923__242678[[#This Row],[gap]]=-8, 1, 0)</f>
        <v>0</v>
      </c>
      <c r="X618">
        <f>IF(first_ana_0923__242678[[#This Row],[gap]]=-7, 1, 0)</f>
        <v>0</v>
      </c>
      <c r="Y618">
        <f>IF(first_ana_0923__242678[[#This Row],[gap]]=-6, 1, 0)</f>
        <v>0</v>
      </c>
      <c r="Z618">
        <f>IF(first_ana_0923__242678[[#This Row],[gap]]=-5, 1, 0)</f>
        <v>0</v>
      </c>
      <c r="AA618">
        <f>IF(first_ana_0923__242678[[#This Row],[gap]]=-4, 1, 0)</f>
        <v>0</v>
      </c>
      <c r="AB618">
        <f>IF(first_ana_0923__242678[[#This Row],[gap]]=-3, 1, 0)</f>
        <v>0</v>
      </c>
      <c r="AC618">
        <f>IF(first_ana_0923__242678[[#This Row],[gap]]=-2, 1, 0)</f>
        <v>0</v>
      </c>
      <c r="AD618">
        <f>IF(first_ana_0923__242678[[#This Row],[gap]]=-1, 1, 0)</f>
        <v>0</v>
      </c>
      <c r="AE618">
        <f>IF(first_ana_0923__242678[[#This Row],[gap]]=0, 1, 0)</f>
        <v>0</v>
      </c>
      <c r="AF618">
        <f>IF(first_ana_0923__242678[[#This Row],[gap]]=1, 1, 0)</f>
        <v>0</v>
      </c>
      <c r="AG618">
        <f>IF(first_ana_0923__242678[[#This Row],[gap]]=2, 1, 0)</f>
        <v>0</v>
      </c>
      <c r="AH618">
        <f>IF(first_ana_0923__242678[[#This Row],[gap]]=3, 1, 0)</f>
        <v>0</v>
      </c>
      <c r="AI618">
        <f>IF(first_ana_0923__242678[[#This Row],[gap]]=4, 1, 0)</f>
        <v>0</v>
      </c>
      <c r="AJ618">
        <f>IF(first_ana_0923__242678[[#This Row],[gap]]=5, 1, 0)</f>
        <v>0</v>
      </c>
      <c r="AK618">
        <f>IF(first_ana_0923__242678[[#This Row],[gap]]=6, 1, 0)</f>
        <v>0</v>
      </c>
      <c r="AL618">
        <f>IF(first_ana_0923__242678[[#This Row],[gap]]=7, 1, 0)</f>
        <v>0</v>
      </c>
      <c r="AM618">
        <f>IF(first_ana_0923__242678[[#This Row],[gap]]=8, 1, 0)</f>
        <v>0</v>
      </c>
      <c r="AN618">
        <f>IF(first_ana_0923__242678[[#This Row],[gap]]=9, 1, 0)</f>
        <v>0</v>
      </c>
    </row>
    <row r="619" spans="1:40">
      <c r="A619">
        <v>2018</v>
      </c>
      <c r="B619">
        <v>7</v>
      </c>
      <c r="C619" t="s">
        <v>103</v>
      </c>
      <c r="D619" t="s">
        <v>17</v>
      </c>
      <c r="E619">
        <v>411.2</v>
      </c>
      <c r="F619">
        <v>186</v>
      </c>
      <c r="G619">
        <v>1.37</v>
      </c>
      <c r="H619">
        <v>1.77</v>
      </c>
      <c r="I619">
        <v>0</v>
      </c>
      <c r="J619">
        <v>0</v>
      </c>
      <c r="K619" s="7">
        <v>2971</v>
      </c>
      <c r="L619" s="5">
        <v>18689.099999999999</v>
      </c>
      <c r="M619" s="10">
        <v>0.43</v>
      </c>
      <c r="N619" s="10">
        <v>0.27</v>
      </c>
      <c r="O619" s="10">
        <v>2.9</v>
      </c>
      <c r="P619">
        <v>3.5999999999999996</v>
      </c>
      <c r="Q619" s="7">
        <v>1315.8</v>
      </c>
      <c r="S619">
        <f>first_ana_0923__242678[[#This Row],[year]]-first_ana_0923__242678[[#This Row],[start]]</f>
        <v>2018</v>
      </c>
      <c r="T619">
        <f>IF(first_ana_0923__242678[[#This Row],[gap]]=-11, 1, 0)</f>
        <v>0</v>
      </c>
      <c r="U619">
        <f>IF(first_ana_0923__242678[[#This Row],[gap]]=-10, 1, 0)</f>
        <v>0</v>
      </c>
      <c r="V619">
        <f>IF(first_ana_0923__242678[[#This Row],[gap]]=-9, 1, 0)</f>
        <v>0</v>
      </c>
      <c r="W619">
        <f>IF(first_ana_0923__242678[[#This Row],[gap]]=-8, 1, 0)</f>
        <v>0</v>
      </c>
      <c r="X619">
        <f>IF(first_ana_0923__242678[[#This Row],[gap]]=-7, 1, 0)</f>
        <v>0</v>
      </c>
      <c r="Y619">
        <f>IF(first_ana_0923__242678[[#This Row],[gap]]=-6, 1, 0)</f>
        <v>0</v>
      </c>
      <c r="Z619">
        <f>IF(first_ana_0923__242678[[#This Row],[gap]]=-5, 1, 0)</f>
        <v>0</v>
      </c>
      <c r="AA619">
        <f>IF(first_ana_0923__242678[[#This Row],[gap]]=-4, 1, 0)</f>
        <v>0</v>
      </c>
      <c r="AB619">
        <f>IF(first_ana_0923__242678[[#This Row],[gap]]=-3, 1, 0)</f>
        <v>0</v>
      </c>
      <c r="AC619">
        <f>IF(first_ana_0923__242678[[#This Row],[gap]]=-2, 1, 0)</f>
        <v>0</v>
      </c>
      <c r="AD619">
        <f>IF(first_ana_0923__242678[[#This Row],[gap]]=-1, 1, 0)</f>
        <v>0</v>
      </c>
      <c r="AE619">
        <f>IF(first_ana_0923__242678[[#This Row],[gap]]=0, 1, 0)</f>
        <v>0</v>
      </c>
      <c r="AF619">
        <f>IF(first_ana_0923__242678[[#This Row],[gap]]=1, 1, 0)</f>
        <v>0</v>
      </c>
      <c r="AG619">
        <f>IF(first_ana_0923__242678[[#This Row],[gap]]=2, 1, 0)</f>
        <v>0</v>
      </c>
      <c r="AH619">
        <f>IF(first_ana_0923__242678[[#This Row],[gap]]=3, 1, 0)</f>
        <v>0</v>
      </c>
      <c r="AI619">
        <f>IF(first_ana_0923__242678[[#This Row],[gap]]=4, 1, 0)</f>
        <v>0</v>
      </c>
      <c r="AJ619">
        <f>IF(first_ana_0923__242678[[#This Row],[gap]]=5, 1, 0)</f>
        <v>0</v>
      </c>
      <c r="AK619">
        <f>IF(first_ana_0923__242678[[#This Row],[gap]]=6, 1, 0)</f>
        <v>0</v>
      </c>
      <c r="AL619">
        <f>IF(first_ana_0923__242678[[#This Row],[gap]]=7, 1, 0)</f>
        <v>0</v>
      </c>
      <c r="AM619">
        <f>IF(first_ana_0923__242678[[#This Row],[gap]]=8, 1, 0)</f>
        <v>0</v>
      </c>
      <c r="AN619">
        <f>IF(first_ana_0923__242678[[#This Row],[gap]]=9, 1, 0)</f>
        <v>0</v>
      </c>
    </row>
    <row r="620" spans="1:40">
      <c r="A620">
        <v>2018</v>
      </c>
      <c r="B620">
        <v>8</v>
      </c>
      <c r="C620" t="s">
        <v>104</v>
      </c>
      <c r="D620" t="s">
        <v>19</v>
      </c>
      <c r="E620">
        <v>201.5</v>
      </c>
      <c r="F620">
        <v>288</v>
      </c>
      <c r="G620">
        <v>1.82</v>
      </c>
      <c r="H620">
        <v>2.09</v>
      </c>
      <c r="I620">
        <v>0</v>
      </c>
      <c r="J620">
        <v>0</v>
      </c>
      <c r="K620" s="7">
        <v>3306</v>
      </c>
      <c r="L620" s="5">
        <v>18932.900000000001</v>
      </c>
      <c r="M620" s="10">
        <v>0.35</v>
      </c>
      <c r="N620" s="10">
        <v>0.1</v>
      </c>
      <c r="O620" s="10">
        <v>2.19</v>
      </c>
      <c r="P620">
        <v>2.6399999999999997</v>
      </c>
      <c r="Q620" s="7">
        <v>794.7</v>
      </c>
      <c r="S620">
        <f>first_ana_0923__242678[[#This Row],[year]]-first_ana_0923__242678[[#This Row],[start]]</f>
        <v>2018</v>
      </c>
      <c r="T620">
        <f>IF(first_ana_0923__242678[[#This Row],[gap]]=-11, 1, 0)</f>
        <v>0</v>
      </c>
      <c r="U620">
        <f>IF(first_ana_0923__242678[[#This Row],[gap]]=-10, 1, 0)</f>
        <v>0</v>
      </c>
      <c r="V620">
        <f>IF(first_ana_0923__242678[[#This Row],[gap]]=-9, 1, 0)</f>
        <v>0</v>
      </c>
      <c r="W620">
        <f>IF(first_ana_0923__242678[[#This Row],[gap]]=-8, 1, 0)</f>
        <v>0</v>
      </c>
      <c r="X620">
        <f>IF(first_ana_0923__242678[[#This Row],[gap]]=-7, 1, 0)</f>
        <v>0</v>
      </c>
      <c r="Y620">
        <f>IF(first_ana_0923__242678[[#This Row],[gap]]=-6, 1, 0)</f>
        <v>0</v>
      </c>
      <c r="Z620">
        <f>IF(first_ana_0923__242678[[#This Row],[gap]]=-5, 1, 0)</f>
        <v>0</v>
      </c>
      <c r="AA620">
        <f>IF(first_ana_0923__242678[[#This Row],[gap]]=-4, 1, 0)</f>
        <v>0</v>
      </c>
      <c r="AB620">
        <f>IF(first_ana_0923__242678[[#This Row],[gap]]=-3, 1, 0)</f>
        <v>0</v>
      </c>
      <c r="AC620">
        <f>IF(first_ana_0923__242678[[#This Row],[gap]]=-2, 1, 0)</f>
        <v>0</v>
      </c>
      <c r="AD620">
        <f>IF(first_ana_0923__242678[[#This Row],[gap]]=-1, 1, 0)</f>
        <v>0</v>
      </c>
      <c r="AE620">
        <f>IF(first_ana_0923__242678[[#This Row],[gap]]=0, 1, 0)</f>
        <v>0</v>
      </c>
      <c r="AF620">
        <f>IF(first_ana_0923__242678[[#This Row],[gap]]=1, 1, 0)</f>
        <v>0</v>
      </c>
      <c r="AG620">
        <f>IF(first_ana_0923__242678[[#This Row],[gap]]=2, 1, 0)</f>
        <v>0</v>
      </c>
      <c r="AH620">
        <f>IF(first_ana_0923__242678[[#This Row],[gap]]=3, 1, 0)</f>
        <v>0</v>
      </c>
      <c r="AI620">
        <f>IF(first_ana_0923__242678[[#This Row],[gap]]=4, 1, 0)</f>
        <v>0</v>
      </c>
      <c r="AJ620">
        <f>IF(first_ana_0923__242678[[#This Row],[gap]]=5, 1, 0)</f>
        <v>0</v>
      </c>
      <c r="AK620">
        <f>IF(first_ana_0923__242678[[#This Row],[gap]]=6, 1, 0)</f>
        <v>0</v>
      </c>
      <c r="AL620">
        <f>IF(first_ana_0923__242678[[#This Row],[gap]]=7, 1, 0)</f>
        <v>0</v>
      </c>
      <c r="AM620">
        <f>IF(first_ana_0923__242678[[#This Row],[gap]]=8, 1, 0)</f>
        <v>0</v>
      </c>
      <c r="AN620">
        <f>IF(first_ana_0923__242678[[#This Row],[gap]]=9, 1, 0)</f>
        <v>0</v>
      </c>
    </row>
    <row r="621" spans="1:40">
      <c r="A621">
        <v>2018</v>
      </c>
      <c r="B621">
        <v>9</v>
      </c>
      <c r="C621" t="s">
        <v>105</v>
      </c>
      <c r="D621" t="s">
        <v>21</v>
      </c>
      <c r="E621">
        <v>173</v>
      </c>
      <c r="F621">
        <v>195</v>
      </c>
      <c r="G621">
        <v>1.84</v>
      </c>
      <c r="H621">
        <v>2.13</v>
      </c>
      <c r="I621">
        <v>0</v>
      </c>
      <c r="J621">
        <v>0</v>
      </c>
      <c r="K621" s="7">
        <v>3413</v>
      </c>
      <c r="L621" s="5">
        <v>22219.8</v>
      </c>
      <c r="M621" s="10">
        <v>0.46</v>
      </c>
      <c r="N621" s="10">
        <v>0.31</v>
      </c>
      <c r="O621" s="10">
        <v>3.08</v>
      </c>
      <c r="P621">
        <v>3.85</v>
      </c>
      <c r="Q621" s="7">
        <v>804.7</v>
      </c>
      <c r="S621">
        <f>first_ana_0923__242678[[#This Row],[year]]-first_ana_0923__242678[[#This Row],[start]]</f>
        <v>2018</v>
      </c>
      <c r="T621">
        <f>IF(first_ana_0923__242678[[#This Row],[gap]]=-11, 1, 0)</f>
        <v>0</v>
      </c>
      <c r="U621">
        <f>IF(first_ana_0923__242678[[#This Row],[gap]]=-10, 1, 0)</f>
        <v>0</v>
      </c>
      <c r="V621">
        <f>IF(first_ana_0923__242678[[#This Row],[gap]]=-9, 1, 0)</f>
        <v>0</v>
      </c>
      <c r="W621">
        <f>IF(first_ana_0923__242678[[#This Row],[gap]]=-8, 1, 0)</f>
        <v>0</v>
      </c>
      <c r="X621">
        <f>IF(first_ana_0923__242678[[#This Row],[gap]]=-7, 1, 0)</f>
        <v>0</v>
      </c>
      <c r="Y621">
        <f>IF(first_ana_0923__242678[[#This Row],[gap]]=-6, 1, 0)</f>
        <v>0</v>
      </c>
      <c r="Z621">
        <f>IF(first_ana_0923__242678[[#This Row],[gap]]=-5, 1, 0)</f>
        <v>0</v>
      </c>
      <c r="AA621">
        <f>IF(first_ana_0923__242678[[#This Row],[gap]]=-4, 1, 0)</f>
        <v>0</v>
      </c>
      <c r="AB621">
        <f>IF(first_ana_0923__242678[[#This Row],[gap]]=-3, 1, 0)</f>
        <v>0</v>
      </c>
      <c r="AC621">
        <f>IF(first_ana_0923__242678[[#This Row],[gap]]=-2, 1, 0)</f>
        <v>0</v>
      </c>
      <c r="AD621">
        <f>IF(first_ana_0923__242678[[#This Row],[gap]]=-1, 1, 0)</f>
        <v>0</v>
      </c>
      <c r="AE621">
        <f>IF(first_ana_0923__242678[[#This Row],[gap]]=0, 1, 0)</f>
        <v>0</v>
      </c>
      <c r="AF621">
        <f>IF(first_ana_0923__242678[[#This Row],[gap]]=1, 1, 0)</f>
        <v>0</v>
      </c>
      <c r="AG621">
        <f>IF(first_ana_0923__242678[[#This Row],[gap]]=2, 1, 0)</f>
        <v>0</v>
      </c>
      <c r="AH621">
        <f>IF(first_ana_0923__242678[[#This Row],[gap]]=3, 1, 0)</f>
        <v>0</v>
      </c>
      <c r="AI621">
        <f>IF(first_ana_0923__242678[[#This Row],[gap]]=4, 1, 0)</f>
        <v>0</v>
      </c>
      <c r="AJ621">
        <f>IF(first_ana_0923__242678[[#This Row],[gap]]=5, 1, 0)</f>
        <v>0</v>
      </c>
      <c r="AK621">
        <f>IF(first_ana_0923__242678[[#This Row],[gap]]=6, 1, 0)</f>
        <v>0</v>
      </c>
      <c r="AL621">
        <f>IF(first_ana_0923__242678[[#This Row],[gap]]=7, 1, 0)</f>
        <v>0</v>
      </c>
      <c r="AM621">
        <f>IF(first_ana_0923__242678[[#This Row],[gap]]=8, 1, 0)</f>
        <v>0</v>
      </c>
      <c r="AN621">
        <f>IF(first_ana_0923__242678[[#This Row],[gap]]=9, 1, 0)</f>
        <v>0</v>
      </c>
    </row>
    <row r="622" spans="1:40">
      <c r="A622">
        <v>2018</v>
      </c>
      <c r="B622">
        <v>10</v>
      </c>
      <c r="C622" t="s">
        <v>106</v>
      </c>
      <c r="D622" t="s">
        <v>23</v>
      </c>
      <c r="E622">
        <v>176</v>
      </c>
      <c r="F622">
        <v>195</v>
      </c>
      <c r="G622">
        <v>1.76</v>
      </c>
      <c r="H622">
        <v>1.79</v>
      </c>
      <c r="I622">
        <v>0</v>
      </c>
      <c r="J622">
        <v>0</v>
      </c>
      <c r="K622" s="7">
        <v>3325</v>
      </c>
      <c r="L622" s="5">
        <v>13657.1</v>
      </c>
      <c r="M622" s="10">
        <v>0.72</v>
      </c>
      <c r="N622" s="10">
        <v>0.41</v>
      </c>
      <c r="O622" s="10">
        <v>3.53</v>
      </c>
      <c r="P622">
        <v>4.66</v>
      </c>
      <c r="Q622" s="7">
        <v>803.2</v>
      </c>
      <c r="S622">
        <f>first_ana_0923__242678[[#This Row],[year]]-first_ana_0923__242678[[#This Row],[start]]</f>
        <v>2018</v>
      </c>
      <c r="T622">
        <f>IF(first_ana_0923__242678[[#This Row],[gap]]=-11, 1, 0)</f>
        <v>0</v>
      </c>
      <c r="U622">
        <f>IF(first_ana_0923__242678[[#This Row],[gap]]=-10, 1, 0)</f>
        <v>0</v>
      </c>
      <c r="V622">
        <f>IF(first_ana_0923__242678[[#This Row],[gap]]=-9, 1, 0)</f>
        <v>0</v>
      </c>
      <c r="W622">
        <f>IF(first_ana_0923__242678[[#This Row],[gap]]=-8, 1, 0)</f>
        <v>0</v>
      </c>
      <c r="X622">
        <f>IF(first_ana_0923__242678[[#This Row],[gap]]=-7, 1, 0)</f>
        <v>0</v>
      </c>
      <c r="Y622">
        <f>IF(first_ana_0923__242678[[#This Row],[gap]]=-6, 1, 0)</f>
        <v>0</v>
      </c>
      <c r="Z622">
        <f>IF(first_ana_0923__242678[[#This Row],[gap]]=-5, 1, 0)</f>
        <v>0</v>
      </c>
      <c r="AA622">
        <f>IF(first_ana_0923__242678[[#This Row],[gap]]=-4, 1, 0)</f>
        <v>0</v>
      </c>
      <c r="AB622">
        <f>IF(first_ana_0923__242678[[#This Row],[gap]]=-3, 1, 0)</f>
        <v>0</v>
      </c>
      <c r="AC622">
        <f>IF(first_ana_0923__242678[[#This Row],[gap]]=-2, 1, 0)</f>
        <v>0</v>
      </c>
      <c r="AD622">
        <f>IF(first_ana_0923__242678[[#This Row],[gap]]=-1, 1, 0)</f>
        <v>0</v>
      </c>
      <c r="AE622">
        <f>IF(first_ana_0923__242678[[#This Row],[gap]]=0, 1, 0)</f>
        <v>0</v>
      </c>
      <c r="AF622">
        <f>IF(first_ana_0923__242678[[#This Row],[gap]]=1, 1, 0)</f>
        <v>0</v>
      </c>
      <c r="AG622">
        <f>IF(first_ana_0923__242678[[#This Row],[gap]]=2, 1, 0)</f>
        <v>0</v>
      </c>
      <c r="AH622">
        <f>IF(first_ana_0923__242678[[#This Row],[gap]]=3, 1, 0)</f>
        <v>0</v>
      </c>
      <c r="AI622">
        <f>IF(first_ana_0923__242678[[#This Row],[gap]]=4, 1, 0)</f>
        <v>0</v>
      </c>
      <c r="AJ622">
        <f>IF(first_ana_0923__242678[[#This Row],[gap]]=5, 1, 0)</f>
        <v>0</v>
      </c>
      <c r="AK622">
        <f>IF(first_ana_0923__242678[[#This Row],[gap]]=6, 1, 0)</f>
        <v>0</v>
      </c>
      <c r="AL622">
        <f>IF(first_ana_0923__242678[[#This Row],[gap]]=7, 1, 0)</f>
        <v>0</v>
      </c>
      <c r="AM622">
        <f>IF(first_ana_0923__242678[[#This Row],[gap]]=8, 1, 0)</f>
        <v>0</v>
      </c>
      <c r="AN622">
        <f>IF(first_ana_0923__242678[[#This Row],[gap]]=9, 1, 0)</f>
        <v>0</v>
      </c>
    </row>
    <row r="623" spans="1:40">
      <c r="A623">
        <v>2018</v>
      </c>
      <c r="B623">
        <v>11</v>
      </c>
      <c r="C623" t="s">
        <v>107</v>
      </c>
      <c r="D623" t="s">
        <v>25</v>
      </c>
      <c r="E623">
        <v>140.9</v>
      </c>
      <c r="F623">
        <v>733</v>
      </c>
      <c r="G623">
        <v>2.58</v>
      </c>
      <c r="H623">
        <v>2.2400000000000002</v>
      </c>
      <c r="I623">
        <v>0</v>
      </c>
      <c r="J623">
        <v>0</v>
      </c>
      <c r="K623" s="7">
        <v>3067</v>
      </c>
      <c r="L623" s="5">
        <v>11655.1</v>
      </c>
      <c r="M623" s="10">
        <v>0.38</v>
      </c>
      <c r="N623" s="10">
        <v>0.16</v>
      </c>
      <c r="O623" s="10">
        <v>1.46</v>
      </c>
      <c r="P623">
        <v>2</v>
      </c>
      <c r="Q623" s="7">
        <v>581.1</v>
      </c>
      <c r="S623">
        <f>first_ana_0923__242678[[#This Row],[year]]-first_ana_0923__242678[[#This Row],[start]]</f>
        <v>2018</v>
      </c>
      <c r="T623">
        <f>IF(first_ana_0923__242678[[#This Row],[gap]]=-11, 1, 0)</f>
        <v>0</v>
      </c>
      <c r="U623">
        <f>IF(first_ana_0923__242678[[#This Row],[gap]]=-10, 1, 0)</f>
        <v>0</v>
      </c>
      <c r="V623">
        <f>IF(first_ana_0923__242678[[#This Row],[gap]]=-9, 1, 0)</f>
        <v>0</v>
      </c>
      <c r="W623">
        <f>IF(first_ana_0923__242678[[#This Row],[gap]]=-8, 1, 0)</f>
        <v>0</v>
      </c>
      <c r="X623">
        <f>IF(first_ana_0923__242678[[#This Row],[gap]]=-7, 1, 0)</f>
        <v>0</v>
      </c>
      <c r="Y623">
        <f>IF(first_ana_0923__242678[[#This Row],[gap]]=-6, 1, 0)</f>
        <v>0</v>
      </c>
      <c r="Z623">
        <f>IF(first_ana_0923__242678[[#This Row],[gap]]=-5, 1, 0)</f>
        <v>0</v>
      </c>
      <c r="AA623">
        <f>IF(first_ana_0923__242678[[#This Row],[gap]]=-4, 1, 0)</f>
        <v>0</v>
      </c>
      <c r="AB623">
        <f>IF(first_ana_0923__242678[[#This Row],[gap]]=-3, 1, 0)</f>
        <v>0</v>
      </c>
      <c r="AC623">
        <f>IF(first_ana_0923__242678[[#This Row],[gap]]=-2, 1, 0)</f>
        <v>0</v>
      </c>
      <c r="AD623">
        <f>IF(first_ana_0923__242678[[#This Row],[gap]]=-1, 1, 0)</f>
        <v>0</v>
      </c>
      <c r="AE623">
        <f>IF(first_ana_0923__242678[[#This Row],[gap]]=0, 1, 0)</f>
        <v>0</v>
      </c>
      <c r="AF623">
        <f>IF(first_ana_0923__242678[[#This Row],[gap]]=1, 1, 0)</f>
        <v>0</v>
      </c>
      <c r="AG623">
        <f>IF(first_ana_0923__242678[[#This Row],[gap]]=2, 1, 0)</f>
        <v>0</v>
      </c>
      <c r="AH623">
        <f>IF(first_ana_0923__242678[[#This Row],[gap]]=3, 1, 0)</f>
        <v>0</v>
      </c>
      <c r="AI623">
        <f>IF(first_ana_0923__242678[[#This Row],[gap]]=4, 1, 0)</f>
        <v>0</v>
      </c>
      <c r="AJ623">
        <f>IF(first_ana_0923__242678[[#This Row],[gap]]=5, 1, 0)</f>
        <v>0</v>
      </c>
      <c r="AK623">
        <f>IF(first_ana_0923__242678[[#This Row],[gap]]=6, 1, 0)</f>
        <v>0</v>
      </c>
      <c r="AL623">
        <f>IF(first_ana_0923__242678[[#This Row],[gap]]=7, 1, 0)</f>
        <v>0</v>
      </c>
      <c r="AM623">
        <f>IF(first_ana_0923__242678[[#This Row],[gap]]=8, 1, 0)</f>
        <v>0</v>
      </c>
      <c r="AN623">
        <f>IF(first_ana_0923__242678[[#This Row],[gap]]=9, 1, 0)</f>
        <v>0</v>
      </c>
    </row>
    <row r="624" spans="1:40">
      <c r="A624">
        <v>2018</v>
      </c>
      <c r="B624">
        <v>12</v>
      </c>
      <c r="C624" t="s">
        <v>108</v>
      </c>
      <c r="D624" t="s">
        <v>27</v>
      </c>
      <c r="E624">
        <v>139.6</v>
      </c>
      <c r="F624">
        <v>626</v>
      </c>
      <c r="G624">
        <v>2.62</v>
      </c>
      <c r="H624">
        <v>2.4300000000000002</v>
      </c>
      <c r="I624">
        <v>0</v>
      </c>
      <c r="J624">
        <v>0</v>
      </c>
      <c r="K624" s="7">
        <v>3193</v>
      </c>
      <c r="L624" s="5">
        <v>19988.5</v>
      </c>
      <c r="M624" s="10">
        <v>0.43</v>
      </c>
      <c r="N624" s="10">
        <v>0.13</v>
      </c>
      <c r="O624" s="10">
        <v>1.58</v>
      </c>
      <c r="P624">
        <v>2.14</v>
      </c>
      <c r="Q624" s="7">
        <v>638.4</v>
      </c>
      <c r="S624">
        <f>first_ana_0923__242678[[#This Row],[year]]-first_ana_0923__242678[[#This Row],[start]]</f>
        <v>2018</v>
      </c>
      <c r="T624">
        <f>IF(first_ana_0923__242678[[#This Row],[gap]]=-11, 1, 0)</f>
        <v>0</v>
      </c>
      <c r="U624">
        <f>IF(first_ana_0923__242678[[#This Row],[gap]]=-10, 1, 0)</f>
        <v>0</v>
      </c>
      <c r="V624">
        <f>IF(first_ana_0923__242678[[#This Row],[gap]]=-9, 1, 0)</f>
        <v>0</v>
      </c>
      <c r="W624">
        <f>IF(first_ana_0923__242678[[#This Row],[gap]]=-8, 1, 0)</f>
        <v>0</v>
      </c>
      <c r="X624">
        <f>IF(first_ana_0923__242678[[#This Row],[gap]]=-7, 1, 0)</f>
        <v>0</v>
      </c>
      <c r="Y624">
        <f>IF(first_ana_0923__242678[[#This Row],[gap]]=-6, 1, 0)</f>
        <v>0</v>
      </c>
      <c r="Z624">
        <f>IF(first_ana_0923__242678[[#This Row],[gap]]=-5, 1, 0)</f>
        <v>0</v>
      </c>
      <c r="AA624">
        <f>IF(first_ana_0923__242678[[#This Row],[gap]]=-4, 1, 0)</f>
        <v>0</v>
      </c>
      <c r="AB624">
        <f>IF(first_ana_0923__242678[[#This Row],[gap]]=-3, 1, 0)</f>
        <v>0</v>
      </c>
      <c r="AC624">
        <f>IF(first_ana_0923__242678[[#This Row],[gap]]=-2, 1, 0)</f>
        <v>0</v>
      </c>
      <c r="AD624">
        <f>IF(first_ana_0923__242678[[#This Row],[gap]]=-1, 1, 0)</f>
        <v>0</v>
      </c>
      <c r="AE624">
        <f>IF(first_ana_0923__242678[[#This Row],[gap]]=0, 1, 0)</f>
        <v>0</v>
      </c>
      <c r="AF624">
        <f>IF(first_ana_0923__242678[[#This Row],[gap]]=1, 1, 0)</f>
        <v>0</v>
      </c>
      <c r="AG624">
        <f>IF(first_ana_0923__242678[[#This Row],[gap]]=2, 1, 0)</f>
        <v>0</v>
      </c>
      <c r="AH624">
        <f>IF(first_ana_0923__242678[[#This Row],[gap]]=3, 1, 0)</f>
        <v>0</v>
      </c>
      <c r="AI624">
        <f>IF(first_ana_0923__242678[[#This Row],[gap]]=4, 1, 0)</f>
        <v>0</v>
      </c>
      <c r="AJ624">
        <f>IF(first_ana_0923__242678[[#This Row],[gap]]=5, 1, 0)</f>
        <v>0</v>
      </c>
      <c r="AK624">
        <f>IF(first_ana_0923__242678[[#This Row],[gap]]=6, 1, 0)</f>
        <v>0</v>
      </c>
      <c r="AL624">
        <f>IF(first_ana_0923__242678[[#This Row],[gap]]=7, 1, 0)</f>
        <v>0</v>
      </c>
      <c r="AM624">
        <f>IF(first_ana_0923__242678[[#This Row],[gap]]=8, 1, 0)</f>
        <v>0</v>
      </c>
      <c r="AN624">
        <f>IF(first_ana_0923__242678[[#This Row],[gap]]=9, 1, 0)</f>
        <v>0</v>
      </c>
    </row>
    <row r="625" spans="1:40">
      <c r="A625">
        <v>2018</v>
      </c>
      <c r="B625">
        <v>13</v>
      </c>
      <c r="C625" t="s">
        <v>109</v>
      </c>
      <c r="D625" t="s">
        <v>29</v>
      </c>
      <c r="E625">
        <v>50.2</v>
      </c>
      <c r="F625">
        <v>1382</v>
      </c>
      <c r="G625">
        <v>3.33</v>
      </c>
      <c r="H625">
        <v>2.75</v>
      </c>
      <c r="I625">
        <v>0</v>
      </c>
      <c r="J625">
        <v>0</v>
      </c>
      <c r="K625" s="7">
        <v>5427</v>
      </c>
      <c r="L625" s="5">
        <v>6050.6</v>
      </c>
      <c r="M625" s="10">
        <v>1</v>
      </c>
      <c r="N625" s="10">
        <v>0.27</v>
      </c>
      <c r="O625" s="10">
        <v>2.93</v>
      </c>
      <c r="P625">
        <v>4.2</v>
      </c>
      <c r="Q625" s="7">
        <v>930.6</v>
      </c>
      <c r="S625">
        <f>first_ana_0923__242678[[#This Row],[year]]-first_ana_0923__242678[[#This Row],[start]]</f>
        <v>2018</v>
      </c>
      <c r="T625">
        <f>IF(first_ana_0923__242678[[#This Row],[gap]]=-11, 1, 0)</f>
        <v>0</v>
      </c>
      <c r="U625">
        <f>IF(first_ana_0923__242678[[#This Row],[gap]]=-10, 1, 0)</f>
        <v>0</v>
      </c>
      <c r="V625">
        <f>IF(first_ana_0923__242678[[#This Row],[gap]]=-9, 1, 0)</f>
        <v>0</v>
      </c>
      <c r="W625">
        <f>IF(first_ana_0923__242678[[#This Row],[gap]]=-8, 1, 0)</f>
        <v>0</v>
      </c>
      <c r="X625">
        <f>IF(first_ana_0923__242678[[#This Row],[gap]]=-7, 1, 0)</f>
        <v>0</v>
      </c>
      <c r="Y625">
        <f>IF(first_ana_0923__242678[[#This Row],[gap]]=-6, 1, 0)</f>
        <v>0</v>
      </c>
      <c r="Z625">
        <f>IF(first_ana_0923__242678[[#This Row],[gap]]=-5, 1, 0)</f>
        <v>0</v>
      </c>
      <c r="AA625">
        <f>IF(first_ana_0923__242678[[#This Row],[gap]]=-4, 1, 0)</f>
        <v>0</v>
      </c>
      <c r="AB625">
        <f>IF(first_ana_0923__242678[[#This Row],[gap]]=-3, 1, 0)</f>
        <v>0</v>
      </c>
      <c r="AC625">
        <f>IF(first_ana_0923__242678[[#This Row],[gap]]=-2, 1, 0)</f>
        <v>0</v>
      </c>
      <c r="AD625">
        <f>IF(first_ana_0923__242678[[#This Row],[gap]]=-1, 1, 0)</f>
        <v>0</v>
      </c>
      <c r="AE625">
        <f>IF(first_ana_0923__242678[[#This Row],[gap]]=0, 1, 0)</f>
        <v>0</v>
      </c>
      <c r="AF625">
        <f>IF(first_ana_0923__242678[[#This Row],[gap]]=1, 1, 0)</f>
        <v>0</v>
      </c>
      <c r="AG625">
        <f>IF(first_ana_0923__242678[[#This Row],[gap]]=2, 1, 0)</f>
        <v>0</v>
      </c>
      <c r="AH625">
        <f>IF(first_ana_0923__242678[[#This Row],[gap]]=3, 1, 0)</f>
        <v>0</v>
      </c>
      <c r="AI625">
        <f>IF(first_ana_0923__242678[[#This Row],[gap]]=4, 1, 0)</f>
        <v>0</v>
      </c>
      <c r="AJ625">
        <f>IF(first_ana_0923__242678[[#This Row],[gap]]=5, 1, 0)</f>
        <v>0</v>
      </c>
      <c r="AK625">
        <f>IF(first_ana_0923__242678[[#This Row],[gap]]=6, 1, 0)</f>
        <v>0</v>
      </c>
      <c r="AL625">
        <f>IF(first_ana_0923__242678[[#This Row],[gap]]=7, 1, 0)</f>
        <v>0</v>
      </c>
      <c r="AM625">
        <f>IF(first_ana_0923__242678[[#This Row],[gap]]=8, 1, 0)</f>
        <v>0</v>
      </c>
      <c r="AN625">
        <f>IF(first_ana_0923__242678[[#This Row],[gap]]=9, 1, 0)</f>
        <v>0</v>
      </c>
    </row>
    <row r="626" spans="1:40">
      <c r="A626">
        <v>2018</v>
      </c>
      <c r="B626">
        <v>14</v>
      </c>
      <c r="C626" t="s">
        <v>30</v>
      </c>
      <c r="D626" t="s">
        <v>31</v>
      </c>
      <c r="E626">
        <v>56.7</v>
      </c>
      <c r="F626">
        <v>918</v>
      </c>
      <c r="G626">
        <v>2.54</v>
      </c>
      <c r="H626">
        <v>2.2799999999999998</v>
      </c>
      <c r="I626">
        <v>0</v>
      </c>
      <c r="J626">
        <v>0</v>
      </c>
      <c r="K626" s="7">
        <v>3227</v>
      </c>
      <c r="L626" s="5">
        <v>7779.4</v>
      </c>
      <c r="M626" s="10">
        <v>0.33</v>
      </c>
      <c r="N626" s="10">
        <v>0.15</v>
      </c>
      <c r="O626" s="10">
        <v>1.18</v>
      </c>
      <c r="P626">
        <v>1.66</v>
      </c>
      <c r="Q626" s="7">
        <v>620.1</v>
      </c>
      <c r="S626">
        <f>first_ana_0923__242678[[#This Row],[year]]-first_ana_0923__242678[[#This Row],[start]]</f>
        <v>2018</v>
      </c>
      <c r="T626">
        <f>IF(first_ana_0923__242678[[#This Row],[gap]]=-11, 1, 0)</f>
        <v>0</v>
      </c>
      <c r="U626">
        <f>IF(first_ana_0923__242678[[#This Row],[gap]]=-10, 1, 0)</f>
        <v>0</v>
      </c>
      <c r="V626">
        <f>IF(first_ana_0923__242678[[#This Row],[gap]]=-9, 1, 0)</f>
        <v>0</v>
      </c>
      <c r="W626">
        <f>IF(first_ana_0923__242678[[#This Row],[gap]]=-8, 1, 0)</f>
        <v>0</v>
      </c>
      <c r="X626">
        <f>IF(first_ana_0923__242678[[#This Row],[gap]]=-7, 1, 0)</f>
        <v>0</v>
      </c>
      <c r="Y626">
        <f>IF(first_ana_0923__242678[[#This Row],[gap]]=-6, 1, 0)</f>
        <v>0</v>
      </c>
      <c r="Z626">
        <f>IF(first_ana_0923__242678[[#This Row],[gap]]=-5, 1, 0)</f>
        <v>0</v>
      </c>
      <c r="AA626">
        <f>IF(first_ana_0923__242678[[#This Row],[gap]]=-4, 1, 0)</f>
        <v>0</v>
      </c>
      <c r="AB626">
        <f>IF(first_ana_0923__242678[[#This Row],[gap]]=-3, 1, 0)</f>
        <v>0</v>
      </c>
      <c r="AC626">
        <f>IF(first_ana_0923__242678[[#This Row],[gap]]=-2, 1, 0)</f>
        <v>0</v>
      </c>
      <c r="AD626">
        <f>IF(first_ana_0923__242678[[#This Row],[gap]]=-1, 1, 0)</f>
        <v>0</v>
      </c>
      <c r="AE626">
        <f>IF(first_ana_0923__242678[[#This Row],[gap]]=0, 1, 0)</f>
        <v>0</v>
      </c>
      <c r="AF626">
        <f>IF(first_ana_0923__242678[[#This Row],[gap]]=1, 1, 0)</f>
        <v>0</v>
      </c>
      <c r="AG626">
        <f>IF(first_ana_0923__242678[[#This Row],[gap]]=2, 1, 0)</f>
        <v>0</v>
      </c>
      <c r="AH626">
        <f>IF(first_ana_0923__242678[[#This Row],[gap]]=3, 1, 0)</f>
        <v>0</v>
      </c>
      <c r="AI626">
        <f>IF(first_ana_0923__242678[[#This Row],[gap]]=4, 1, 0)</f>
        <v>0</v>
      </c>
      <c r="AJ626">
        <f>IF(first_ana_0923__242678[[#This Row],[gap]]=5, 1, 0)</f>
        <v>0</v>
      </c>
      <c r="AK626">
        <f>IF(first_ana_0923__242678[[#This Row],[gap]]=6, 1, 0)</f>
        <v>0</v>
      </c>
      <c r="AL626">
        <f>IF(first_ana_0923__242678[[#This Row],[gap]]=7, 1, 0)</f>
        <v>0</v>
      </c>
      <c r="AM626">
        <f>IF(first_ana_0923__242678[[#This Row],[gap]]=8, 1, 0)</f>
        <v>0</v>
      </c>
      <c r="AN626">
        <f>IF(first_ana_0923__242678[[#This Row],[gap]]=9, 1, 0)</f>
        <v>0</v>
      </c>
    </row>
    <row r="627" spans="1:40">
      <c r="A627">
        <v>2018</v>
      </c>
      <c r="B627">
        <v>15</v>
      </c>
      <c r="C627" t="s">
        <v>110</v>
      </c>
      <c r="D627" t="s">
        <v>33</v>
      </c>
      <c r="E627">
        <v>379.5</v>
      </c>
      <c r="F627">
        <v>225</v>
      </c>
      <c r="G627">
        <v>1.01</v>
      </c>
      <c r="H627">
        <v>1.31</v>
      </c>
      <c r="I627">
        <v>1</v>
      </c>
      <c r="J627">
        <v>1</v>
      </c>
      <c r="K627" s="7">
        <v>2873</v>
      </c>
      <c r="L627" s="5">
        <v>21681.8</v>
      </c>
      <c r="M627" s="10">
        <v>0.85</v>
      </c>
      <c r="N627" s="10">
        <v>0.22</v>
      </c>
      <c r="O627" s="10">
        <v>3.61</v>
      </c>
      <c r="P627">
        <v>4.68</v>
      </c>
      <c r="Q627" s="7">
        <v>974.5</v>
      </c>
      <c r="R627">
        <v>2015</v>
      </c>
      <c r="S627">
        <f>first_ana_0923__242678[[#This Row],[year]]-first_ana_0923__242678[[#This Row],[start]]</f>
        <v>3</v>
      </c>
      <c r="T627">
        <f>IF(first_ana_0923__242678[[#This Row],[gap]]=-11, 1, 0)</f>
        <v>0</v>
      </c>
      <c r="U627">
        <f>IF(first_ana_0923__242678[[#This Row],[gap]]=-10, 1, 0)</f>
        <v>0</v>
      </c>
      <c r="V627">
        <f>IF(first_ana_0923__242678[[#This Row],[gap]]=-9, 1, 0)</f>
        <v>0</v>
      </c>
      <c r="W627">
        <f>IF(first_ana_0923__242678[[#This Row],[gap]]=-8, 1, 0)</f>
        <v>0</v>
      </c>
      <c r="X627">
        <f>IF(first_ana_0923__242678[[#This Row],[gap]]=-7, 1, 0)</f>
        <v>0</v>
      </c>
      <c r="Y627">
        <f>IF(first_ana_0923__242678[[#This Row],[gap]]=-6, 1, 0)</f>
        <v>0</v>
      </c>
      <c r="Z627">
        <f>IF(first_ana_0923__242678[[#This Row],[gap]]=-5, 1, 0)</f>
        <v>0</v>
      </c>
      <c r="AA627">
        <f>IF(first_ana_0923__242678[[#This Row],[gap]]=-4, 1, 0)</f>
        <v>0</v>
      </c>
      <c r="AB627">
        <f>IF(first_ana_0923__242678[[#This Row],[gap]]=-3, 1, 0)</f>
        <v>0</v>
      </c>
      <c r="AC627">
        <f>IF(first_ana_0923__242678[[#This Row],[gap]]=-2, 1, 0)</f>
        <v>0</v>
      </c>
      <c r="AD627">
        <f>IF(first_ana_0923__242678[[#This Row],[gap]]=-1, 1, 0)</f>
        <v>0</v>
      </c>
      <c r="AE627">
        <f>IF(first_ana_0923__242678[[#This Row],[gap]]=0, 1, 0)</f>
        <v>0</v>
      </c>
      <c r="AF627">
        <f>IF(first_ana_0923__242678[[#This Row],[gap]]=1, 1, 0)</f>
        <v>0</v>
      </c>
      <c r="AG627">
        <f>IF(first_ana_0923__242678[[#This Row],[gap]]=2, 1, 0)</f>
        <v>0</v>
      </c>
      <c r="AH627">
        <f>IF(first_ana_0923__242678[[#This Row],[gap]]=3, 1, 0)</f>
        <v>1</v>
      </c>
      <c r="AI627">
        <f>IF(first_ana_0923__242678[[#This Row],[gap]]=4, 1, 0)</f>
        <v>0</v>
      </c>
      <c r="AJ627">
        <f>IF(first_ana_0923__242678[[#This Row],[gap]]=5, 1, 0)</f>
        <v>0</v>
      </c>
      <c r="AK627">
        <f>IF(first_ana_0923__242678[[#This Row],[gap]]=6, 1, 0)</f>
        <v>0</v>
      </c>
      <c r="AL627">
        <f>IF(first_ana_0923__242678[[#This Row],[gap]]=7, 1, 0)</f>
        <v>0</v>
      </c>
      <c r="AM627">
        <f>IF(first_ana_0923__242678[[#This Row],[gap]]=8, 1, 0)</f>
        <v>0</v>
      </c>
      <c r="AN627">
        <f>IF(first_ana_0923__242678[[#This Row],[gap]]=9, 1, 0)</f>
        <v>0</v>
      </c>
    </row>
    <row r="628" spans="1:40">
      <c r="A628">
        <v>2018</v>
      </c>
      <c r="B628">
        <v>16</v>
      </c>
      <c r="C628" t="s">
        <v>111</v>
      </c>
      <c r="D628" t="s">
        <v>35</v>
      </c>
      <c r="E628">
        <v>133.19999999999999</v>
      </c>
      <c r="F628">
        <v>105</v>
      </c>
      <c r="G628">
        <v>1.27</v>
      </c>
      <c r="H628">
        <v>1.42</v>
      </c>
      <c r="I628">
        <v>1</v>
      </c>
      <c r="J628">
        <v>1</v>
      </c>
      <c r="K628" s="7">
        <v>3319</v>
      </c>
      <c r="L628" s="5">
        <v>24539.9</v>
      </c>
      <c r="M628" s="10">
        <v>0.48</v>
      </c>
      <c r="N628" s="10">
        <v>0.19</v>
      </c>
      <c r="O628" s="10">
        <v>2.57</v>
      </c>
      <c r="P628">
        <v>3.2399999999999998</v>
      </c>
      <c r="Q628" s="7">
        <v>916</v>
      </c>
      <c r="R628">
        <v>2015</v>
      </c>
      <c r="S628">
        <f>first_ana_0923__242678[[#This Row],[year]]-first_ana_0923__242678[[#This Row],[start]]</f>
        <v>3</v>
      </c>
      <c r="T628">
        <f>IF(first_ana_0923__242678[[#This Row],[gap]]=-11, 1, 0)</f>
        <v>0</v>
      </c>
      <c r="U628">
        <f>IF(first_ana_0923__242678[[#This Row],[gap]]=-10, 1, 0)</f>
        <v>0</v>
      </c>
      <c r="V628">
        <f>IF(first_ana_0923__242678[[#This Row],[gap]]=-9, 1, 0)</f>
        <v>0</v>
      </c>
      <c r="W628">
        <f>IF(first_ana_0923__242678[[#This Row],[gap]]=-8, 1, 0)</f>
        <v>0</v>
      </c>
      <c r="X628">
        <f>IF(first_ana_0923__242678[[#This Row],[gap]]=-7, 1, 0)</f>
        <v>0</v>
      </c>
      <c r="Y628">
        <f>IF(first_ana_0923__242678[[#This Row],[gap]]=-6, 1, 0)</f>
        <v>0</v>
      </c>
      <c r="Z628">
        <f>IF(first_ana_0923__242678[[#This Row],[gap]]=-5, 1, 0)</f>
        <v>0</v>
      </c>
      <c r="AA628">
        <f>IF(first_ana_0923__242678[[#This Row],[gap]]=-4, 1, 0)</f>
        <v>0</v>
      </c>
      <c r="AB628">
        <f>IF(first_ana_0923__242678[[#This Row],[gap]]=-3, 1, 0)</f>
        <v>0</v>
      </c>
      <c r="AC628">
        <f>IF(first_ana_0923__242678[[#This Row],[gap]]=-2, 1, 0)</f>
        <v>0</v>
      </c>
      <c r="AD628">
        <f>IF(first_ana_0923__242678[[#This Row],[gap]]=-1, 1, 0)</f>
        <v>0</v>
      </c>
      <c r="AE628">
        <f>IF(first_ana_0923__242678[[#This Row],[gap]]=0, 1, 0)</f>
        <v>0</v>
      </c>
      <c r="AF628">
        <f>IF(first_ana_0923__242678[[#This Row],[gap]]=1, 1, 0)</f>
        <v>0</v>
      </c>
      <c r="AG628">
        <f>IF(first_ana_0923__242678[[#This Row],[gap]]=2, 1, 0)</f>
        <v>0</v>
      </c>
      <c r="AH628">
        <f>IF(first_ana_0923__242678[[#This Row],[gap]]=3, 1, 0)</f>
        <v>1</v>
      </c>
      <c r="AI628">
        <f>IF(first_ana_0923__242678[[#This Row],[gap]]=4, 1, 0)</f>
        <v>0</v>
      </c>
      <c r="AJ628">
        <f>IF(first_ana_0923__242678[[#This Row],[gap]]=5, 1, 0)</f>
        <v>0</v>
      </c>
      <c r="AK628">
        <f>IF(first_ana_0923__242678[[#This Row],[gap]]=6, 1, 0)</f>
        <v>0</v>
      </c>
      <c r="AL628">
        <f>IF(first_ana_0923__242678[[#This Row],[gap]]=7, 1, 0)</f>
        <v>0</v>
      </c>
      <c r="AM628">
        <f>IF(first_ana_0923__242678[[#This Row],[gap]]=8, 1, 0)</f>
        <v>0</v>
      </c>
      <c r="AN628">
        <f>IF(first_ana_0923__242678[[#This Row],[gap]]=9, 1, 0)</f>
        <v>0</v>
      </c>
    </row>
    <row r="629" spans="1:40">
      <c r="A629">
        <v>2018</v>
      </c>
      <c r="B629">
        <v>17</v>
      </c>
      <c r="C629" t="s">
        <v>112</v>
      </c>
      <c r="D629" t="s">
        <v>37</v>
      </c>
      <c r="E629">
        <v>67</v>
      </c>
      <c r="F629">
        <v>114</v>
      </c>
      <c r="G629">
        <v>1.7</v>
      </c>
      <c r="H629">
        <v>1.83</v>
      </c>
      <c r="I629">
        <v>1</v>
      </c>
      <c r="J629">
        <v>1</v>
      </c>
      <c r="K629" s="7">
        <v>2962</v>
      </c>
      <c r="L629" s="5">
        <v>19538.099999999999</v>
      </c>
      <c r="M629" s="10">
        <v>1.1399999999999999</v>
      </c>
      <c r="N629" s="10">
        <v>0.44</v>
      </c>
      <c r="O629" s="10">
        <v>3.32</v>
      </c>
      <c r="P629">
        <v>4.8999999999999995</v>
      </c>
      <c r="Q629" s="7">
        <v>924.3</v>
      </c>
      <c r="R629">
        <v>2015</v>
      </c>
      <c r="S629">
        <f>first_ana_0923__242678[[#This Row],[year]]-first_ana_0923__242678[[#This Row],[start]]</f>
        <v>3</v>
      </c>
      <c r="T629">
        <f>IF(first_ana_0923__242678[[#This Row],[gap]]=-11, 1, 0)</f>
        <v>0</v>
      </c>
      <c r="U629">
        <f>IF(first_ana_0923__242678[[#This Row],[gap]]=-10, 1, 0)</f>
        <v>0</v>
      </c>
      <c r="V629">
        <f>IF(first_ana_0923__242678[[#This Row],[gap]]=-9, 1, 0)</f>
        <v>0</v>
      </c>
      <c r="W629">
        <f>IF(first_ana_0923__242678[[#This Row],[gap]]=-8, 1, 0)</f>
        <v>0</v>
      </c>
      <c r="X629">
        <f>IF(first_ana_0923__242678[[#This Row],[gap]]=-7, 1, 0)</f>
        <v>0</v>
      </c>
      <c r="Y629">
        <f>IF(first_ana_0923__242678[[#This Row],[gap]]=-6, 1, 0)</f>
        <v>0</v>
      </c>
      <c r="Z629">
        <f>IF(first_ana_0923__242678[[#This Row],[gap]]=-5, 1, 0)</f>
        <v>0</v>
      </c>
      <c r="AA629">
        <f>IF(first_ana_0923__242678[[#This Row],[gap]]=-4, 1, 0)</f>
        <v>0</v>
      </c>
      <c r="AB629">
        <f>IF(first_ana_0923__242678[[#This Row],[gap]]=-3, 1, 0)</f>
        <v>0</v>
      </c>
      <c r="AC629">
        <f>IF(first_ana_0923__242678[[#This Row],[gap]]=-2, 1, 0)</f>
        <v>0</v>
      </c>
      <c r="AD629">
        <f>IF(first_ana_0923__242678[[#This Row],[gap]]=-1, 1, 0)</f>
        <v>0</v>
      </c>
      <c r="AE629">
        <f>IF(first_ana_0923__242678[[#This Row],[gap]]=0, 1, 0)</f>
        <v>0</v>
      </c>
      <c r="AF629">
        <f>IF(first_ana_0923__242678[[#This Row],[gap]]=1, 1, 0)</f>
        <v>0</v>
      </c>
      <c r="AG629">
        <f>IF(first_ana_0923__242678[[#This Row],[gap]]=2, 1, 0)</f>
        <v>0</v>
      </c>
      <c r="AH629">
        <f>IF(first_ana_0923__242678[[#This Row],[gap]]=3, 1, 0)</f>
        <v>1</v>
      </c>
      <c r="AI629">
        <f>IF(first_ana_0923__242678[[#This Row],[gap]]=4, 1, 0)</f>
        <v>0</v>
      </c>
      <c r="AJ629">
        <f>IF(first_ana_0923__242678[[#This Row],[gap]]=5, 1, 0)</f>
        <v>0</v>
      </c>
      <c r="AK629">
        <f>IF(first_ana_0923__242678[[#This Row],[gap]]=6, 1, 0)</f>
        <v>0</v>
      </c>
      <c r="AL629">
        <f>IF(first_ana_0923__242678[[#This Row],[gap]]=7, 1, 0)</f>
        <v>0</v>
      </c>
      <c r="AM629">
        <f>IF(first_ana_0923__242678[[#This Row],[gap]]=8, 1, 0)</f>
        <v>0</v>
      </c>
      <c r="AN629">
        <f>IF(first_ana_0923__242678[[#This Row],[gap]]=9, 1, 0)</f>
        <v>0</v>
      </c>
    </row>
    <row r="630" spans="1:40">
      <c r="A630">
        <v>2018</v>
      </c>
      <c r="B630">
        <v>18</v>
      </c>
      <c r="C630" t="s">
        <v>113</v>
      </c>
      <c r="D630" t="s">
        <v>39</v>
      </c>
      <c r="E630">
        <v>158.69999999999999</v>
      </c>
      <c r="F630">
        <v>77</v>
      </c>
      <c r="G630">
        <v>1.28</v>
      </c>
      <c r="H630">
        <v>1.58</v>
      </c>
      <c r="I630">
        <v>0</v>
      </c>
      <c r="J630">
        <v>0</v>
      </c>
      <c r="K630" s="7">
        <v>3265</v>
      </c>
      <c r="L630" s="5">
        <v>17576.099999999999</v>
      </c>
      <c r="M630" s="10">
        <v>0.78</v>
      </c>
      <c r="N630" s="10">
        <v>0.26</v>
      </c>
      <c r="O630" s="10">
        <v>2.58</v>
      </c>
      <c r="P630">
        <v>3.62</v>
      </c>
      <c r="Q630" s="7">
        <v>1082</v>
      </c>
      <c r="S630">
        <f>first_ana_0923__242678[[#This Row],[year]]-first_ana_0923__242678[[#This Row],[start]]</f>
        <v>2018</v>
      </c>
      <c r="T630">
        <f>IF(first_ana_0923__242678[[#This Row],[gap]]=-11, 1, 0)</f>
        <v>0</v>
      </c>
      <c r="U630">
        <f>IF(first_ana_0923__242678[[#This Row],[gap]]=-10, 1, 0)</f>
        <v>0</v>
      </c>
      <c r="V630">
        <f>IF(first_ana_0923__242678[[#This Row],[gap]]=-9, 1, 0)</f>
        <v>0</v>
      </c>
      <c r="W630">
        <f>IF(first_ana_0923__242678[[#This Row],[gap]]=-8, 1, 0)</f>
        <v>0</v>
      </c>
      <c r="X630">
        <f>IF(first_ana_0923__242678[[#This Row],[gap]]=-7, 1, 0)</f>
        <v>0</v>
      </c>
      <c r="Y630">
        <f>IF(first_ana_0923__242678[[#This Row],[gap]]=-6, 1, 0)</f>
        <v>0</v>
      </c>
      <c r="Z630">
        <f>IF(first_ana_0923__242678[[#This Row],[gap]]=-5, 1, 0)</f>
        <v>0</v>
      </c>
      <c r="AA630">
        <f>IF(first_ana_0923__242678[[#This Row],[gap]]=-4, 1, 0)</f>
        <v>0</v>
      </c>
      <c r="AB630">
        <f>IF(first_ana_0923__242678[[#This Row],[gap]]=-3, 1, 0)</f>
        <v>0</v>
      </c>
      <c r="AC630">
        <f>IF(first_ana_0923__242678[[#This Row],[gap]]=-2, 1, 0)</f>
        <v>0</v>
      </c>
      <c r="AD630">
        <f>IF(first_ana_0923__242678[[#This Row],[gap]]=-1, 1, 0)</f>
        <v>0</v>
      </c>
      <c r="AE630">
        <f>IF(first_ana_0923__242678[[#This Row],[gap]]=0, 1, 0)</f>
        <v>0</v>
      </c>
      <c r="AF630">
        <f>IF(first_ana_0923__242678[[#This Row],[gap]]=1, 1, 0)</f>
        <v>0</v>
      </c>
      <c r="AG630">
        <f>IF(first_ana_0923__242678[[#This Row],[gap]]=2, 1, 0)</f>
        <v>0</v>
      </c>
      <c r="AH630">
        <f>IF(first_ana_0923__242678[[#This Row],[gap]]=3, 1, 0)</f>
        <v>0</v>
      </c>
      <c r="AI630">
        <f>IF(first_ana_0923__242678[[#This Row],[gap]]=4, 1, 0)</f>
        <v>0</v>
      </c>
      <c r="AJ630">
        <f>IF(first_ana_0923__242678[[#This Row],[gap]]=5, 1, 0)</f>
        <v>0</v>
      </c>
      <c r="AK630">
        <f>IF(first_ana_0923__242678[[#This Row],[gap]]=6, 1, 0)</f>
        <v>0</v>
      </c>
      <c r="AL630">
        <f>IF(first_ana_0923__242678[[#This Row],[gap]]=7, 1, 0)</f>
        <v>0</v>
      </c>
      <c r="AM630">
        <f>IF(first_ana_0923__242678[[#This Row],[gap]]=8, 1, 0)</f>
        <v>0</v>
      </c>
      <c r="AN630">
        <f>IF(first_ana_0923__242678[[#This Row],[gap]]=9, 1, 0)</f>
        <v>0</v>
      </c>
    </row>
    <row r="631" spans="1:40">
      <c r="A631">
        <v>2018</v>
      </c>
      <c r="B631">
        <v>19</v>
      </c>
      <c r="C631" t="s">
        <v>114</v>
      </c>
      <c r="D631" t="s">
        <v>41</v>
      </c>
      <c r="E631">
        <v>166.2</v>
      </c>
      <c r="F631">
        <v>82</v>
      </c>
      <c r="G631">
        <v>1.68</v>
      </c>
      <c r="H631">
        <v>2.1</v>
      </c>
      <c r="I631">
        <v>0</v>
      </c>
      <c r="J631">
        <v>0</v>
      </c>
      <c r="K631" s="7">
        <v>2973</v>
      </c>
      <c r="L631" s="5">
        <v>7282.7</v>
      </c>
      <c r="M631" s="10">
        <v>0.86</v>
      </c>
      <c r="N631" s="10">
        <v>0.37</v>
      </c>
      <c r="O631" s="10">
        <v>2.94</v>
      </c>
      <c r="P631">
        <v>4.17</v>
      </c>
      <c r="Q631" s="7">
        <v>1058.3</v>
      </c>
      <c r="S631">
        <f>first_ana_0923__242678[[#This Row],[year]]-first_ana_0923__242678[[#This Row],[start]]</f>
        <v>2018</v>
      </c>
      <c r="T631">
        <f>IF(first_ana_0923__242678[[#This Row],[gap]]=-11, 1, 0)</f>
        <v>0</v>
      </c>
      <c r="U631">
        <f>IF(first_ana_0923__242678[[#This Row],[gap]]=-10, 1, 0)</f>
        <v>0</v>
      </c>
      <c r="V631">
        <f>IF(first_ana_0923__242678[[#This Row],[gap]]=-9, 1, 0)</f>
        <v>0</v>
      </c>
      <c r="W631">
        <f>IF(first_ana_0923__242678[[#This Row],[gap]]=-8, 1, 0)</f>
        <v>0</v>
      </c>
      <c r="X631">
        <f>IF(first_ana_0923__242678[[#This Row],[gap]]=-7, 1, 0)</f>
        <v>0</v>
      </c>
      <c r="Y631">
        <f>IF(first_ana_0923__242678[[#This Row],[gap]]=-6, 1, 0)</f>
        <v>0</v>
      </c>
      <c r="Z631">
        <f>IF(first_ana_0923__242678[[#This Row],[gap]]=-5, 1, 0)</f>
        <v>0</v>
      </c>
      <c r="AA631">
        <f>IF(first_ana_0923__242678[[#This Row],[gap]]=-4, 1, 0)</f>
        <v>0</v>
      </c>
      <c r="AB631">
        <f>IF(first_ana_0923__242678[[#This Row],[gap]]=-3, 1, 0)</f>
        <v>0</v>
      </c>
      <c r="AC631">
        <f>IF(first_ana_0923__242678[[#This Row],[gap]]=-2, 1, 0)</f>
        <v>0</v>
      </c>
      <c r="AD631">
        <f>IF(first_ana_0923__242678[[#This Row],[gap]]=-1, 1, 0)</f>
        <v>0</v>
      </c>
      <c r="AE631">
        <f>IF(first_ana_0923__242678[[#This Row],[gap]]=0, 1, 0)</f>
        <v>0</v>
      </c>
      <c r="AF631">
        <f>IF(first_ana_0923__242678[[#This Row],[gap]]=1, 1, 0)</f>
        <v>0</v>
      </c>
      <c r="AG631">
        <f>IF(first_ana_0923__242678[[#This Row],[gap]]=2, 1, 0)</f>
        <v>0</v>
      </c>
      <c r="AH631">
        <f>IF(first_ana_0923__242678[[#This Row],[gap]]=3, 1, 0)</f>
        <v>0</v>
      </c>
      <c r="AI631">
        <f>IF(first_ana_0923__242678[[#This Row],[gap]]=4, 1, 0)</f>
        <v>0</v>
      </c>
      <c r="AJ631">
        <f>IF(first_ana_0923__242678[[#This Row],[gap]]=5, 1, 0)</f>
        <v>0</v>
      </c>
      <c r="AK631">
        <f>IF(first_ana_0923__242678[[#This Row],[gap]]=6, 1, 0)</f>
        <v>0</v>
      </c>
      <c r="AL631">
        <f>IF(first_ana_0923__242678[[#This Row],[gap]]=7, 1, 0)</f>
        <v>0</v>
      </c>
      <c r="AM631">
        <f>IF(first_ana_0923__242678[[#This Row],[gap]]=8, 1, 0)</f>
        <v>0</v>
      </c>
      <c r="AN631">
        <f>IF(first_ana_0923__242678[[#This Row],[gap]]=9, 1, 0)</f>
        <v>0</v>
      </c>
    </row>
    <row r="632" spans="1:40">
      <c r="A632">
        <v>2018</v>
      </c>
      <c r="B632">
        <v>20</v>
      </c>
      <c r="C632" t="s">
        <v>115</v>
      </c>
      <c r="D632" t="s">
        <v>43</v>
      </c>
      <c r="E632">
        <v>331.1</v>
      </c>
      <c r="F632">
        <v>206</v>
      </c>
      <c r="G632">
        <v>1.41</v>
      </c>
      <c r="H632">
        <v>1.56</v>
      </c>
      <c r="I632">
        <v>1</v>
      </c>
      <c r="J632">
        <v>1</v>
      </c>
      <c r="K632" s="7">
        <v>2940</v>
      </c>
      <c r="L632" s="5">
        <v>10185.299999999999</v>
      </c>
      <c r="M632" s="10">
        <v>0.48</v>
      </c>
      <c r="N632" s="10">
        <v>0.44</v>
      </c>
      <c r="O632" s="10">
        <v>2.96</v>
      </c>
      <c r="P632">
        <v>3.88</v>
      </c>
      <c r="Q632" s="7">
        <v>888.5</v>
      </c>
      <c r="R632">
        <v>2015</v>
      </c>
      <c r="S632">
        <f>first_ana_0923__242678[[#This Row],[year]]-first_ana_0923__242678[[#This Row],[start]]</f>
        <v>3</v>
      </c>
      <c r="T632">
        <f>IF(first_ana_0923__242678[[#This Row],[gap]]=-11, 1, 0)</f>
        <v>0</v>
      </c>
      <c r="U632">
        <f>IF(first_ana_0923__242678[[#This Row],[gap]]=-10, 1, 0)</f>
        <v>0</v>
      </c>
      <c r="V632">
        <f>IF(first_ana_0923__242678[[#This Row],[gap]]=-9, 1, 0)</f>
        <v>0</v>
      </c>
      <c r="W632">
        <f>IF(first_ana_0923__242678[[#This Row],[gap]]=-8, 1, 0)</f>
        <v>0</v>
      </c>
      <c r="X632">
        <f>IF(first_ana_0923__242678[[#This Row],[gap]]=-7, 1, 0)</f>
        <v>0</v>
      </c>
      <c r="Y632">
        <f>IF(first_ana_0923__242678[[#This Row],[gap]]=-6, 1, 0)</f>
        <v>0</v>
      </c>
      <c r="Z632">
        <f>IF(first_ana_0923__242678[[#This Row],[gap]]=-5, 1, 0)</f>
        <v>0</v>
      </c>
      <c r="AA632">
        <f>IF(first_ana_0923__242678[[#This Row],[gap]]=-4, 1, 0)</f>
        <v>0</v>
      </c>
      <c r="AB632">
        <f>IF(first_ana_0923__242678[[#This Row],[gap]]=-3, 1, 0)</f>
        <v>0</v>
      </c>
      <c r="AC632">
        <f>IF(first_ana_0923__242678[[#This Row],[gap]]=-2, 1, 0)</f>
        <v>0</v>
      </c>
      <c r="AD632">
        <f>IF(first_ana_0923__242678[[#This Row],[gap]]=-1, 1, 0)</f>
        <v>0</v>
      </c>
      <c r="AE632">
        <f>IF(first_ana_0923__242678[[#This Row],[gap]]=0, 1, 0)</f>
        <v>0</v>
      </c>
      <c r="AF632">
        <f>IF(first_ana_0923__242678[[#This Row],[gap]]=1, 1, 0)</f>
        <v>0</v>
      </c>
      <c r="AG632">
        <f>IF(first_ana_0923__242678[[#This Row],[gap]]=2, 1, 0)</f>
        <v>0</v>
      </c>
      <c r="AH632">
        <f>IF(first_ana_0923__242678[[#This Row],[gap]]=3, 1, 0)</f>
        <v>1</v>
      </c>
      <c r="AI632">
        <f>IF(first_ana_0923__242678[[#This Row],[gap]]=4, 1, 0)</f>
        <v>0</v>
      </c>
      <c r="AJ632">
        <f>IF(first_ana_0923__242678[[#This Row],[gap]]=5, 1, 0)</f>
        <v>0</v>
      </c>
      <c r="AK632">
        <f>IF(first_ana_0923__242678[[#This Row],[gap]]=6, 1, 0)</f>
        <v>0</v>
      </c>
      <c r="AL632">
        <f>IF(first_ana_0923__242678[[#This Row],[gap]]=7, 1, 0)</f>
        <v>0</v>
      </c>
      <c r="AM632">
        <f>IF(first_ana_0923__242678[[#This Row],[gap]]=8, 1, 0)</f>
        <v>0</v>
      </c>
      <c r="AN632">
        <f>IF(first_ana_0923__242678[[#This Row],[gap]]=9, 1, 0)</f>
        <v>0</v>
      </c>
    </row>
    <row r="633" spans="1:40">
      <c r="A633">
        <v>2018</v>
      </c>
      <c r="B633">
        <v>21</v>
      </c>
      <c r="C633" t="s">
        <v>116</v>
      </c>
      <c r="D633" t="s">
        <v>45</v>
      </c>
      <c r="E633">
        <v>234.6</v>
      </c>
      <c r="F633">
        <v>200</v>
      </c>
      <c r="G633">
        <v>1.57</v>
      </c>
      <c r="H633">
        <v>1.87</v>
      </c>
      <c r="I633">
        <v>0</v>
      </c>
      <c r="J633">
        <v>0</v>
      </c>
      <c r="K633" s="7">
        <v>2849</v>
      </c>
      <c r="L633" s="5">
        <v>9212</v>
      </c>
      <c r="M633" s="10">
        <v>0.6</v>
      </c>
      <c r="N633" s="10">
        <v>0.55000000000000004</v>
      </c>
      <c r="O633" s="10">
        <v>1.7</v>
      </c>
      <c r="P633">
        <v>2.8499999999999996</v>
      </c>
      <c r="Q633" s="7">
        <v>815.7</v>
      </c>
      <c r="S633">
        <f>first_ana_0923__242678[[#This Row],[year]]-first_ana_0923__242678[[#This Row],[start]]</f>
        <v>2018</v>
      </c>
      <c r="T633">
        <f>IF(first_ana_0923__242678[[#This Row],[gap]]=-11, 1, 0)</f>
        <v>0</v>
      </c>
      <c r="U633">
        <f>IF(first_ana_0923__242678[[#This Row],[gap]]=-10, 1, 0)</f>
        <v>0</v>
      </c>
      <c r="V633">
        <f>IF(first_ana_0923__242678[[#This Row],[gap]]=-9, 1, 0)</f>
        <v>0</v>
      </c>
      <c r="W633">
        <f>IF(first_ana_0923__242678[[#This Row],[gap]]=-8, 1, 0)</f>
        <v>0</v>
      </c>
      <c r="X633">
        <f>IF(first_ana_0923__242678[[#This Row],[gap]]=-7, 1, 0)</f>
        <v>0</v>
      </c>
      <c r="Y633">
        <f>IF(first_ana_0923__242678[[#This Row],[gap]]=-6, 1, 0)</f>
        <v>0</v>
      </c>
      <c r="Z633">
        <f>IF(first_ana_0923__242678[[#This Row],[gap]]=-5, 1, 0)</f>
        <v>0</v>
      </c>
      <c r="AA633">
        <f>IF(first_ana_0923__242678[[#This Row],[gap]]=-4, 1, 0)</f>
        <v>0</v>
      </c>
      <c r="AB633">
        <f>IF(first_ana_0923__242678[[#This Row],[gap]]=-3, 1, 0)</f>
        <v>0</v>
      </c>
      <c r="AC633">
        <f>IF(first_ana_0923__242678[[#This Row],[gap]]=-2, 1, 0)</f>
        <v>0</v>
      </c>
      <c r="AD633">
        <f>IF(first_ana_0923__242678[[#This Row],[gap]]=-1, 1, 0)</f>
        <v>0</v>
      </c>
      <c r="AE633">
        <f>IF(first_ana_0923__242678[[#This Row],[gap]]=0, 1, 0)</f>
        <v>0</v>
      </c>
      <c r="AF633">
        <f>IF(first_ana_0923__242678[[#This Row],[gap]]=1, 1, 0)</f>
        <v>0</v>
      </c>
      <c r="AG633">
        <f>IF(first_ana_0923__242678[[#This Row],[gap]]=2, 1, 0)</f>
        <v>0</v>
      </c>
      <c r="AH633">
        <f>IF(first_ana_0923__242678[[#This Row],[gap]]=3, 1, 0)</f>
        <v>0</v>
      </c>
      <c r="AI633">
        <f>IF(first_ana_0923__242678[[#This Row],[gap]]=4, 1, 0)</f>
        <v>0</v>
      </c>
      <c r="AJ633">
        <f>IF(first_ana_0923__242678[[#This Row],[gap]]=5, 1, 0)</f>
        <v>0</v>
      </c>
      <c r="AK633">
        <f>IF(first_ana_0923__242678[[#This Row],[gap]]=6, 1, 0)</f>
        <v>0</v>
      </c>
      <c r="AL633">
        <f>IF(first_ana_0923__242678[[#This Row],[gap]]=7, 1, 0)</f>
        <v>0</v>
      </c>
      <c r="AM633">
        <f>IF(first_ana_0923__242678[[#This Row],[gap]]=8, 1, 0)</f>
        <v>0</v>
      </c>
      <c r="AN633">
        <f>IF(first_ana_0923__242678[[#This Row],[gap]]=9, 1, 0)</f>
        <v>0</v>
      </c>
    </row>
    <row r="634" spans="1:40">
      <c r="A634">
        <v>2018</v>
      </c>
      <c r="B634">
        <v>22</v>
      </c>
      <c r="C634" t="s">
        <v>117</v>
      </c>
      <c r="D634" t="s">
        <v>47</v>
      </c>
      <c r="E634">
        <v>210.5</v>
      </c>
      <c r="F634">
        <v>366</v>
      </c>
      <c r="G634">
        <v>1.58</v>
      </c>
      <c r="H634">
        <v>1.74</v>
      </c>
      <c r="I634">
        <v>0</v>
      </c>
      <c r="J634">
        <v>0</v>
      </c>
      <c r="K634" s="7">
        <v>3388</v>
      </c>
      <c r="L634" s="5">
        <v>10688.6</v>
      </c>
      <c r="M634" s="10">
        <v>0.33</v>
      </c>
      <c r="N634" s="10">
        <v>0.14000000000000001</v>
      </c>
      <c r="O634" s="10">
        <v>2.4900000000000002</v>
      </c>
      <c r="P634">
        <v>2.9600000000000004</v>
      </c>
      <c r="Q634" s="7">
        <v>724.7</v>
      </c>
      <c r="S634">
        <f>first_ana_0923__242678[[#This Row],[year]]-first_ana_0923__242678[[#This Row],[start]]</f>
        <v>2018</v>
      </c>
      <c r="T634">
        <f>IF(first_ana_0923__242678[[#This Row],[gap]]=-11, 1, 0)</f>
        <v>0</v>
      </c>
      <c r="U634">
        <f>IF(first_ana_0923__242678[[#This Row],[gap]]=-10, 1, 0)</f>
        <v>0</v>
      </c>
      <c r="V634">
        <f>IF(first_ana_0923__242678[[#This Row],[gap]]=-9, 1, 0)</f>
        <v>0</v>
      </c>
      <c r="W634">
        <f>IF(first_ana_0923__242678[[#This Row],[gap]]=-8, 1, 0)</f>
        <v>0</v>
      </c>
      <c r="X634">
        <f>IF(first_ana_0923__242678[[#This Row],[gap]]=-7, 1, 0)</f>
        <v>0</v>
      </c>
      <c r="Y634">
        <f>IF(first_ana_0923__242678[[#This Row],[gap]]=-6, 1, 0)</f>
        <v>0</v>
      </c>
      <c r="Z634">
        <f>IF(first_ana_0923__242678[[#This Row],[gap]]=-5, 1, 0)</f>
        <v>0</v>
      </c>
      <c r="AA634">
        <f>IF(first_ana_0923__242678[[#This Row],[gap]]=-4, 1, 0)</f>
        <v>0</v>
      </c>
      <c r="AB634">
        <f>IF(first_ana_0923__242678[[#This Row],[gap]]=-3, 1, 0)</f>
        <v>0</v>
      </c>
      <c r="AC634">
        <f>IF(first_ana_0923__242678[[#This Row],[gap]]=-2, 1, 0)</f>
        <v>0</v>
      </c>
      <c r="AD634">
        <f>IF(first_ana_0923__242678[[#This Row],[gap]]=-1, 1, 0)</f>
        <v>0</v>
      </c>
      <c r="AE634">
        <f>IF(first_ana_0923__242678[[#This Row],[gap]]=0, 1, 0)</f>
        <v>0</v>
      </c>
      <c r="AF634">
        <f>IF(first_ana_0923__242678[[#This Row],[gap]]=1, 1, 0)</f>
        <v>0</v>
      </c>
      <c r="AG634">
        <f>IF(first_ana_0923__242678[[#This Row],[gap]]=2, 1, 0)</f>
        <v>0</v>
      </c>
      <c r="AH634">
        <f>IF(first_ana_0923__242678[[#This Row],[gap]]=3, 1, 0)</f>
        <v>0</v>
      </c>
      <c r="AI634">
        <f>IF(first_ana_0923__242678[[#This Row],[gap]]=4, 1, 0)</f>
        <v>0</v>
      </c>
      <c r="AJ634">
        <f>IF(first_ana_0923__242678[[#This Row],[gap]]=5, 1, 0)</f>
        <v>0</v>
      </c>
      <c r="AK634">
        <f>IF(first_ana_0923__242678[[#This Row],[gap]]=6, 1, 0)</f>
        <v>0</v>
      </c>
      <c r="AL634">
        <f>IF(first_ana_0923__242678[[#This Row],[gap]]=7, 1, 0)</f>
        <v>0</v>
      </c>
      <c r="AM634">
        <f>IF(first_ana_0923__242678[[#This Row],[gap]]=8, 1, 0)</f>
        <v>0</v>
      </c>
      <c r="AN634">
        <f>IF(first_ana_0923__242678[[#This Row],[gap]]=9, 1, 0)</f>
        <v>0</v>
      </c>
    </row>
    <row r="635" spans="1:40">
      <c r="A635">
        <v>2018</v>
      </c>
      <c r="B635">
        <v>23</v>
      </c>
      <c r="C635" t="s">
        <v>118</v>
      </c>
      <c r="D635" t="s">
        <v>49</v>
      </c>
      <c r="E635">
        <v>235.3</v>
      </c>
      <c r="F635">
        <v>754</v>
      </c>
      <c r="G635">
        <v>1.72</v>
      </c>
      <c r="H635">
        <v>1.68</v>
      </c>
      <c r="I635">
        <v>0</v>
      </c>
      <c r="J635">
        <v>0</v>
      </c>
      <c r="K635" s="7">
        <v>3685</v>
      </c>
      <c r="L635" s="5">
        <v>10144.5</v>
      </c>
      <c r="M635" s="10">
        <v>0.68</v>
      </c>
      <c r="N635" s="10">
        <v>0.28000000000000003</v>
      </c>
      <c r="O635" s="10">
        <v>2.34</v>
      </c>
      <c r="P635">
        <v>3.3</v>
      </c>
      <c r="Q635" s="7">
        <v>712.3</v>
      </c>
      <c r="S635">
        <f>first_ana_0923__242678[[#This Row],[year]]-first_ana_0923__242678[[#This Row],[start]]</f>
        <v>2018</v>
      </c>
      <c r="T635">
        <f>IF(first_ana_0923__242678[[#This Row],[gap]]=-11, 1, 0)</f>
        <v>0</v>
      </c>
      <c r="U635">
        <f>IF(first_ana_0923__242678[[#This Row],[gap]]=-10, 1, 0)</f>
        <v>0</v>
      </c>
      <c r="V635">
        <f>IF(first_ana_0923__242678[[#This Row],[gap]]=-9, 1, 0)</f>
        <v>0</v>
      </c>
      <c r="W635">
        <f>IF(first_ana_0923__242678[[#This Row],[gap]]=-8, 1, 0)</f>
        <v>0</v>
      </c>
      <c r="X635">
        <f>IF(first_ana_0923__242678[[#This Row],[gap]]=-7, 1, 0)</f>
        <v>0</v>
      </c>
      <c r="Y635">
        <f>IF(first_ana_0923__242678[[#This Row],[gap]]=-6, 1, 0)</f>
        <v>0</v>
      </c>
      <c r="Z635">
        <f>IF(first_ana_0923__242678[[#This Row],[gap]]=-5, 1, 0)</f>
        <v>0</v>
      </c>
      <c r="AA635">
        <f>IF(first_ana_0923__242678[[#This Row],[gap]]=-4, 1, 0)</f>
        <v>0</v>
      </c>
      <c r="AB635">
        <f>IF(first_ana_0923__242678[[#This Row],[gap]]=-3, 1, 0)</f>
        <v>0</v>
      </c>
      <c r="AC635">
        <f>IF(first_ana_0923__242678[[#This Row],[gap]]=-2, 1, 0)</f>
        <v>0</v>
      </c>
      <c r="AD635">
        <f>IF(first_ana_0923__242678[[#This Row],[gap]]=-1, 1, 0)</f>
        <v>0</v>
      </c>
      <c r="AE635">
        <f>IF(first_ana_0923__242678[[#This Row],[gap]]=0, 1, 0)</f>
        <v>0</v>
      </c>
      <c r="AF635">
        <f>IF(first_ana_0923__242678[[#This Row],[gap]]=1, 1, 0)</f>
        <v>0</v>
      </c>
      <c r="AG635">
        <f>IF(first_ana_0923__242678[[#This Row],[gap]]=2, 1, 0)</f>
        <v>0</v>
      </c>
      <c r="AH635">
        <f>IF(first_ana_0923__242678[[#This Row],[gap]]=3, 1, 0)</f>
        <v>0</v>
      </c>
      <c r="AI635">
        <f>IF(first_ana_0923__242678[[#This Row],[gap]]=4, 1, 0)</f>
        <v>0</v>
      </c>
      <c r="AJ635">
        <f>IF(first_ana_0923__242678[[#This Row],[gap]]=5, 1, 0)</f>
        <v>0</v>
      </c>
      <c r="AK635">
        <f>IF(first_ana_0923__242678[[#This Row],[gap]]=6, 1, 0)</f>
        <v>0</v>
      </c>
      <c r="AL635">
        <f>IF(first_ana_0923__242678[[#This Row],[gap]]=7, 1, 0)</f>
        <v>0</v>
      </c>
      <c r="AM635">
        <f>IF(first_ana_0923__242678[[#This Row],[gap]]=8, 1, 0)</f>
        <v>0</v>
      </c>
      <c r="AN635">
        <f>IF(first_ana_0923__242678[[#This Row],[gap]]=9, 1, 0)</f>
        <v>0</v>
      </c>
    </row>
    <row r="636" spans="1:40">
      <c r="A636">
        <v>2018</v>
      </c>
      <c r="B636">
        <v>24</v>
      </c>
      <c r="C636" t="s">
        <v>119</v>
      </c>
      <c r="D636" t="s">
        <v>51</v>
      </c>
      <c r="E636">
        <v>220.8</v>
      </c>
      <c r="F636">
        <v>179</v>
      </c>
      <c r="G636">
        <v>1.82</v>
      </c>
      <c r="H636">
        <v>2.0699999999999998</v>
      </c>
      <c r="I636">
        <v>0</v>
      </c>
      <c r="J636">
        <v>0</v>
      </c>
      <c r="K636" s="7">
        <v>3111</v>
      </c>
      <c r="L636" s="5">
        <v>13722.9</v>
      </c>
      <c r="M636" s="10">
        <v>0.39</v>
      </c>
      <c r="N636" s="10">
        <v>0.22</v>
      </c>
      <c r="O636" s="10">
        <v>2.1800000000000002</v>
      </c>
      <c r="P636">
        <v>2.79</v>
      </c>
      <c r="Q636" s="7">
        <v>815.3</v>
      </c>
      <c r="S636">
        <f>first_ana_0923__242678[[#This Row],[year]]-first_ana_0923__242678[[#This Row],[start]]</f>
        <v>2018</v>
      </c>
      <c r="T636">
        <f>IF(first_ana_0923__242678[[#This Row],[gap]]=-11, 1, 0)</f>
        <v>0</v>
      </c>
      <c r="U636">
        <f>IF(first_ana_0923__242678[[#This Row],[gap]]=-10, 1, 0)</f>
        <v>0</v>
      </c>
      <c r="V636">
        <f>IF(first_ana_0923__242678[[#This Row],[gap]]=-9, 1, 0)</f>
        <v>0</v>
      </c>
      <c r="W636">
        <f>IF(first_ana_0923__242678[[#This Row],[gap]]=-8, 1, 0)</f>
        <v>0</v>
      </c>
      <c r="X636">
        <f>IF(first_ana_0923__242678[[#This Row],[gap]]=-7, 1, 0)</f>
        <v>0</v>
      </c>
      <c r="Y636">
        <f>IF(first_ana_0923__242678[[#This Row],[gap]]=-6, 1, 0)</f>
        <v>0</v>
      </c>
      <c r="Z636">
        <f>IF(first_ana_0923__242678[[#This Row],[gap]]=-5, 1, 0)</f>
        <v>0</v>
      </c>
      <c r="AA636">
        <f>IF(first_ana_0923__242678[[#This Row],[gap]]=-4, 1, 0)</f>
        <v>0</v>
      </c>
      <c r="AB636">
        <f>IF(first_ana_0923__242678[[#This Row],[gap]]=-3, 1, 0)</f>
        <v>0</v>
      </c>
      <c r="AC636">
        <f>IF(first_ana_0923__242678[[#This Row],[gap]]=-2, 1, 0)</f>
        <v>0</v>
      </c>
      <c r="AD636">
        <f>IF(first_ana_0923__242678[[#This Row],[gap]]=-1, 1, 0)</f>
        <v>0</v>
      </c>
      <c r="AE636">
        <f>IF(first_ana_0923__242678[[#This Row],[gap]]=0, 1, 0)</f>
        <v>0</v>
      </c>
      <c r="AF636">
        <f>IF(first_ana_0923__242678[[#This Row],[gap]]=1, 1, 0)</f>
        <v>0</v>
      </c>
      <c r="AG636">
        <f>IF(first_ana_0923__242678[[#This Row],[gap]]=2, 1, 0)</f>
        <v>0</v>
      </c>
      <c r="AH636">
        <f>IF(first_ana_0923__242678[[#This Row],[gap]]=3, 1, 0)</f>
        <v>0</v>
      </c>
      <c r="AI636">
        <f>IF(first_ana_0923__242678[[#This Row],[gap]]=4, 1, 0)</f>
        <v>0</v>
      </c>
      <c r="AJ636">
        <f>IF(first_ana_0923__242678[[#This Row],[gap]]=5, 1, 0)</f>
        <v>0</v>
      </c>
      <c r="AK636">
        <f>IF(first_ana_0923__242678[[#This Row],[gap]]=6, 1, 0)</f>
        <v>0</v>
      </c>
      <c r="AL636">
        <f>IF(first_ana_0923__242678[[#This Row],[gap]]=7, 1, 0)</f>
        <v>0</v>
      </c>
      <c r="AM636">
        <f>IF(first_ana_0923__242678[[#This Row],[gap]]=8, 1, 0)</f>
        <v>0</v>
      </c>
      <c r="AN636">
        <f>IF(first_ana_0923__242678[[#This Row],[gap]]=9, 1, 0)</f>
        <v>0</v>
      </c>
    </row>
    <row r="637" spans="1:40">
      <c r="A637">
        <v>2018</v>
      </c>
      <c r="B637">
        <v>25</v>
      </c>
      <c r="C637" t="s">
        <v>120</v>
      </c>
      <c r="D637" t="s">
        <v>53</v>
      </c>
      <c r="E637">
        <v>161.4</v>
      </c>
      <c r="F637">
        <v>141</v>
      </c>
      <c r="G637">
        <v>2.08</v>
      </c>
      <c r="H637">
        <v>2.0499999999999998</v>
      </c>
      <c r="I637">
        <v>0</v>
      </c>
      <c r="J637">
        <v>0</v>
      </c>
      <c r="K637" s="7">
        <v>3290</v>
      </c>
      <c r="L637" s="5">
        <v>17815.3</v>
      </c>
      <c r="M637" s="10">
        <v>0.56999999999999995</v>
      </c>
      <c r="N637" s="10">
        <v>0.21</v>
      </c>
      <c r="O637" s="10">
        <v>1.84</v>
      </c>
      <c r="P637">
        <v>2.62</v>
      </c>
      <c r="Q637" s="7">
        <v>793.2</v>
      </c>
      <c r="S637">
        <f>first_ana_0923__242678[[#This Row],[year]]-first_ana_0923__242678[[#This Row],[start]]</f>
        <v>2018</v>
      </c>
      <c r="T637">
        <f>IF(first_ana_0923__242678[[#This Row],[gap]]=-11, 1, 0)</f>
        <v>0</v>
      </c>
      <c r="U637">
        <f>IF(first_ana_0923__242678[[#This Row],[gap]]=-10, 1, 0)</f>
        <v>0</v>
      </c>
      <c r="V637">
        <f>IF(first_ana_0923__242678[[#This Row],[gap]]=-9, 1, 0)</f>
        <v>0</v>
      </c>
      <c r="W637">
        <f>IF(first_ana_0923__242678[[#This Row],[gap]]=-8, 1, 0)</f>
        <v>0</v>
      </c>
      <c r="X637">
        <f>IF(first_ana_0923__242678[[#This Row],[gap]]=-7, 1, 0)</f>
        <v>0</v>
      </c>
      <c r="Y637">
        <f>IF(first_ana_0923__242678[[#This Row],[gap]]=-6, 1, 0)</f>
        <v>0</v>
      </c>
      <c r="Z637">
        <f>IF(first_ana_0923__242678[[#This Row],[gap]]=-5, 1, 0)</f>
        <v>0</v>
      </c>
      <c r="AA637">
        <f>IF(first_ana_0923__242678[[#This Row],[gap]]=-4, 1, 0)</f>
        <v>0</v>
      </c>
      <c r="AB637">
        <f>IF(first_ana_0923__242678[[#This Row],[gap]]=-3, 1, 0)</f>
        <v>0</v>
      </c>
      <c r="AC637">
        <f>IF(first_ana_0923__242678[[#This Row],[gap]]=-2, 1, 0)</f>
        <v>0</v>
      </c>
      <c r="AD637">
        <f>IF(first_ana_0923__242678[[#This Row],[gap]]=-1, 1, 0)</f>
        <v>0</v>
      </c>
      <c r="AE637">
        <f>IF(first_ana_0923__242678[[#This Row],[gap]]=0, 1, 0)</f>
        <v>0</v>
      </c>
      <c r="AF637">
        <f>IF(first_ana_0923__242678[[#This Row],[gap]]=1, 1, 0)</f>
        <v>0</v>
      </c>
      <c r="AG637">
        <f>IF(first_ana_0923__242678[[#This Row],[gap]]=2, 1, 0)</f>
        <v>0</v>
      </c>
      <c r="AH637">
        <f>IF(first_ana_0923__242678[[#This Row],[gap]]=3, 1, 0)</f>
        <v>0</v>
      </c>
      <c r="AI637">
        <f>IF(first_ana_0923__242678[[#This Row],[gap]]=4, 1, 0)</f>
        <v>0</v>
      </c>
      <c r="AJ637">
        <f>IF(first_ana_0923__242678[[#This Row],[gap]]=5, 1, 0)</f>
        <v>0</v>
      </c>
      <c r="AK637">
        <f>IF(first_ana_0923__242678[[#This Row],[gap]]=6, 1, 0)</f>
        <v>0</v>
      </c>
      <c r="AL637">
        <f>IF(first_ana_0923__242678[[#This Row],[gap]]=7, 1, 0)</f>
        <v>0</v>
      </c>
      <c r="AM637">
        <f>IF(first_ana_0923__242678[[#This Row],[gap]]=8, 1, 0)</f>
        <v>0</v>
      </c>
      <c r="AN637">
        <f>IF(first_ana_0923__242678[[#This Row],[gap]]=9, 1, 0)</f>
        <v>0</v>
      </c>
    </row>
    <row r="638" spans="1:40">
      <c r="A638">
        <v>2018</v>
      </c>
      <c r="B638">
        <v>26</v>
      </c>
      <c r="C638" t="s">
        <v>121</v>
      </c>
      <c r="D638" t="s">
        <v>55</v>
      </c>
      <c r="E638">
        <v>59.7</v>
      </c>
      <c r="F638">
        <v>259</v>
      </c>
      <c r="G638">
        <v>2.2200000000000002</v>
      </c>
      <c r="H638">
        <v>2.3199999999999998</v>
      </c>
      <c r="I638">
        <v>0</v>
      </c>
      <c r="J638">
        <v>0</v>
      </c>
      <c r="K638" s="7">
        <v>3018</v>
      </c>
      <c r="L638" s="5">
        <v>9862.2999999999993</v>
      </c>
      <c r="M638" s="10">
        <v>1.31</v>
      </c>
      <c r="N638" s="10">
        <v>0.46</v>
      </c>
      <c r="O638" s="10">
        <v>2.4300000000000002</v>
      </c>
      <c r="P638">
        <v>4.2</v>
      </c>
      <c r="Q638" s="7">
        <v>817.2</v>
      </c>
      <c r="S638">
        <f>first_ana_0923__242678[[#This Row],[year]]-first_ana_0923__242678[[#This Row],[start]]</f>
        <v>2018</v>
      </c>
      <c r="T638">
        <f>IF(first_ana_0923__242678[[#This Row],[gap]]=-11, 1, 0)</f>
        <v>0</v>
      </c>
      <c r="U638">
        <f>IF(first_ana_0923__242678[[#This Row],[gap]]=-10, 1, 0)</f>
        <v>0</v>
      </c>
      <c r="V638">
        <f>IF(first_ana_0923__242678[[#This Row],[gap]]=-9, 1, 0)</f>
        <v>0</v>
      </c>
      <c r="W638">
        <f>IF(first_ana_0923__242678[[#This Row],[gap]]=-8, 1, 0)</f>
        <v>0</v>
      </c>
      <c r="X638">
        <f>IF(first_ana_0923__242678[[#This Row],[gap]]=-7, 1, 0)</f>
        <v>0</v>
      </c>
      <c r="Y638">
        <f>IF(first_ana_0923__242678[[#This Row],[gap]]=-6, 1, 0)</f>
        <v>0</v>
      </c>
      <c r="Z638">
        <f>IF(first_ana_0923__242678[[#This Row],[gap]]=-5, 1, 0)</f>
        <v>0</v>
      </c>
      <c r="AA638">
        <f>IF(first_ana_0923__242678[[#This Row],[gap]]=-4, 1, 0)</f>
        <v>0</v>
      </c>
      <c r="AB638">
        <f>IF(first_ana_0923__242678[[#This Row],[gap]]=-3, 1, 0)</f>
        <v>0</v>
      </c>
      <c r="AC638">
        <f>IF(first_ana_0923__242678[[#This Row],[gap]]=-2, 1, 0)</f>
        <v>0</v>
      </c>
      <c r="AD638">
        <f>IF(first_ana_0923__242678[[#This Row],[gap]]=-1, 1, 0)</f>
        <v>0</v>
      </c>
      <c r="AE638">
        <f>IF(first_ana_0923__242678[[#This Row],[gap]]=0, 1, 0)</f>
        <v>0</v>
      </c>
      <c r="AF638">
        <f>IF(first_ana_0923__242678[[#This Row],[gap]]=1, 1, 0)</f>
        <v>0</v>
      </c>
      <c r="AG638">
        <f>IF(first_ana_0923__242678[[#This Row],[gap]]=2, 1, 0)</f>
        <v>0</v>
      </c>
      <c r="AH638">
        <f>IF(first_ana_0923__242678[[#This Row],[gap]]=3, 1, 0)</f>
        <v>0</v>
      </c>
      <c r="AI638">
        <f>IF(first_ana_0923__242678[[#This Row],[gap]]=4, 1, 0)</f>
        <v>0</v>
      </c>
      <c r="AJ638">
        <f>IF(first_ana_0923__242678[[#This Row],[gap]]=5, 1, 0)</f>
        <v>0</v>
      </c>
      <c r="AK638">
        <f>IF(first_ana_0923__242678[[#This Row],[gap]]=6, 1, 0)</f>
        <v>0</v>
      </c>
      <c r="AL638">
        <f>IF(first_ana_0923__242678[[#This Row],[gap]]=7, 1, 0)</f>
        <v>0</v>
      </c>
      <c r="AM638">
        <f>IF(first_ana_0923__242678[[#This Row],[gap]]=8, 1, 0)</f>
        <v>0</v>
      </c>
      <c r="AN638">
        <f>IF(first_ana_0923__242678[[#This Row],[gap]]=9, 1, 0)</f>
        <v>0</v>
      </c>
    </row>
    <row r="639" spans="1:40">
      <c r="A639">
        <v>2018</v>
      </c>
      <c r="B639">
        <v>27</v>
      </c>
      <c r="C639" t="s">
        <v>122</v>
      </c>
      <c r="D639" t="s">
        <v>57</v>
      </c>
      <c r="E639">
        <v>134.5</v>
      </c>
      <c r="F639">
        <v>881</v>
      </c>
      <c r="G639">
        <v>1.91</v>
      </c>
      <c r="H639">
        <v>1.89</v>
      </c>
      <c r="I639">
        <v>0</v>
      </c>
      <c r="J639">
        <v>0</v>
      </c>
      <c r="K639" s="7">
        <v>3183</v>
      </c>
      <c r="L639" s="5">
        <v>5337.1</v>
      </c>
      <c r="M639" s="10">
        <v>0.62</v>
      </c>
      <c r="N639" s="10">
        <v>0.27</v>
      </c>
      <c r="O639" s="10">
        <v>2.56</v>
      </c>
      <c r="P639">
        <v>3.45</v>
      </c>
      <c r="Q639" s="7">
        <v>772.2</v>
      </c>
      <c r="S639">
        <f>first_ana_0923__242678[[#This Row],[year]]-first_ana_0923__242678[[#This Row],[start]]</f>
        <v>2018</v>
      </c>
      <c r="T639">
        <f>IF(first_ana_0923__242678[[#This Row],[gap]]=-11, 1, 0)</f>
        <v>0</v>
      </c>
      <c r="U639">
        <f>IF(first_ana_0923__242678[[#This Row],[gap]]=-10, 1, 0)</f>
        <v>0</v>
      </c>
      <c r="V639">
        <f>IF(first_ana_0923__242678[[#This Row],[gap]]=-9, 1, 0)</f>
        <v>0</v>
      </c>
      <c r="W639">
        <f>IF(first_ana_0923__242678[[#This Row],[gap]]=-8, 1, 0)</f>
        <v>0</v>
      </c>
      <c r="X639">
        <f>IF(first_ana_0923__242678[[#This Row],[gap]]=-7, 1, 0)</f>
        <v>0</v>
      </c>
      <c r="Y639">
        <f>IF(first_ana_0923__242678[[#This Row],[gap]]=-6, 1, 0)</f>
        <v>0</v>
      </c>
      <c r="Z639">
        <f>IF(first_ana_0923__242678[[#This Row],[gap]]=-5, 1, 0)</f>
        <v>0</v>
      </c>
      <c r="AA639">
        <f>IF(first_ana_0923__242678[[#This Row],[gap]]=-4, 1, 0)</f>
        <v>0</v>
      </c>
      <c r="AB639">
        <f>IF(first_ana_0923__242678[[#This Row],[gap]]=-3, 1, 0)</f>
        <v>0</v>
      </c>
      <c r="AC639">
        <f>IF(first_ana_0923__242678[[#This Row],[gap]]=-2, 1, 0)</f>
        <v>0</v>
      </c>
      <c r="AD639">
        <f>IF(first_ana_0923__242678[[#This Row],[gap]]=-1, 1, 0)</f>
        <v>0</v>
      </c>
      <c r="AE639">
        <f>IF(first_ana_0923__242678[[#This Row],[gap]]=0, 1, 0)</f>
        <v>0</v>
      </c>
      <c r="AF639">
        <f>IF(first_ana_0923__242678[[#This Row],[gap]]=1, 1, 0)</f>
        <v>0</v>
      </c>
      <c r="AG639">
        <f>IF(first_ana_0923__242678[[#This Row],[gap]]=2, 1, 0)</f>
        <v>0</v>
      </c>
      <c r="AH639">
        <f>IF(first_ana_0923__242678[[#This Row],[gap]]=3, 1, 0)</f>
        <v>0</v>
      </c>
      <c r="AI639">
        <f>IF(first_ana_0923__242678[[#This Row],[gap]]=4, 1, 0)</f>
        <v>0</v>
      </c>
      <c r="AJ639">
        <f>IF(first_ana_0923__242678[[#This Row],[gap]]=5, 1, 0)</f>
        <v>0</v>
      </c>
      <c r="AK639">
        <f>IF(first_ana_0923__242678[[#This Row],[gap]]=6, 1, 0)</f>
        <v>0</v>
      </c>
      <c r="AL639">
        <f>IF(first_ana_0923__242678[[#This Row],[gap]]=7, 1, 0)</f>
        <v>0</v>
      </c>
      <c r="AM639">
        <f>IF(first_ana_0923__242678[[#This Row],[gap]]=8, 1, 0)</f>
        <v>0</v>
      </c>
      <c r="AN639">
        <f>IF(first_ana_0923__242678[[#This Row],[gap]]=9, 1, 0)</f>
        <v>0</v>
      </c>
    </row>
    <row r="640" spans="1:40">
      <c r="A640">
        <v>2018</v>
      </c>
      <c r="B640">
        <v>28</v>
      </c>
      <c r="C640" t="s">
        <v>123</v>
      </c>
      <c r="D640" t="s">
        <v>59</v>
      </c>
      <c r="E640">
        <v>284.2</v>
      </c>
      <c r="F640">
        <v>548</v>
      </c>
      <c r="G640">
        <v>1.71</v>
      </c>
      <c r="H640">
        <v>1.81</v>
      </c>
      <c r="I640">
        <v>0</v>
      </c>
      <c r="J640">
        <v>0</v>
      </c>
      <c r="K640" s="7">
        <v>2966</v>
      </c>
      <c r="L640" s="5">
        <v>9064.6</v>
      </c>
      <c r="M640" s="10">
        <v>0.67</v>
      </c>
      <c r="N640" s="10">
        <v>0.31</v>
      </c>
      <c r="O640" s="10">
        <v>1.77</v>
      </c>
      <c r="P640">
        <v>2.75</v>
      </c>
      <c r="Q640" s="7">
        <v>782.8</v>
      </c>
      <c r="S640">
        <f>first_ana_0923__242678[[#This Row],[year]]-first_ana_0923__242678[[#This Row],[start]]</f>
        <v>2018</v>
      </c>
      <c r="T640">
        <f>IF(first_ana_0923__242678[[#This Row],[gap]]=-11, 1, 0)</f>
        <v>0</v>
      </c>
      <c r="U640">
        <f>IF(first_ana_0923__242678[[#This Row],[gap]]=-10, 1, 0)</f>
        <v>0</v>
      </c>
      <c r="V640">
        <f>IF(first_ana_0923__242678[[#This Row],[gap]]=-9, 1, 0)</f>
        <v>0</v>
      </c>
      <c r="W640">
        <f>IF(first_ana_0923__242678[[#This Row],[gap]]=-8, 1, 0)</f>
        <v>0</v>
      </c>
      <c r="X640">
        <f>IF(first_ana_0923__242678[[#This Row],[gap]]=-7, 1, 0)</f>
        <v>0</v>
      </c>
      <c r="Y640">
        <f>IF(first_ana_0923__242678[[#This Row],[gap]]=-6, 1, 0)</f>
        <v>0</v>
      </c>
      <c r="Z640">
        <f>IF(first_ana_0923__242678[[#This Row],[gap]]=-5, 1, 0)</f>
        <v>0</v>
      </c>
      <c r="AA640">
        <f>IF(first_ana_0923__242678[[#This Row],[gap]]=-4, 1, 0)</f>
        <v>0</v>
      </c>
      <c r="AB640">
        <f>IF(first_ana_0923__242678[[#This Row],[gap]]=-3, 1, 0)</f>
        <v>0</v>
      </c>
      <c r="AC640">
        <f>IF(first_ana_0923__242678[[#This Row],[gap]]=-2, 1, 0)</f>
        <v>0</v>
      </c>
      <c r="AD640">
        <f>IF(first_ana_0923__242678[[#This Row],[gap]]=-1, 1, 0)</f>
        <v>0</v>
      </c>
      <c r="AE640">
        <f>IF(first_ana_0923__242678[[#This Row],[gap]]=0, 1, 0)</f>
        <v>0</v>
      </c>
      <c r="AF640">
        <f>IF(first_ana_0923__242678[[#This Row],[gap]]=1, 1, 0)</f>
        <v>0</v>
      </c>
      <c r="AG640">
        <f>IF(first_ana_0923__242678[[#This Row],[gap]]=2, 1, 0)</f>
        <v>0</v>
      </c>
      <c r="AH640">
        <f>IF(first_ana_0923__242678[[#This Row],[gap]]=3, 1, 0)</f>
        <v>0</v>
      </c>
      <c r="AI640">
        <f>IF(first_ana_0923__242678[[#This Row],[gap]]=4, 1, 0)</f>
        <v>0</v>
      </c>
      <c r="AJ640">
        <f>IF(first_ana_0923__242678[[#This Row],[gap]]=5, 1, 0)</f>
        <v>0</v>
      </c>
      <c r="AK640">
        <f>IF(first_ana_0923__242678[[#This Row],[gap]]=6, 1, 0)</f>
        <v>0</v>
      </c>
      <c r="AL640">
        <f>IF(first_ana_0923__242678[[#This Row],[gap]]=7, 1, 0)</f>
        <v>0</v>
      </c>
      <c r="AM640">
        <f>IF(first_ana_0923__242678[[#This Row],[gap]]=8, 1, 0)</f>
        <v>0</v>
      </c>
      <c r="AN640">
        <f>IF(first_ana_0923__242678[[#This Row],[gap]]=9, 1, 0)</f>
        <v>0</v>
      </c>
    </row>
    <row r="641" spans="1:40">
      <c r="A641">
        <v>2018</v>
      </c>
      <c r="B641">
        <v>29</v>
      </c>
      <c r="C641" t="s">
        <v>124</v>
      </c>
      <c r="D641" t="s">
        <v>61</v>
      </c>
      <c r="E641">
        <v>17.8</v>
      </c>
      <c r="F641">
        <v>134</v>
      </c>
      <c r="G641">
        <v>1.79</v>
      </c>
      <c r="H641">
        <v>2.09</v>
      </c>
      <c r="I641">
        <v>0</v>
      </c>
      <c r="J641">
        <v>0</v>
      </c>
      <c r="K641" s="7">
        <v>2600</v>
      </c>
      <c r="L641" s="5">
        <v>8009.7</v>
      </c>
      <c r="M641" s="10">
        <v>0.82</v>
      </c>
      <c r="N641" s="10">
        <v>0.3</v>
      </c>
      <c r="O641" s="10">
        <v>2.54</v>
      </c>
      <c r="P641">
        <v>3.66</v>
      </c>
      <c r="Q641" s="7">
        <v>787.6</v>
      </c>
      <c r="S641">
        <f>first_ana_0923__242678[[#This Row],[year]]-first_ana_0923__242678[[#This Row],[start]]</f>
        <v>2018</v>
      </c>
      <c r="T641">
        <f>IF(first_ana_0923__242678[[#This Row],[gap]]=-11, 1, 0)</f>
        <v>0</v>
      </c>
      <c r="U641">
        <f>IF(first_ana_0923__242678[[#This Row],[gap]]=-10, 1, 0)</f>
        <v>0</v>
      </c>
      <c r="V641">
        <f>IF(first_ana_0923__242678[[#This Row],[gap]]=-9, 1, 0)</f>
        <v>0</v>
      </c>
      <c r="W641">
        <f>IF(first_ana_0923__242678[[#This Row],[gap]]=-8, 1, 0)</f>
        <v>0</v>
      </c>
      <c r="X641">
        <f>IF(first_ana_0923__242678[[#This Row],[gap]]=-7, 1, 0)</f>
        <v>0</v>
      </c>
      <c r="Y641">
        <f>IF(first_ana_0923__242678[[#This Row],[gap]]=-6, 1, 0)</f>
        <v>0</v>
      </c>
      <c r="Z641">
        <f>IF(first_ana_0923__242678[[#This Row],[gap]]=-5, 1, 0)</f>
        <v>0</v>
      </c>
      <c r="AA641">
        <f>IF(first_ana_0923__242678[[#This Row],[gap]]=-4, 1, 0)</f>
        <v>0</v>
      </c>
      <c r="AB641">
        <f>IF(first_ana_0923__242678[[#This Row],[gap]]=-3, 1, 0)</f>
        <v>0</v>
      </c>
      <c r="AC641">
        <f>IF(first_ana_0923__242678[[#This Row],[gap]]=-2, 1, 0)</f>
        <v>0</v>
      </c>
      <c r="AD641">
        <f>IF(first_ana_0923__242678[[#This Row],[gap]]=-1, 1, 0)</f>
        <v>0</v>
      </c>
      <c r="AE641">
        <f>IF(first_ana_0923__242678[[#This Row],[gap]]=0, 1, 0)</f>
        <v>0</v>
      </c>
      <c r="AF641">
        <f>IF(first_ana_0923__242678[[#This Row],[gap]]=1, 1, 0)</f>
        <v>0</v>
      </c>
      <c r="AG641">
        <f>IF(first_ana_0923__242678[[#This Row],[gap]]=2, 1, 0)</f>
        <v>0</v>
      </c>
      <c r="AH641">
        <f>IF(first_ana_0923__242678[[#This Row],[gap]]=3, 1, 0)</f>
        <v>0</v>
      </c>
      <c r="AI641">
        <f>IF(first_ana_0923__242678[[#This Row],[gap]]=4, 1, 0)</f>
        <v>0</v>
      </c>
      <c r="AJ641">
        <f>IF(first_ana_0923__242678[[#This Row],[gap]]=5, 1, 0)</f>
        <v>0</v>
      </c>
      <c r="AK641">
        <f>IF(first_ana_0923__242678[[#This Row],[gap]]=6, 1, 0)</f>
        <v>0</v>
      </c>
      <c r="AL641">
        <f>IF(first_ana_0923__242678[[#This Row],[gap]]=7, 1, 0)</f>
        <v>0</v>
      </c>
      <c r="AM641">
        <f>IF(first_ana_0923__242678[[#This Row],[gap]]=8, 1, 0)</f>
        <v>0</v>
      </c>
      <c r="AN641">
        <f>IF(first_ana_0923__242678[[#This Row],[gap]]=9, 1, 0)</f>
        <v>0</v>
      </c>
    </row>
    <row r="642" spans="1:40">
      <c r="A642">
        <v>2018</v>
      </c>
      <c r="B642">
        <v>30</v>
      </c>
      <c r="C642" t="s">
        <v>62</v>
      </c>
      <c r="D642" t="s">
        <v>63</v>
      </c>
      <c r="E642">
        <v>99</v>
      </c>
      <c r="F642">
        <v>94</v>
      </c>
      <c r="G642">
        <v>1.24</v>
      </c>
      <c r="H642">
        <v>1.6</v>
      </c>
      <c r="I642">
        <v>0</v>
      </c>
      <c r="J642">
        <v>0</v>
      </c>
      <c r="K642" s="7">
        <v>2797</v>
      </c>
      <c r="L642" s="5">
        <v>10904.3</v>
      </c>
      <c r="M642" s="10">
        <v>0.32</v>
      </c>
      <c r="N642" s="10">
        <v>0.11</v>
      </c>
      <c r="O642" s="10">
        <v>2.46</v>
      </c>
      <c r="P642">
        <v>2.89</v>
      </c>
      <c r="Q642" s="7">
        <v>1109.7</v>
      </c>
      <c r="S642">
        <f>first_ana_0923__242678[[#This Row],[year]]-first_ana_0923__242678[[#This Row],[start]]</f>
        <v>2018</v>
      </c>
      <c r="T642">
        <f>IF(first_ana_0923__242678[[#This Row],[gap]]=-11, 1, 0)</f>
        <v>0</v>
      </c>
      <c r="U642">
        <f>IF(first_ana_0923__242678[[#This Row],[gap]]=-10, 1, 0)</f>
        <v>0</v>
      </c>
      <c r="V642">
        <f>IF(first_ana_0923__242678[[#This Row],[gap]]=-9, 1, 0)</f>
        <v>0</v>
      </c>
      <c r="W642">
        <f>IF(first_ana_0923__242678[[#This Row],[gap]]=-8, 1, 0)</f>
        <v>0</v>
      </c>
      <c r="X642">
        <f>IF(first_ana_0923__242678[[#This Row],[gap]]=-7, 1, 0)</f>
        <v>0</v>
      </c>
      <c r="Y642">
        <f>IF(first_ana_0923__242678[[#This Row],[gap]]=-6, 1, 0)</f>
        <v>0</v>
      </c>
      <c r="Z642">
        <f>IF(first_ana_0923__242678[[#This Row],[gap]]=-5, 1, 0)</f>
        <v>0</v>
      </c>
      <c r="AA642">
        <f>IF(first_ana_0923__242678[[#This Row],[gap]]=-4, 1, 0)</f>
        <v>0</v>
      </c>
      <c r="AB642">
        <f>IF(first_ana_0923__242678[[#This Row],[gap]]=-3, 1, 0)</f>
        <v>0</v>
      </c>
      <c r="AC642">
        <f>IF(first_ana_0923__242678[[#This Row],[gap]]=-2, 1, 0)</f>
        <v>0</v>
      </c>
      <c r="AD642">
        <f>IF(first_ana_0923__242678[[#This Row],[gap]]=-1, 1, 0)</f>
        <v>0</v>
      </c>
      <c r="AE642">
        <f>IF(first_ana_0923__242678[[#This Row],[gap]]=0, 1, 0)</f>
        <v>0</v>
      </c>
      <c r="AF642">
        <f>IF(first_ana_0923__242678[[#This Row],[gap]]=1, 1, 0)</f>
        <v>0</v>
      </c>
      <c r="AG642">
        <f>IF(first_ana_0923__242678[[#This Row],[gap]]=2, 1, 0)</f>
        <v>0</v>
      </c>
      <c r="AH642">
        <f>IF(first_ana_0923__242678[[#This Row],[gap]]=3, 1, 0)</f>
        <v>0</v>
      </c>
      <c r="AI642">
        <f>IF(first_ana_0923__242678[[#This Row],[gap]]=4, 1, 0)</f>
        <v>0</v>
      </c>
      <c r="AJ642">
        <f>IF(first_ana_0923__242678[[#This Row],[gap]]=5, 1, 0)</f>
        <v>0</v>
      </c>
      <c r="AK642">
        <f>IF(first_ana_0923__242678[[#This Row],[gap]]=6, 1, 0)</f>
        <v>0</v>
      </c>
      <c r="AL642">
        <f>IF(first_ana_0923__242678[[#This Row],[gap]]=7, 1, 0)</f>
        <v>0</v>
      </c>
      <c r="AM642">
        <f>IF(first_ana_0923__242678[[#This Row],[gap]]=8, 1, 0)</f>
        <v>0</v>
      </c>
      <c r="AN642">
        <f>IF(first_ana_0923__242678[[#This Row],[gap]]=9, 1, 0)</f>
        <v>0</v>
      </c>
    </row>
    <row r="643" spans="1:40">
      <c r="A643">
        <v>2018</v>
      </c>
      <c r="B643">
        <v>31</v>
      </c>
      <c r="C643" t="s">
        <v>125</v>
      </c>
      <c r="D643" t="s">
        <v>65</v>
      </c>
      <c r="E643">
        <v>51.8</v>
      </c>
      <c r="F643">
        <v>56</v>
      </c>
      <c r="G643">
        <v>1.56</v>
      </c>
      <c r="H643">
        <v>1.88</v>
      </c>
      <c r="I643">
        <v>0</v>
      </c>
      <c r="J643">
        <v>0</v>
      </c>
      <c r="K643" s="7">
        <v>2485</v>
      </c>
      <c r="L643" s="5">
        <v>12412.9</v>
      </c>
      <c r="M643" s="10">
        <v>0.54</v>
      </c>
      <c r="N643" s="10">
        <v>0.18</v>
      </c>
      <c r="O643" s="10">
        <v>4.1100000000000003</v>
      </c>
      <c r="P643">
        <v>4.83</v>
      </c>
      <c r="Q643" s="7">
        <v>1199.5</v>
      </c>
      <c r="S643">
        <f>first_ana_0923__242678[[#This Row],[year]]-first_ana_0923__242678[[#This Row],[start]]</f>
        <v>2018</v>
      </c>
      <c r="T643">
        <f>IF(first_ana_0923__242678[[#This Row],[gap]]=-11, 1, 0)</f>
        <v>0</v>
      </c>
      <c r="U643">
        <f>IF(first_ana_0923__242678[[#This Row],[gap]]=-10, 1, 0)</f>
        <v>0</v>
      </c>
      <c r="V643">
        <f>IF(first_ana_0923__242678[[#This Row],[gap]]=-9, 1, 0)</f>
        <v>0</v>
      </c>
      <c r="W643">
        <f>IF(first_ana_0923__242678[[#This Row],[gap]]=-8, 1, 0)</f>
        <v>0</v>
      </c>
      <c r="X643">
        <f>IF(first_ana_0923__242678[[#This Row],[gap]]=-7, 1, 0)</f>
        <v>0</v>
      </c>
      <c r="Y643">
        <f>IF(first_ana_0923__242678[[#This Row],[gap]]=-6, 1, 0)</f>
        <v>0</v>
      </c>
      <c r="Z643">
        <f>IF(first_ana_0923__242678[[#This Row],[gap]]=-5, 1, 0)</f>
        <v>0</v>
      </c>
      <c r="AA643">
        <f>IF(first_ana_0923__242678[[#This Row],[gap]]=-4, 1, 0)</f>
        <v>0</v>
      </c>
      <c r="AB643">
        <f>IF(first_ana_0923__242678[[#This Row],[gap]]=-3, 1, 0)</f>
        <v>0</v>
      </c>
      <c r="AC643">
        <f>IF(first_ana_0923__242678[[#This Row],[gap]]=-2, 1, 0)</f>
        <v>0</v>
      </c>
      <c r="AD643">
        <f>IF(first_ana_0923__242678[[#This Row],[gap]]=-1, 1, 0)</f>
        <v>0</v>
      </c>
      <c r="AE643">
        <f>IF(first_ana_0923__242678[[#This Row],[gap]]=0, 1, 0)</f>
        <v>0</v>
      </c>
      <c r="AF643">
        <f>IF(first_ana_0923__242678[[#This Row],[gap]]=1, 1, 0)</f>
        <v>0</v>
      </c>
      <c r="AG643">
        <f>IF(first_ana_0923__242678[[#This Row],[gap]]=2, 1, 0)</f>
        <v>0</v>
      </c>
      <c r="AH643">
        <f>IF(first_ana_0923__242678[[#This Row],[gap]]=3, 1, 0)</f>
        <v>0</v>
      </c>
      <c r="AI643">
        <f>IF(first_ana_0923__242678[[#This Row],[gap]]=4, 1, 0)</f>
        <v>0</v>
      </c>
      <c r="AJ643">
        <f>IF(first_ana_0923__242678[[#This Row],[gap]]=5, 1, 0)</f>
        <v>0</v>
      </c>
      <c r="AK643">
        <f>IF(first_ana_0923__242678[[#This Row],[gap]]=6, 1, 0)</f>
        <v>0</v>
      </c>
      <c r="AL643">
        <f>IF(first_ana_0923__242678[[#This Row],[gap]]=7, 1, 0)</f>
        <v>0</v>
      </c>
      <c r="AM643">
        <f>IF(first_ana_0923__242678[[#This Row],[gap]]=8, 1, 0)</f>
        <v>0</v>
      </c>
      <c r="AN643">
        <f>IF(first_ana_0923__242678[[#This Row],[gap]]=9, 1, 0)</f>
        <v>0</v>
      </c>
    </row>
    <row r="644" spans="1:40">
      <c r="A644">
        <v>2018</v>
      </c>
      <c r="B644">
        <v>32</v>
      </c>
      <c r="C644" t="s">
        <v>126</v>
      </c>
      <c r="D644" t="s">
        <v>67</v>
      </c>
      <c r="E644">
        <v>103.2</v>
      </c>
      <c r="F644">
        <v>68</v>
      </c>
      <c r="G644">
        <v>1.62</v>
      </c>
      <c r="H644">
        <v>1.81</v>
      </c>
      <c r="I644">
        <v>0</v>
      </c>
      <c r="J644">
        <v>0</v>
      </c>
      <c r="K644" s="7">
        <v>2553</v>
      </c>
      <c r="L644" s="5">
        <v>10980.8</v>
      </c>
      <c r="M644" s="10">
        <v>0.28999999999999998</v>
      </c>
      <c r="N644" s="10">
        <v>0.15</v>
      </c>
      <c r="O644" s="10">
        <v>3.09</v>
      </c>
      <c r="P644">
        <v>3.53</v>
      </c>
      <c r="Q644" s="7">
        <v>1332</v>
      </c>
      <c r="S644">
        <f>first_ana_0923__242678[[#This Row],[year]]-first_ana_0923__242678[[#This Row],[start]]</f>
        <v>2018</v>
      </c>
      <c r="T644">
        <f>IF(first_ana_0923__242678[[#This Row],[gap]]=-11, 1, 0)</f>
        <v>0</v>
      </c>
      <c r="U644">
        <f>IF(first_ana_0923__242678[[#This Row],[gap]]=-10, 1, 0)</f>
        <v>0</v>
      </c>
      <c r="V644">
        <f>IF(first_ana_0923__242678[[#This Row],[gap]]=-9, 1, 0)</f>
        <v>0</v>
      </c>
      <c r="W644">
        <f>IF(first_ana_0923__242678[[#This Row],[gap]]=-8, 1, 0)</f>
        <v>0</v>
      </c>
      <c r="X644">
        <f>IF(first_ana_0923__242678[[#This Row],[gap]]=-7, 1, 0)</f>
        <v>0</v>
      </c>
      <c r="Y644">
        <f>IF(first_ana_0923__242678[[#This Row],[gap]]=-6, 1, 0)</f>
        <v>0</v>
      </c>
      <c r="Z644">
        <f>IF(first_ana_0923__242678[[#This Row],[gap]]=-5, 1, 0)</f>
        <v>0</v>
      </c>
      <c r="AA644">
        <f>IF(first_ana_0923__242678[[#This Row],[gap]]=-4, 1, 0)</f>
        <v>0</v>
      </c>
      <c r="AB644">
        <f>IF(first_ana_0923__242678[[#This Row],[gap]]=-3, 1, 0)</f>
        <v>0</v>
      </c>
      <c r="AC644">
        <f>IF(first_ana_0923__242678[[#This Row],[gap]]=-2, 1, 0)</f>
        <v>0</v>
      </c>
      <c r="AD644">
        <f>IF(first_ana_0923__242678[[#This Row],[gap]]=-1, 1, 0)</f>
        <v>0</v>
      </c>
      <c r="AE644">
        <f>IF(first_ana_0923__242678[[#This Row],[gap]]=0, 1, 0)</f>
        <v>0</v>
      </c>
      <c r="AF644">
        <f>IF(first_ana_0923__242678[[#This Row],[gap]]=1, 1, 0)</f>
        <v>0</v>
      </c>
      <c r="AG644">
        <f>IF(first_ana_0923__242678[[#This Row],[gap]]=2, 1, 0)</f>
        <v>0</v>
      </c>
      <c r="AH644">
        <f>IF(first_ana_0923__242678[[#This Row],[gap]]=3, 1, 0)</f>
        <v>0</v>
      </c>
      <c r="AI644">
        <f>IF(first_ana_0923__242678[[#This Row],[gap]]=4, 1, 0)</f>
        <v>0</v>
      </c>
      <c r="AJ644">
        <f>IF(first_ana_0923__242678[[#This Row],[gap]]=5, 1, 0)</f>
        <v>0</v>
      </c>
      <c r="AK644">
        <f>IF(first_ana_0923__242678[[#This Row],[gap]]=6, 1, 0)</f>
        <v>0</v>
      </c>
      <c r="AL644">
        <f>IF(first_ana_0923__242678[[#This Row],[gap]]=7, 1, 0)</f>
        <v>0</v>
      </c>
      <c r="AM644">
        <f>IF(first_ana_0923__242678[[#This Row],[gap]]=8, 1, 0)</f>
        <v>0</v>
      </c>
      <c r="AN644">
        <f>IF(first_ana_0923__242678[[#This Row],[gap]]=9, 1, 0)</f>
        <v>0</v>
      </c>
    </row>
    <row r="645" spans="1:40">
      <c r="A645">
        <v>2018</v>
      </c>
      <c r="B645">
        <v>33</v>
      </c>
      <c r="C645" t="s">
        <v>127</v>
      </c>
      <c r="D645" t="s">
        <v>69</v>
      </c>
      <c r="E645">
        <v>272.3</v>
      </c>
      <c r="F645">
        <v>190</v>
      </c>
      <c r="G645">
        <v>1.56</v>
      </c>
      <c r="H645">
        <v>1.79</v>
      </c>
      <c r="I645">
        <v>0</v>
      </c>
      <c r="J645">
        <v>0</v>
      </c>
      <c r="K645" s="7">
        <v>2839</v>
      </c>
      <c r="L645" s="5">
        <v>10320.799999999999</v>
      </c>
      <c r="M645" s="10">
        <v>0.9</v>
      </c>
      <c r="N645" s="10">
        <v>0.47</v>
      </c>
      <c r="O645" s="10">
        <v>2.85</v>
      </c>
      <c r="P645">
        <v>4.2200000000000006</v>
      </c>
      <c r="Q645" s="7">
        <v>857</v>
      </c>
      <c r="S645">
        <f>first_ana_0923__242678[[#This Row],[year]]-first_ana_0923__242678[[#This Row],[start]]</f>
        <v>2018</v>
      </c>
      <c r="T645">
        <f>IF(first_ana_0923__242678[[#This Row],[gap]]=-11, 1, 0)</f>
        <v>0</v>
      </c>
      <c r="U645">
        <f>IF(first_ana_0923__242678[[#This Row],[gap]]=-10, 1, 0)</f>
        <v>0</v>
      </c>
      <c r="V645">
        <f>IF(first_ana_0923__242678[[#This Row],[gap]]=-9, 1, 0)</f>
        <v>0</v>
      </c>
      <c r="W645">
        <f>IF(first_ana_0923__242678[[#This Row],[gap]]=-8, 1, 0)</f>
        <v>0</v>
      </c>
      <c r="X645">
        <f>IF(first_ana_0923__242678[[#This Row],[gap]]=-7, 1, 0)</f>
        <v>0</v>
      </c>
      <c r="Y645">
        <f>IF(first_ana_0923__242678[[#This Row],[gap]]=-6, 1, 0)</f>
        <v>0</v>
      </c>
      <c r="Z645">
        <f>IF(first_ana_0923__242678[[#This Row],[gap]]=-5, 1, 0)</f>
        <v>0</v>
      </c>
      <c r="AA645">
        <f>IF(first_ana_0923__242678[[#This Row],[gap]]=-4, 1, 0)</f>
        <v>0</v>
      </c>
      <c r="AB645">
        <f>IF(first_ana_0923__242678[[#This Row],[gap]]=-3, 1, 0)</f>
        <v>0</v>
      </c>
      <c r="AC645">
        <f>IF(first_ana_0923__242678[[#This Row],[gap]]=-2, 1, 0)</f>
        <v>0</v>
      </c>
      <c r="AD645">
        <f>IF(first_ana_0923__242678[[#This Row],[gap]]=-1, 1, 0)</f>
        <v>0</v>
      </c>
      <c r="AE645">
        <f>IF(first_ana_0923__242678[[#This Row],[gap]]=0, 1, 0)</f>
        <v>0</v>
      </c>
      <c r="AF645">
        <f>IF(first_ana_0923__242678[[#This Row],[gap]]=1, 1, 0)</f>
        <v>0</v>
      </c>
      <c r="AG645">
        <f>IF(first_ana_0923__242678[[#This Row],[gap]]=2, 1, 0)</f>
        <v>0</v>
      </c>
      <c r="AH645">
        <f>IF(first_ana_0923__242678[[#This Row],[gap]]=3, 1, 0)</f>
        <v>0</v>
      </c>
      <c r="AI645">
        <f>IF(first_ana_0923__242678[[#This Row],[gap]]=4, 1, 0)</f>
        <v>0</v>
      </c>
      <c r="AJ645">
        <f>IF(first_ana_0923__242678[[#This Row],[gap]]=5, 1, 0)</f>
        <v>0</v>
      </c>
      <c r="AK645">
        <f>IF(first_ana_0923__242678[[#This Row],[gap]]=6, 1, 0)</f>
        <v>0</v>
      </c>
      <c r="AL645">
        <f>IF(first_ana_0923__242678[[#This Row],[gap]]=7, 1, 0)</f>
        <v>0</v>
      </c>
      <c r="AM645">
        <f>IF(first_ana_0923__242678[[#This Row],[gap]]=8, 1, 0)</f>
        <v>0</v>
      </c>
      <c r="AN645">
        <f>IF(first_ana_0923__242678[[#This Row],[gap]]=9, 1, 0)</f>
        <v>0</v>
      </c>
    </row>
    <row r="646" spans="1:40">
      <c r="A646">
        <v>2018</v>
      </c>
      <c r="B646">
        <v>34</v>
      </c>
      <c r="C646" t="s">
        <v>128</v>
      </c>
      <c r="D646" t="s">
        <v>71</v>
      </c>
      <c r="E646">
        <v>328.5</v>
      </c>
      <c r="F646">
        <v>282</v>
      </c>
      <c r="G646">
        <v>1.7</v>
      </c>
      <c r="H646">
        <v>1.92</v>
      </c>
      <c r="I646">
        <v>0</v>
      </c>
      <c r="J646">
        <v>0</v>
      </c>
      <c r="K646" s="7">
        <v>3167</v>
      </c>
      <c r="L646" s="5">
        <v>9669.5</v>
      </c>
      <c r="M646" s="10">
        <v>0.71</v>
      </c>
      <c r="N646" s="10">
        <v>0.18</v>
      </c>
      <c r="O646" s="10">
        <v>2.7</v>
      </c>
      <c r="P646">
        <v>3.59</v>
      </c>
      <c r="Q646" s="7">
        <v>819.5</v>
      </c>
      <c r="S646">
        <f>first_ana_0923__242678[[#This Row],[year]]-first_ana_0923__242678[[#This Row],[start]]</f>
        <v>2018</v>
      </c>
      <c r="T646">
        <f>IF(first_ana_0923__242678[[#This Row],[gap]]=-11, 1, 0)</f>
        <v>0</v>
      </c>
      <c r="U646">
        <f>IF(first_ana_0923__242678[[#This Row],[gap]]=-10, 1, 0)</f>
        <v>0</v>
      </c>
      <c r="V646">
        <f>IF(first_ana_0923__242678[[#This Row],[gap]]=-9, 1, 0)</f>
        <v>0</v>
      </c>
      <c r="W646">
        <f>IF(first_ana_0923__242678[[#This Row],[gap]]=-8, 1, 0)</f>
        <v>0</v>
      </c>
      <c r="X646">
        <f>IF(first_ana_0923__242678[[#This Row],[gap]]=-7, 1, 0)</f>
        <v>0</v>
      </c>
      <c r="Y646">
        <f>IF(first_ana_0923__242678[[#This Row],[gap]]=-6, 1, 0)</f>
        <v>0</v>
      </c>
      <c r="Z646">
        <f>IF(first_ana_0923__242678[[#This Row],[gap]]=-5, 1, 0)</f>
        <v>0</v>
      </c>
      <c r="AA646">
        <f>IF(first_ana_0923__242678[[#This Row],[gap]]=-4, 1, 0)</f>
        <v>0</v>
      </c>
      <c r="AB646">
        <f>IF(first_ana_0923__242678[[#This Row],[gap]]=-3, 1, 0)</f>
        <v>0</v>
      </c>
      <c r="AC646">
        <f>IF(first_ana_0923__242678[[#This Row],[gap]]=-2, 1, 0)</f>
        <v>0</v>
      </c>
      <c r="AD646">
        <f>IF(first_ana_0923__242678[[#This Row],[gap]]=-1, 1, 0)</f>
        <v>0</v>
      </c>
      <c r="AE646">
        <f>IF(first_ana_0923__242678[[#This Row],[gap]]=0, 1, 0)</f>
        <v>0</v>
      </c>
      <c r="AF646">
        <f>IF(first_ana_0923__242678[[#This Row],[gap]]=1, 1, 0)</f>
        <v>0</v>
      </c>
      <c r="AG646">
        <f>IF(first_ana_0923__242678[[#This Row],[gap]]=2, 1, 0)</f>
        <v>0</v>
      </c>
      <c r="AH646">
        <f>IF(first_ana_0923__242678[[#This Row],[gap]]=3, 1, 0)</f>
        <v>0</v>
      </c>
      <c r="AI646">
        <f>IF(first_ana_0923__242678[[#This Row],[gap]]=4, 1, 0)</f>
        <v>0</v>
      </c>
      <c r="AJ646">
        <f>IF(first_ana_0923__242678[[#This Row],[gap]]=5, 1, 0)</f>
        <v>0</v>
      </c>
      <c r="AK646">
        <f>IF(first_ana_0923__242678[[#This Row],[gap]]=6, 1, 0)</f>
        <v>0</v>
      </c>
      <c r="AL646">
        <f>IF(first_ana_0923__242678[[#This Row],[gap]]=7, 1, 0)</f>
        <v>0</v>
      </c>
      <c r="AM646">
        <f>IF(first_ana_0923__242678[[#This Row],[gap]]=8, 1, 0)</f>
        <v>0</v>
      </c>
      <c r="AN646">
        <f>IF(first_ana_0923__242678[[#This Row],[gap]]=9, 1, 0)</f>
        <v>0</v>
      </c>
    </row>
    <row r="647" spans="1:40">
      <c r="A647">
        <v>2018</v>
      </c>
      <c r="B647">
        <v>35</v>
      </c>
      <c r="C647" t="s">
        <v>129</v>
      </c>
      <c r="D647" t="s">
        <v>73</v>
      </c>
      <c r="E647">
        <v>257.39999999999998</v>
      </c>
      <c r="F647">
        <v>137</v>
      </c>
      <c r="G647">
        <v>1.66</v>
      </c>
      <c r="H647">
        <v>1.91</v>
      </c>
      <c r="I647">
        <v>0</v>
      </c>
      <c r="J647">
        <v>0</v>
      </c>
      <c r="K647" s="7">
        <v>3258</v>
      </c>
      <c r="L647" s="5">
        <v>13280.1</v>
      </c>
      <c r="M647" s="10">
        <v>0.73</v>
      </c>
      <c r="N647" s="10">
        <v>0.36</v>
      </c>
      <c r="O647" s="10">
        <v>2.92</v>
      </c>
      <c r="P647">
        <v>4.01</v>
      </c>
      <c r="Q647" s="7">
        <v>918.2</v>
      </c>
      <c r="S647">
        <f>first_ana_0923__242678[[#This Row],[year]]-first_ana_0923__242678[[#This Row],[start]]</f>
        <v>2018</v>
      </c>
      <c r="T647">
        <f>IF(first_ana_0923__242678[[#This Row],[gap]]=-11, 1, 0)</f>
        <v>0</v>
      </c>
      <c r="U647">
        <f>IF(first_ana_0923__242678[[#This Row],[gap]]=-10, 1, 0)</f>
        <v>0</v>
      </c>
      <c r="V647">
        <f>IF(first_ana_0923__242678[[#This Row],[gap]]=-9, 1, 0)</f>
        <v>0</v>
      </c>
      <c r="W647">
        <f>IF(first_ana_0923__242678[[#This Row],[gap]]=-8, 1, 0)</f>
        <v>0</v>
      </c>
      <c r="X647">
        <f>IF(first_ana_0923__242678[[#This Row],[gap]]=-7, 1, 0)</f>
        <v>0</v>
      </c>
      <c r="Y647">
        <f>IF(first_ana_0923__242678[[#This Row],[gap]]=-6, 1, 0)</f>
        <v>0</v>
      </c>
      <c r="Z647">
        <f>IF(first_ana_0923__242678[[#This Row],[gap]]=-5, 1, 0)</f>
        <v>0</v>
      </c>
      <c r="AA647">
        <f>IF(first_ana_0923__242678[[#This Row],[gap]]=-4, 1, 0)</f>
        <v>0</v>
      </c>
      <c r="AB647">
        <f>IF(first_ana_0923__242678[[#This Row],[gap]]=-3, 1, 0)</f>
        <v>0</v>
      </c>
      <c r="AC647">
        <f>IF(first_ana_0923__242678[[#This Row],[gap]]=-2, 1, 0)</f>
        <v>0</v>
      </c>
      <c r="AD647">
        <f>IF(first_ana_0923__242678[[#This Row],[gap]]=-1, 1, 0)</f>
        <v>0</v>
      </c>
      <c r="AE647">
        <f>IF(first_ana_0923__242678[[#This Row],[gap]]=0, 1, 0)</f>
        <v>0</v>
      </c>
      <c r="AF647">
        <f>IF(first_ana_0923__242678[[#This Row],[gap]]=1, 1, 0)</f>
        <v>0</v>
      </c>
      <c r="AG647">
        <f>IF(first_ana_0923__242678[[#This Row],[gap]]=2, 1, 0)</f>
        <v>0</v>
      </c>
      <c r="AH647">
        <f>IF(first_ana_0923__242678[[#This Row],[gap]]=3, 1, 0)</f>
        <v>0</v>
      </c>
      <c r="AI647">
        <f>IF(first_ana_0923__242678[[#This Row],[gap]]=4, 1, 0)</f>
        <v>0</v>
      </c>
      <c r="AJ647">
        <f>IF(first_ana_0923__242678[[#This Row],[gap]]=5, 1, 0)</f>
        <v>0</v>
      </c>
      <c r="AK647">
        <f>IF(first_ana_0923__242678[[#This Row],[gap]]=6, 1, 0)</f>
        <v>0</v>
      </c>
      <c r="AL647">
        <f>IF(first_ana_0923__242678[[#This Row],[gap]]=7, 1, 0)</f>
        <v>0</v>
      </c>
      <c r="AM647">
        <f>IF(first_ana_0923__242678[[#This Row],[gap]]=8, 1, 0)</f>
        <v>0</v>
      </c>
      <c r="AN647">
        <f>IF(first_ana_0923__242678[[#This Row],[gap]]=9, 1, 0)</f>
        <v>0</v>
      </c>
    </row>
    <row r="648" spans="1:40">
      <c r="A648">
        <v>2018</v>
      </c>
      <c r="B648">
        <v>36</v>
      </c>
      <c r="C648" t="s">
        <v>130</v>
      </c>
      <c r="D648" t="s">
        <v>75</v>
      </c>
      <c r="E648">
        <v>116.1</v>
      </c>
      <c r="F648">
        <v>74</v>
      </c>
      <c r="G648">
        <v>1.29</v>
      </c>
      <c r="H648">
        <v>1.64</v>
      </c>
      <c r="I648">
        <v>0</v>
      </c>
      <c r="J648">
        <v>0</v>
      </c>
      <c r="K648" s="7">
        <v>3091</v>
      </c>
      <c r="L648" s="5">
        <v>9425.7000000000007</v>
      </c>
      <c r="M648" s="10">
        <v>0.54</v>
      </c>
      <c r="N648" s="10">
        <v>0.41</v>
      </c>
      <c r="O648" s="10">
        <v>2.31</v>
      </c>
      <c r="P648">
        <v>3.26</v>
      </c>
      <c r="Q648" s="7">
        <v>1152.4000000000001</v>
      </c>
      <c r="S648">
        <f>first_ana_0923__242678[[#This Row],[year]]-first_ana_0923__242678[[#This Row],[start]]</f>
        <v>2018</v>
      </c>
      <c r="T648">
        <f>IF(first_ana_0923__242678[[#This Row],[gap]]=-11, 1, 0)</f>
        <v>0</v>
      </c>
      <c r="U648">
        <f>IF(first_ana_0923__242678[[#This Row],[gap]]=-10, 1, 0)</f>
        <v>0</v>
      </c>
      <c r="V648">
        <f>IF(first_ana_0923__242678[[#This Row],[gap]]=-9, 1, 0)</f>
        <v>0</v>
      </c>
      <c r="W648">
        <f>IF(first_ana_0923__242678[[#This Row],[gap]]=-8, 1, 0)</f>
        <v>0</v>
      </c>
      <c r="X648">
        <f>IF(first_ana_0923__242678[[#This Row],[gap]]=-7, 1, 0)</f>
        <v>0</v>
      </c>
      <c r="Y648">
        <f>IF(first_ana_0923__242678[[#This Row],[gap]]=-6, 1, 0)</f>
        <v>0</v>
      </c>
      <c r="Z648">
        <f>IF(first_ana_0923__242678[[#This Row],[gap]]=-5, 1, 0)</f>
        <v>0</v>
      </c>
      <c r="AA648">
        <f>IF(first_ana_0923__242678[[#This Row],[gap]]=-4, 1, 0)</f>
        <v>0</v>
      </c>
      <c r="AB648">
        <f>IF(first_ana_0923__242678[[#This Row],[gap]]=-3, 1, 0)</f>
        <v>0</v>
      </c>
      <c r="AC648">
        <f>IF(first_ana_0923__242678[[#This Row],[gap]]=-2, 1, 0)</f>
        <v>0</v>
      </c>
      <c r="AD648">
        <f>IF(first_ana_0923__242678[[#This Row],[gap]]=-1, 1, 0)</f>
        <v>0</v>
      </c>
      <c r="AE648">
        <f>IF(first_ana_0923__242678[[#This Row],[gap]]=0, 1, 0)</f>
        <v>0</v>
      </c>
      <c r="AF648">
        <f>IF(first_ana_0923__242678[[#This Row],[gap]]=1, 1, 0)</f>
        <v>0</v>
      </c>
      <c r="AG648">
        <f>IF(first_ana_0923__242678[[#This Row],[gap]]=2, 1, 0)</f>
        <v>0</v>
      </c>
      <c r="AH648">
        <f>IF(first_ana_0923__242678[[#This Row],[gap]]=3, 1, 0)</f>
        <v>0</v>
      </c>
      <c r="AI648">
        <f>IF(first_ana_0923__242678[[#This Row],[gap]]=4, 1, 0)</f>
        <v>0</v>
      </c>
      <c r="AJ648">
        <f>IF(first_ana_0923__242678[[#This Row],[gap]]=5, 1, 0)</f>
        <v>0</v>
      </c>
      <c r="AK648">
        <f>IF(first_ana_0923__242678[[#This Row],[gap]]=6, 1, 0)</f>
        <v>0</v>
      </c>
      <c r="AL648">
        <f>IF(first_ana_0923__242678[[#This Row],[gap]]=7, 1, 0)</f>
        <v>0</v>
      </c>
      <c r="AM648">
        <f>IF(first_ana_0923__242678[[#This Row],[gap]]=8, 1, 0)</f>
        <v>0</v>
      </c>
      <c r="AN648">
        <f>IF(first_ana_0923__242678[[#This Row],[gap]]=9, 1, 0)</f>
        <v>0</v>
      </c>
    </row>
    <row r="649" spans="1:40">
      <c r="A649">
        <v>2018</v>
      </c>
      <c r="B649">
        <v>37</v>
      </c>
      <c r="C649" t="s">
        <v>131</v>
      </c>
      <c r="D649" t="s">
        <v>77</v>
      </c>
      <c r="E649">
        <v>103.6</v>
      </c>
      <c r="F649">
        <v>96</v>
      </c>
      <c r="G649">
        <v>1.86</v>
      </c>
      <c r="H649">
        <v>2.0299999999999998</v>
      </c>
      <c r="I649">
        <v>0</v>
      </c>
      <c r="J649">
        <v>0</v>
      </c>
      <c r="K649" s="7">
        <v>3018</v>
      </c>
      <c r="L649" s="5">
        <v>8588.6</v>
      </c>
      <c r="M649" s="10">
        <v>0.42</v>
      </c>
      <c r="N649" s="10">
        <v>0.21</v>
      </c>
      <c r="O649" s="10">
        <v>2.7</v>
      </c>
      <c r="P649">
        <v>3.33</v>
      </c>
      <c r="Q649" s="7">
        <v>913.3</v>
      </c>
      <c r="S649">
        <f>first_ana_0923__242678[[#This Row],[year]]-first_ana_0923__242678[[#This Row],[start]]</f>
        <v>2018</v>
      </c>
      <c r="T649">
        <f>IF(first_ana_0923__242678[[#This Row],[gap]]=-11, 1, 0)</f>
        <v>0</v>
      </c>
      <c r="U649">
        <f>IF(first_ana_0923__242678[[#This Row],[gap]]=-10, 1, 0)</f>
        <v>0</v>
      </c>
      <c r="V649">
        <f>IF(first_ana_0923__242678[[#This Row],[gap]]=-9, 1, 0)</f>
        <v>0</v>
      </c>
      <c r="W649">
        <f>IF(first_ana_0923__242678[[#This Row],[gap]]=-8, 1, 0)</f>
        <v>0</v>
      </c>
      <c r="X649">
        <f>IF(first_ana_0923__242678[[#This Row],[gap]]=-7, 1, 0)</f>
        <v>0</v>
      </c>
      <c r="Y649">
        <f>IF(first_ana_0923__242678[[#This Row],[gap]]=-6, 1, 0)</f>
        <v>0</v>
      </c>
      <c r="Z649">
        <f>IF(first_ana_0923__242678[[#This Row],[gap]]=-5, 1, 0)</f>
        <v>0</v>
      </c>
      <c r="AA649">
        <f>IF(first_ana_0923__242678[[#This Row],[gap]]=-4, 1, 0)</f>
        <v>0</v>
      </c>
      <c r="AB649">
        <f>IF(first_ana_0923__242678[[#This Row],[gap]]=-3, 1, 0)</f>
        <v>0</v>
      </c>
      <c r="AC649">
        <f>IF(first_ana_0923__242678[[#This Row],[gap]]=-2, 1, 0)</f>
        <v>0</v>
      </c>
      <c r="AD649">
        <f>IF(first_ana_0923__242678[[#This Row],[gap]]=-1, 1, 0)</f>
        <v>0</v>
      </c>
      <c r="AE649">
        <f>IF(first_ana_0923__242678[[#This Row],[gap]]=0, 1, 0)</f>
        <v>0</v>
      </c>
      <c r="AF649">
        <f>IF(first_ana_0923__242678[[#This Row],[gap]]=1, 1, 0)</f>
        <v>0</v>
      </c>
      <c r="AG649">
        <f>IF(first_ana_0923__242678[[#This Row],[gap]]=2, 1, 0)</f>
        <v>0</v>
      </c>
      <c r="AH649">
        <f>IF(first_ana_0923__242678[[#This Row],[gap]]=3, 1, 0)</f>
        <v>0</v>
      </c>
      <c r="AI649">
        <f>IF(first_ana_0923__242678[[#This Row],[gap]]=4, 1, 0)</f>
        <v>0</v>
      </c>
      <c r="AJ649">
        <f>IF(first_ana_0923__242678[[#This Row],[gap]]=5, 1, 0)</f>
        <v>0</v>
      </c>
      <c r="AK649">
        <f>IF(first_ana_0923__242678[[#This Row],[gap]]=6, 1, 0)</f>
        <v>0</v>
      </c>
      <c r="AL649">
        <f>IF(first_ana_0923__242678[[#This Row],[gap]]=7, 1, 0)</f>
        <v>0</v>
      </c>
      <c r="AM649">
        <f>IF(first_ana_0923__242678[[#This Row],[gap]]=8, 1, 0)</f>
        <v>0</v>
      </c>
      <c r="AN649">
        <f>IF(first_ana_0923__242678[[#This Row],[gap]]=9, 1, 0)</f>
        <v>0</v>
      </c>
    </row>
    <row r="650" spans="1:40">
      <c r="A650">
        <v>2018</v>
      </c>
      <c r="B650">
        <v>38</v>
      </c>
      <c r="C650" t="s">
        <v>132</v>
      </c>
      <c r="D650" t="s">
        <v>79</v>
      </c>
      <c r="E650">
        <v>185.6</v>
      </c>
      <c r="F650">
        <v>135</v>
      </c>
      <c r="G650">
        <v>1.34</v>
      </c>
      <c r="H650">
        <v>1.65</v>
      </c>
      <c r="I650">
        <v>0</v>
      </c>
      <c r="J650">
        <v>0</v>
      </c>
      <c r="K650" s="7">
        <v>2741</v>
      </c>
      <c r="L650" s="5">
        <v>11478.7</v>
      </c>
      <c r="M650" s="10">
        <v>0.37</v>
      </c>
      <c r="N650" s="10">
        <v>0.37</v>
      </c>
      <c r="O650" s="10">
        <v>2.81</v>
      </c>
      <c r="P650">
        <v>3.55</v>
      </c>
      <c r="Q650" s="7">
        <v>947.7</v>
      </c>
      <c r="S650">
        <f>first_ana_0923__242678[[#This Row],[year]]-first_ana_0923__242678[[#This Row],[start]]</f>
        <v>2018</v>
      </c>
      <c r="T650">
        <f>IF(first_ana_0923__242678[[#This Row],[gap]]=-11, 1, 0)</f>
        <v>0</v>
      </c>
      <c r="U650">
        <f>IF(first_ana_0923__242678[[#This Row],[gap]]=-10, 1, 0)</f>
        <v>0</v>
      </c>
      <c r="V650">
        <f>IF(first_ana_0923__242678[[#This Row],[gap]]=-9, 1, 0)</f>
        <v>0</v>
      </c>
      <c r="W650">
        <f>IF(first_ana_0923__242678[[#This Row],[gap]]=-8, 1, 0)</f>
        <v>0</v>
      </c>
      <c r="X650">
        <f>IF(first_ana_0923__242678[[#This Row],[gap]]=-7, 1, 0)</f>
        <v>0</v>
      </c>
      <c r="Y650">
        <f>IF(first_ana_0923__242678[[#This Row],[gap]]=-6, 1, 0)</f>
        <v>0</v>
      </c>
      <c r="Z650">
        <f>IF(first_ana_0923__242678[[#This Row],[gap]]=-5, 1, 0)</f>
        <v>0</v>
      </c>
      <c r="AA650">
        <f>IF(first_ana_0923__242678[[#This Row],[gap]]=-4, 1, 0)</f>
        <v>0</v>
      </c>
      <c r="AB650">
        <f>IF(first_ana_0923__242678[[#This Row],[gap]]=-3, 1, 0)</f>
        <v>0</v>
      </c>
      <c r="AC650">
        <f>IF(first_ana_0923__242678[[#This Row],[gap]]=-2, 1, 0)</f>
        <v>0</v>
      </c>
      <c r="AD650">
        <f>IF(first_ana_0923__242678[[#This Row],[gap]]=-1, 1, 0)</f>
        <v>0</v>
      </c>
      <c r="AE650">
        <f>IF(first_ana_0923__242678[[#This Row],[gap]]=0, 1, 0)</f>
        <v>0</v>
      </c>
      <c r="AF650">
        <f>IF(first_ana_0923__242678[[#This Row],[gap]]=1, 1, 0)</f>
        <v>0</v>
      </c>
      <c r="AG650">
        <f>IF(first_ana_0923__242678[[#This Row],[gap]]=2, 1, 0)</f>
        <v>0</v>
      </c>
      <c r="AH650">
        <f>IF(first_ana_0923__242678[[#This Row],[gap]]=3, 1, 0)</f>
        <v>0</v>
      </c>
      <c r="AI650">
        <f>IF(first_ana_0923__242678[[#This Row],[gap]]=4, 1, 0)</f>
        <v>0</v>
      </c>
      <c r="AJ650">
        <f>IF(first_ana_0923__242678[[#This Row],[gap]]=5, 1, 0)</f>
        <v>0</v>
      </c>
      <c r="AK650">
        <f>IF(first_ana_0923__242678[[#This Row],[gap]]=6, 1, 0)</f>
        <v>0</v>
      </c>
      <c r="AL650">
        <f>IF(first_ana_0923__242678[[#This Row],[gap]]=7, 1, 0)</f>
        <v>0</v>
      </c>
      <c r="AM650">
        <f>IF(first_ana_0923__242678[[#This Row],[gap]]=8, 1, 0)</f>
        <v>0</v>
      </c>
      <c r="AN650">
        <f>IF(first_ana_0923__242678[[#This Row],[gap]]=9, 1, 0)</f>
        <v>0</v>
      </c>
    </row>
    <row r="651" spans="1:40">
      <c r="A651">
        <v>2018</v>
      </c>
      <c r="B651">
        <v>39</v>
      </c>
      <c r="C651" t="s">
        <v>133</v>
      </c>
      <c r="D651" t="s">
        <v>81</v>
      </c>
      <c r="E651">
        <v>97.6</v>
      </c>
      <c r="F651">
        <v>71</v>
      </c>
      <c r="G651">
        <v>1.31</v>
      </c>
      <c r="H651">
        <v>1.63</v>
      </c>
      <c r="I651">
        <v>0</v>
      </c>
      <c r="J651">
        <v>0</v>
      </c>
      <c r="K651" s="7">
        <v>2650</v>
      </c>
      <c r="L651" s="5">
        <v>10810.8</v>
      </c>
      <c r="M651" s="10">
        <v>0.42</v>
      </c>
      <c r="N651" s="10">
        <v>0.28000000000000003</v>
      </c>
      <c r="O651" s="10">
        <v>3.68</v>
      </c>
      <c r="P651">
        <v>4.38</v>
      </c>
      <c r="Q651" s="7">
        <v>1269.5</v>
      </c>
      <c r="S651">
        <f>first_ana_0923__242678[[#This Row],[year]]-first_ana_0923__242678[[#This Row],[start]]</f>
        <v>2018</v>
      </c>
      <c r="T651">
        <f>IF(first_ana_0923__242678[[#This Row],[gap]]=-11, 1, 0)</f>
        <v>0</v>
      </c>
      <c r="U651">
        <f>IF(first_ana_0923__242678[[#This Row],[gap]]=-10, 1, 0)</f>
        <v>0</v>
      </c>
      <c r="V651">
        <f>IF(first_ana_0923__242678[[#This Row],[gap]]=-9, 1, 0)</f>
        <v>0</v>
      </c>
      <c r="W651">
        <f>IF(first_ana_0923__242678[[#This Row],[gap]]=-8, 1, 0)</f>
        <v>0</v>
      </c>
      <c r="X651">
        <f>IF(first_ana_0923__242678[[#This Row],[gap]]=-7, 1, 0)</f>
        <v>0</v>
      </c>
      <c r="Y651">
        <f>IF(first_ana_0923__242678[[#This Row],[gap]]=-6, 1, 0)</f>
        <v>0</v>
      </c>
      <c r="Z651">
        <f>IF(first_ana_0923__242678[[#This Row],[gap]]=-5, 1, 0)</f>
        <v>0</v>
      </c>
      <c r="AA651">
        <f>IF(first_ana_0923__242678[[#This Row],[gap]]=-4, 1, 0)</f>
        <v>0</v>
      </c>
      <c r="AB651">
        <f>IF(first_ana_0923__242678[[#This Row],[gap]]=-3, 1, 0)</f>
        <v>0</v>
      </c>
      <c r="AC651">
        <f>IF(first_ana_0923__242678[[#This Row],[gap]]=-2, 1, 0)</f>
        <v>0</v>
      </c>
      <c r="AD651">
        <f>IF(first_ana_0923__242678[[#This Row],[gap]]=-1, 1, 0)</f>
        <v>0</v>
      </c>
      <c r="AE651">
        <f>IF(first_ana_0923__242678[[#This Row],[gap]]=0, 1, 0)</f>
        <v>0</v>
      </c>
      <c r="AF651">
        <f>IF(first_ana_0923__242678[[#This Row],[gap]]=1, 1, 0)</f>
        <v>0</v>
      </c>
      <c r="AG651">
        <f>IF(first_ana_0923__242678[[#This Row],[gap]]=2, 1, 0)</f>
        <v>0</v>
      </c>
      <c r="AH651">
        <f>IF(first_ana_0923__242678[[#This Row],[gap]]=3, 1, 0)</f>
        <v>0</v>
      </c>
      <c r="AI651">
        <f>IF(first_ana_0923__242678[[#This Row],[gap]]=4, 1, 0)</f>
        <v>0</v>
      </c>
      <c r="AJ651">
        <f>IF(first_ana_0923__242678[[#This Row],[gap]]=5, 1, 0)</f>
        <v>0</v>
      </c>
      <c r="AK651">
        <f>IF(first_ana_0923__242678[[#This Row],[gap]]=6, 1, 0)</f>
        <v>0</v>
      </c>
      <c r="AL651">
        <f>IF(first_ana_0923__242678[[#This Row],[gap]]=7, 1, 0)</f>
        <v>0</v>
      </c>
      <c r="AM651">
        <f>IF(first_ana_0923__242678[[#This Row],[gap]]=8, 1, 0)</f>
        <v>0</v>
      </c>
      <c r="AN651">
        <f>IF(first_ana_0923__242678[[#This Row],[gap]]=9, 1, 0)</f>
        <v>0</v>
      </c>
    </row>
    <row r="652" spans="1:40">
      <c r="A652">
        <v>2018</v>
      </c>
      <c r="B652">
        <v>40</v>
      </c>
      <c r="C652" t="s">
        <v>134</v>
      </c>
      <c r="D652" t="s">
        <v>83</v>
      </c>
      <c r="E652">
        <v>153</v>
      </c>
      <c r="F652">
        <v>511</v>
      </c>
      <c r="G652">
        <v>2.0499999999999998</v>
      </c>
      <c r="H652">
        <v>1.99</v>
      </c>
      <c r="I652">
        <v>1</v>
      </c>
      <c r="J652">
        <v>1</v>
      </c>
      <c r="K652" s="7">
        <v>2888</v>
      </c>
      <c r="L652" s="5">
        <v>15444.7</v>
      </c>
      <c r="M652" s="10">
        <v>0.67</v>
      </c>
      <c r="N652" s="10">
        <v>0.37</v>
      </c>
      <c r="O652" s="10">
        <v>3.29</v>
      </c>
      <c r="P652">
        <v>4.33</v>
      </c>
      <c r="Q652" s="7">
        <v>819.7</v>
      </c>
      <c r="R652">
        <v>2011</v>
      </c>
      <c r="S652">
        <f>first_ana_0923__242678[[#This Row],[year]]-first_ana_0923__242678[[#This Row],[start]]</f>
        <v>7</v>
      </c>
      <c r="T652">
        <f>IF(first_ana_0923__242678[[#This Row],[gap]]=-11, 1, 0)</f>
        <v>0</v>
      </c>
      <c r="U652">
        <f>IF(first_ana_0923__242678[[#This Row],[gap]]=-10, 1, 0)</f>
        <v>0</v>
      </c>
      <c r="V652">
        <f>IF(first_ana_0923__242678[[#This Row],[gap]]=-9, 1, 0)</f>
        <v>0</v>
      </c>
      <c r="W652">
        <f>IF(first_ana_0923__242678[[#This Row],[gap]]=-8, 1, 0)</f>
        <v>0</v>
      </c>
      <c r="X652">
        <f>IF(first_ana_0923__242678[[#This Row],[gap]]=-7, 1, 0)</f>
        <v>0</v>
      </c>
      <c r="Y652">
        <f>IF(first_ana_0923__242678[[#This Row],[gap]]=-6, 1, 0)</f>
        <v>0</v>
      </c>
      <c r="Z652">
        <f>IF(first_ana_0923__242678[[#This Row],[gap]]=-5, 1, 0)</f>
        <v>0</v>
      </c>
      <c r="AA652">
        <f>IF(first_ana_0923__242678[[#This Row],[gap]]=-4, 1, 0)</f>
        <v>0</v>
      </c>
      <c r="AB652">
        <f>IF(first_ana_0923__242678[[#This Row],[gap]]=-3, 1, 0)</f>
        <v>0</v>
      </c>
      <c r="AC652">
        <f>IF(first_ana_0923__242678[[#This Row],[gap]]=-2, 1, 0)</f>
        <v>0</v>
      </c>
      <c r="AD652">
        <f>IF(first_ana_0923__242678[[#This Row],[gap]]=-1, 1, 0)</f>
        <v>0</v>
      </c>
      <c r="AE652">
        <f>IF(first_ana_0923__242678[[#This Row],[gap]]=0, 1, 0)</f>
        <v>0</v>
      </c>
      <c r="AF652">
        <f>IF(first_ana_0923__242678[[#This Row],[gap]]=1, 1, 0)</f>
        <v>0</v>
      </c>
      <c r="AG652">
        <f>IF(first_ana_0923__242678[[#This Row],[gap]]=2, 1, 0)</f>
        <v>0</v>
      </c>
      <c r="AH652">
        <f>IF(first_ana_0923__242678[[#This Row],[gap]]=3, 1, 0)</f>
        <v>0</v>
      </c>
      <c r="AI652">
        <f>IF(first_ana_0923__242678[[#This Row],[gap]]=4, 1, 0)</f>
        <v>0</v>
      </c>
      <c r="AJ652">
        <f>IF(first_ana_0923__242678[[#This Row],[gap]]=5, 1, 0)</f>
        <v>0</v>
      </c>
      <c r="AK652">
        <f>IF(first_ana_0923__242678[[#This Row],[gap]]=6, 1, 0)</f>
        <v>0</v>
      </c>
      <c r="AL652">
        <f>IF(first_ana_0923__242678[[#This Row],[gap]]=7, 1, 0)</f>
        <v>1</v>
      </c>
      <c r="AM652">
        <f>IF(first_ana_0923__242678[[#This Row],[gap]]=8, 1, 0)</f>
        <v>0</v>
      </c>
      <c r="AN652">
        <f>IF(first_ana_0923__242678[[#This Row],[gap]]=9, 1, 0)</f>
        <v>0</v>
      </c>
    </row>
    <row r="653" spans="1:40">
      <c r="A653">
        <v>2018</v>
      </c>
      <c r="B653">
        <v>41</v>
      </c>
      <c r="C653" t="s">
        <v>135</v>
      </c>
      <c r="D653" t="s">
        <v>85</v>
      </c>
      <c r="E653">
        <v>77.8</v>
      </c>
      <c r="F653">
        <v>82</v>
      </c>
      <c r="G653">
        <v>2.0299999999999998</v>
      </c>
      <c r="H653">
        <v>2.21</v>
      </c>
      <c r="I653">
        <v>1</v>
      </c>
      <c r="J653">
        <v>1</v>
      </c>
      <c r="K653" s="7">
        <v>2630</v>
      </c>
      <c r="L653" s="5">
        <v>23419.4</v>
      </c>
      <c r="M653" s="10">
        <v>0.24</v>
      </c>
      <c r="N653" s="10">
        <v>0.37</v>
      </c>
      <c r="O653" s="10">
        <v>3.79</v>
      </c>
      <c r="P653">
        <v>4.4000000000000004</v>
      </c>
      <c r="Q653" s="7">
        <v>1107.3</v>
      </c>
      <c r="R653">
        <v>2011</v>
      </c>
      <c r="S653">
        <f>first_ana_0923__242678[[#This Row],[year]]-first_ana_0923__242678[[#This Row],[start]]</f>
        <v>7</v>
      </c>
      <c r="T653">
        <f>IF(first_ana_0923__242678[[#This Row],[gap]]=-11, 1, 0)</f>
        <v>0</v>
      </c>
      <c r="U653">
        <f>IF(first_ana_0923__242678[[#This Row],[gap]]=-10, 1, 0)</f>
        <v>0</v>
      </c>
      <c r="V653">
        <f>IF(first_ana_0923__242678[[#This Row],[gap]]=-9, 1, 0)</f>
        <v>0</v>
      </c>
      <c r="W653">
        <f>IF(first_ana_0923__242678[[#This Row],[gap]]=-8, 1, 0)</f>
        <v>0</v>
      </c>
      <c r="X653">
        <f>IF(first_ana_0923__242678[[#This Row],[gap]]=-7, 1, 0)</f>
        <v>0</v>
      </c>
      <c r="Y653">
        <f>IF(first_ana_0923__242678[[#This Row],[gap]]=-6, 1, 0)</f>
        <v>0</v>
      </c>
      <c r="Z653">
        <f>IF(first_ana_0923__242678[[#This Row],[gap]]=-5, 1, 0)</f>
        <v>0</v>
      </c>
      <c r="AA653">
        <f>IF(first_ana_0923__242678[[#This Row],[gap]]=-4, 1, 0)</f>
        <v>0</v>
      </c>
      <c r="AB653">
        <f>IF(first_ana_0923__242678[[#This Row],[gap]]=-3, 1, 0)</f>
        <v>0</v>
      </c>
      <c r="AC653">
        <f>IF(first_ana_0923__242678[[#This Row],[gap]]=-2, 1, 0)</f>
        <v>0</v>
      </c>
      <c r="AD653">
        <f>IF(first_ana_0923__242678[[#This Row],[gap]]=-1, 1, 0)</f>
        <v>0</v>
      </c>
      <c r="AE653">
        <f>IF(first_ana_0923__242678[[#This Row],[gap]]=0, 1, 0)</f>
        <v>0</v>
      </c>
      <c r="AF653">
        <f>IF(first_ana_0923__242678[[#This Row],[gap]]=1, 1, 0)</f>
        <v>0</v>
      </c>
      <c r="AG653">
        <f>IF(first_ana_0923__242678[[#This Row],[gap]]=2, 1, 0)</f>
        <v>0</v>
      </c>
      <c r="AH653">
        <f>IF(first_ana_0923__242678[[#This Row],[gap]]=3, 1, 0)</f>
        <v>0</v>
      </c>
      <c r="AI653">
        <f>IF(first_ana_0923__242678[[#This Row],[gap]]=4, 1, 0)</f>
        <v>0</v>
      </c>
      <c r="AJ653">
        <f>IF(first_ana_0923__242678[[#This Row],[gap]]=5, 1, 0)</f>
        <v>0</v>
      </c>
      <c r="AK653">
        <f>IF(first_ana_0923__242678[[#This Row],[gap]]=6, 1, 0)</f>
        <v>0</v>
      </c>
      <c r="AL653">
        <f>IF(first_ana_0923__242678[[#This Row],[gap]]=7, 1, 0)</f>
        <v>1</v>
      </c>
      <c r="AM653">
        <f>IF(first_ana_0923__242678[[#This Row],[gap]]=8, 1, 0)</f>
        <v>0</v>
      </c>
      <c r="AN653">
        <f>IF(first_ana_0923__242678[[#This Row],[gap]]=9, 1, 0)</f>
        <v>0</v>
      </c>
    </row>
    <row r="654" spans="1:40">
      <c r="A654">
        <v>2018</v>
      </c>
      <c r="B654">
        <v>42</v>
      </c>
      <c r="C654" t="s">
        <v>136</v>
      </c>
      <c r="D654" t="s">
        <v>87</v>
      </c>
      <c r="E654">
        <v>46.2</v>
      </c>
      <c r="F654">
        <v>134</v>
      </c>
      <c r="G654">
        <v>1.71</v>
      </c>
      <c r="H654">
        <v>2.21</v>
      </c>
      <c r="I654">
        <v>0</v>
      </c>
      <c r="J654">
        <v>0</v>
      </c>
      <c r="K654" s="7">
        <v>2571</v>
      </c>
      <c r="L654" s="5">
        <v>13786.2</v>
      </c>
      <c r="M654" s="10">
        <v>0.6</v>
      </c>
      <c r="N654" s="10">
        <v>0.15</v>
      </c>
      <c r="O654" s="10">
        <v>2.91</v>
      </c>
      <c r="P654">
        <v>3.66</v>
      </c>
      <c r="Q654" s="7">
        <v>1068.7</v>
      </c>
      <c r="S654">
        <f>first_ana_0923__242678[[#This Row],[year]]-first_ana_0923__242678[[#This Row],[start]]</f>
        <v>2018</v>
      </c>
      <c r="T654">
        <f>IF(first_ana_0923__242678[[#This Row],[gap]]=-11, 1, 0)</f>
        <v>0</v>
      </c>
      <c r="U654">
        <f>IF(first_ana_0923__242678[[#This Row],[gap]]=-10, 1, 0)</f>
        <v>0</v>
      </c>
      <c r="V654">
        <f>IF(first_ana_0923__242678[[#This Row],[gap]]=-9, 1, 0)</f>
        <v>0</v>
      </c>
      <c r="W654">
        <f>IF(first_ana_0923__242678[[#This Row],[gap]]=-8, 1, 0)</f>
        <v>0</v>
      </c>
      <c r="X654">
        <f>IF(first_ana_0923__242678[[#This Row],[gap]]=-7, 1, 0)</f>
        <v>0</v>
      </c>
      <c r="Y654">
        <f>IF(first_ana_0923__242678[[#This Row],[gap]]=-6, 1, 0)</f>
        <v>0</v>
      </c>
      <c r="Z654">
        <f>IF(first_ana_0923__242678[[#This Row],[gap]]=-5, 1, 0)</f>
        <v>0</v>
      </c>
      <c r="AA654">
        <f>IF(first_ana_0923__242678[[#This Row],[gap]]=-4, 1, 0)</f>
        <v>0</v>
      </c>
      <c r="AB654">
        <f>IF(first_ana_0923__242678[[#This Row],[gap]]=-3, 1, 0)</f>
        <v>0</v>
      </c>
      <c r="AC654">
        <f>IF(first_ana_0923__242678[[#This Row],[gap]]=-2, 1, 0)</f>
        <v>0</v>
      </c>
      <c r="AD654">
        <f>IF(first_ana_0923__242678[[#This Row],[gap]]=-1, 1, 0)</f>
        <v>0</v>
      </c>
      <c r="AE654">
        <f>IF(first_ana_0923__242678[[#This Row],[gap]]=0, 1, 0)</f>
        <v>0</v>
      </c>
      <c r="AF654">
        <f>IF(first_ana_0923__242678[[#This Row],[gap]]=1, 1, 0)</f>
        <v>0</v>
      </c>
      <c r="AG654">
        <f>IF(first_ana_0923__242678[[#This Row],[gap]]=2, 1, 0)</f>
        <v>0</v>
      </c>
      <c r="AH654">
        <f>IF(first_ana_0923__242678[[#This Row],[gap]]=3, 1, 0)</f>
        <v>0</v>
      </c>
      <c r="AI654">
        <f>IF(first_ana_0923__242678[[#This Row],[gap]]=4, 1, 0)</f>
        <v>0</v>
      </c>
      <c r="AJ654">
        <f>IF(first_ana_0923__242678[[#This Row],[gap]]=5, 1, 0)</f>
        <v>0</v>
      </c>
      <c r="AK654">
        <f>IF(first_ana_0923__242678[[#This Row],[gap]]=6, 1, 0)</f>
        <v>0</v>
      </c>
      <c r="AL654">
        <f>IF(first_ana_0923__242678[[#This Row],[gap]]=7, 1, 0)</f>
        <v>0</v>
      </c>
      <c r="AM654">
        <f>IF(first_ana_0923__242678[[#This Row],[gap]]=8, 1, 0)</f>
        <v>0</v>
      </c>
      <c r="AN654">
        <f>IF(first_ana_0923__242678[[#This Row],[gap]]=9, 1, 0)</f>
        <v>0</v>
      </c>
    </row>
    <row r="655" spans="1:40">
      <c r="A655">
        <v>2018</v>
      </c>
      <c r="B655">
        <v>43</v>
      </c>
      <c r="C655" t="s">
        <v>137</v>
      </c>
      <c r="D655" t="s">
        <v>89</v>
      </c>
      <c r="E655">
        <v>123.2</v>
      </c>
      <c r="F655">
        <v>176</v>
      </c>
      <c r="G655">
        <v>1.63</v>
      </c>
      <c r="H655">
        <v>1.84</v>
      </c>
      <c r="I655">
        <v>1</v>
      </c>
      <c r="J655">
        <v>1</v>
      </c>
      <c r="K655" s="7">
        <v>2613</v>
      </c>
      <c r="L655" s="5">
        <v>19105</v>
      </c>
      <c r="M655" s="10">
        <v>0.51</v>
      </c>
      <c r="N655" s="10">
        <v>0.11</v>
      </c>
      <c r="O655" s="10">
        <v>3.07</v>
      </c>
      <c r="P655">
        <v>3.69</v>
      </c>
      <c r="Q655" s="7">
        <v>1110.7</v>
      </c>
      <c r="R655">
        <v>2011</v>
      </c>
      <c r="S655">
        <f>first_ana_0923__242678[[#This Row],[year]]-first_ana_0923__242678[[#This Row],[start]]</f>
        <v>7</v>
      </c>
      <c r="T655">
        <f>IF(first_ana_0923__242678[[#This Row],[gap]]=-11, 1, 0)</f>
        <v>0</v>
      </c>
      <c r="U655">
        <f>IF(first_ana_0923__242678[[#This Row],[gap]]=-10, 1, 0)</f>
        <v>0</v>
      </c>
      <c r="V655">
        <f>IF(first_ana_0923__242678[[#This Row],[gap]]=-9, 1, 0)</f>
        <v>0</v>
      </c>
      <c r="W655">
        <f>IF(first_ana_0923__242678[[#This Row],[gap]]=-8, 1, 0)</f>
        <v>0</v>
      </c>
      <c r="X655">
        <f>IF(first_ana_0923__242678[[#This Row],[gap]]=-7, 1, 0)</f>
        <v>0</v>
      </c>
      <c r="Y655">
        <f>IF(first_ana_0923__242678[[#This Row],[gap]]=-6, 1, 0)</f>
        <v>0</v>
      </c>
      <c r="Z655">
        <f>IF(first_ana_0923__242678[[#This Row],[gap]]=-5, 1, 0)</f>
        <v>0</v>
      </c>
      <c r="AA655">
        <f>IF(first_ana_0923__242678[[#This Row],[gap]]=-4, 1, 0)</f>
        <v>0</v>
      </c>
      <c r="AB655">
        <f>IF(first_ana_0923__242678[[#This Row],[gap]]=-3, 1, 0)</f>
        <v>0</v>
      </c>
      <c r="AC655">
        <f>IF(first_ana_0923__242678[[#This Row],[gap]]=-2, 1, 0)</f>
        <v>0</v>
      </c>
      <c r="AD655">
        <f>IF(first_ana_0923__242678[[#This Row],[gap]]=-1, 1, 0)</f>
        <v>0</v>
      </c>
      <c r="AE655">
        <f>IF(first_ana_0923__242678[[#This Row],[gap]]=0, 1, 0)</f>
        <v>0</v>
      </c>
      <c r="AF655">
        <f>IF(first_ana_0923__242678[[#This Row],[gap]]=1, 1, 0)</f>
        <v>0</v>
      </c>
      <c r="AG655">
        <f>IF(first_ana_0923__242678[[#This Row],[gap]]=2, 1, 0)</f>
        <v>0</v>
      </c>
      <c r="AH655">
        <f>IF(first_ana_0923__242678[[#This Row],[gap]]=3, 1, 0)</f>
        <v>0</v>
      </c>
      <c r="AI655">
        <f>IF(first_ana_0923__242678[[#This Row],[gap]]=4, 1, 0)</f>
        <v>0</v>
      </c>
      <c r="AJ655">
        <f>IF(first_ana_0923__242678[[#This Row],[gap]]=5, 1, 0)</f>
        <v>0</v>
      </c>
      <c r="AK655">
        <f>IF(first_ana_0923__242678[[#This Row],[gap]]=6, 1, 0)</f>
        <v>0</v>
      </c>
      <c r="AL655">
        <f>IF(first_ana_0923__242678[[#This Row],[gap]]=7, 1, 0)</f>
        <v>1</v>
      </c>
      <c r="AM655">
        <f>IF(first_ana_0923__242678[[#This Row],[gap]]=8, 1, 0)</f>
        <v>0</v>
      </c>
      <c r="AN655">
        <f>IF(first_ana_0923__242678[[#This Row],[gap]]=9, 1, 0)</f>
        <v>0</v>
      </c>
    </row>
    <row r="656" spans="1:40">
      <c r="A656">
        <v>2018</v>
      </c>
      <c r="B656">
        <v>44</v>
      </c>
      <c r="C656" t="s">
        <v>138</v>
      </c>
      <c r="D656" t="s">
        <v>141</v>
      </c>
      <c r="E656">
        <v>190.6</v>
      </c>
      <c r="F656">
        <v>114</v>
      </c>
      <c r="G656">
        <v>1.63</v>
      </c>
      <c r="H656">
        <v>1.92</v>
      </c>
      <c r="I656">
        <v>0</v>
      </c>
      <c r="J656">
        <v>0</v>
      </c>
      <c r="K656" s="7">
        <v>2710</v>
      </c>
      <c r="L656" s="5">
        <v>14034.2</v>
      </c>
      <c r="M656" s="10">
        <v>0.44</v>
      </c>
      <c r="N656" s="10">
        <v>0.44</v>
      </c>
      <c r="O656" s="10">
        <v>3.93</v>
      </c>
      <c r="P656">
        <v>4.8100000000000005</v>
      </c>
      <c r="Q656" s="7">
        <v>1000.4</v>
      </c>
      <c r="S656">
        <f>first_ana_0923__242678[[#This Row],[year]]-first_ana_0923__242678[[#This Row],[start]]</f>
        <v>2018</v>
      </c>
      <c r="T656">
        <f>IF(first_ana_0923__242678[[#This Row],[gap]]=-11, 1, 0)</f>
        <v>0</v>
      </c>
      <c r="U656">
        <f>IF(first_ana_0923__242678[[#This Row],[gap]]=-10, 1, 0)</f>
        <v>0</v>
      </c>
      <c r="V656">
        <f>IF(first_ana_0923__242678[[#This Row],[gap]]=-9, 1, 0)</f>
        <v>0</v>
      </c>
      <c r="W656">
        <f>IF(first_ana_0923__242678[[#This Row],[gap]]=-8, 1, 0)</f>
        <v>0</v>
      </c>
      <c r="X656">
        <f>IF(first_ana_0923__242678[[#This Row],[gap]]=-7, 1, 0)</f>
        <v>0</v>
      </c>
      <c r="Y656">
        <f>IF(first_ana_0923__242678[[#This Row],[gap]]=-6, 1, 0)</f>
        <v>0</v>
      </c>
      <c r="Z656">
        <f>IF(first_ana_0923__242678[[#This Row],[gap]]=-5, 1, 0)</f>
        <v>0</v>
      </c>
      <c r="AA656">
        <f>IF(first_ana_0923__242678[[#This Row],[gap]]=-4, 1, 0)</f>
        <v>0</v>
      </c>
      <c r="AB656">
        <f>IF(first_ana_0923__242678[[#This Row],[gap]]=-3, 1, 0)</f>
        <v>0</v>
      </c>
      <c r="AC656">
        <f>IF(first_ana_0923__242678[[#This Row],[gap]]=-2, 1, 0)</f>
        <v>0</v>
      </c>
      <c r="AD656">
        <f>IF(first_ana_0923__242678[[#This Row],[gap]]=-1, 1, 0)</f>
        <v>0</v>
      </c>
      <c r="AE656">
        <f>IF(first_ana_0923__242678[[#This Row],[gap]]=0, 1, 0)</f>
        <v>0</v>
      </c>
      <c r="AF656">
        <f>IF(first_ana_0923__242678[[#This Row],[gap]]=1, 1, 0)</f>
        <v>0</v>
      </c>
      <c r="AG656">
        <f>IF(first_ana_0923__242678[[#This Row],[gap]]=2, 1, 0)</f>
        <v>0</v>
      </c>
      <c r="AH656">
        <f>IF(first_ana_0923__242678[[#This Row],[gap]]=3, 1, 0)</f>
        <v>0</v>
      </c>
      <c r="AI656">
        <f>IF(first_ana_0923__242678[[#This Row],[gap]]=4, 1, 0)</f>
        <v>0</v>
      </c>
      <c r="AJ656">
        <f>IF(first_ana_0923__242678[[#This Row],[gap]]=5, 1, 0)</f>
        <v>0</v>
      </c>
      <c r="AK656">
        <f>IF(first_ana_0923__242678[[#This Row],[gap]]=6, 1, 0)</f>
        <v>0</v>
      </c>
      <c r="AL656">
        <f>IF(first_ana_0923__242678[[#This Row],[gap]]=7, 1, 0)</f>
        <v>0</v>
      </c>
      <c r="AM656">
        <f>IF(first_ana_0923__242678[[#This Row],[gap]]=8, 1, 0)</f>
        <v>0</v>
      </c>
      <c r="AN656">
        <f>IF(first_ana_0923__242678[[#This Row],[gap]]=9, 1, 0)</f>
        <v>0</v>
      </c>
    </row>
    <row r="657" spans="1:40">
      <c r="A657">
        <v>2018</v>
      </c>
      <c r="B657">
        <v>45</v>
      </c>
      <c r="C657" t="s">
        <v>139</v>
      </c>
      <c r="D657" t="s">
        <v>92</v>
      </c>
      <c r="E657">
        <v>202</v>
      </c>
      <c r="F657">
        <v>108</v>
      </c>
      <c r="G657">
        <v>1.7</v>
      </c>
      <c r="H657">
        <v>1.99</v>
      </c>
      <c r="I657">
        <v>0</v>
      </c>
      <c r="J657">
        <v>0</v>
      </c>
      <c r="K657" s="7">
        <v>2487</v>
      </c>
      <c r="L657" s="5">
        <v>17279.099999999999</v>
      </c>
      <c r="M657" s="10">
        <v>0.65</v>
      </c>
      <c r="N657" s="10">
        <v>0.19</v>
      </c>
      <c r="O657" s="10">
        <v>3.33</v>
      </c>
      <c r="P657">
        <v>4.17</v>
      </c>
      <c r="Q657" s="7">
        <v>1052.9000000000001</v>
      </c>
      <c r="S657">
        <f>first_ana_0923__242678[[#This Row],[year]]-first_ana_0923__242678[[#This Row],[start]]</f>
        <v>2018</v>
      </c>
      <c r="T657">
        <f>IF(first_ana_0923__242678[[#This Row],[gap]]=-11, 1, 0)</f>
        <v>0</v>
      </c>
      <c r="U657">
        <f>IF(first_ana_0923__242678[[#This Row],[gap]]=-10, 1, 0)</f>
        <v>0</v>
      </c>
      <c r="V657">
        <f>IF(first_ana_0923__242678[[#This Row],[gap]]=-9, 1, 0)</f>
        <v>0</v>
      </c>
      <c r="W657">
        <f>IF(first_ana_0923__242678[[#This Row],[gap]]=-8, 1, 0)</f>
        <v>0</v>
      </c>
      <c r="X657">
        <f>IF(first_ana_0923__242678[[#This Row],[gap]]=-7, 1, 0)</f>
        <v>0</v>
      </c>
      <c r="Y657">
        <f>IF(first_ana_0923__242678[[#This Row],[gap]]=-6, 1, 0)</f>
        <v>0</v>
      </c>
      <c r="Z657">
        <f>IF(first_ana_0923__242678[[#This Row],[gap]]=-5, 1, 0)</f>
        <v>0</v>
      </c>
      <c r="AA657">
        <f>IF(first_ana_0923__242678[[#This Row],[gap]]=-4, 1, 0)</f>
        <v>0</v>
      </c>
      <c r="AB657">
        <f>IF(first_ana_0923__242678[[#This Row],[gap]]=-3, 1, 0)</f>
        <v>0</v>
      </c>
      <c r="AC657">
        <f>IF(first_ana_0923__242678[[#This Row],[gap]]=-2, 1, 0)</f>
        <v>0</v>
      </c>
      <c r="AD657">
        <f>IF(first_ana_0923__242678[[#This Row],[gap]]=-1, 1, 0)</f>
        <v>0</v>
      </c>
      <c r="AE657">
        <f>IF(first_ana_0923__242678[[#This Row],[gap]]=0, 1, 0)</f>
        <v>0</v>
      </c>
      <c r="AF657">
        <f>IF(first_ana_0923__242678[[#This Row],[gap]]=1, 1, 0)</f>
        <v>0</v>
      </c>
      <c r="AG657">
        <f>IF(first_ana_0923__242678[[#This Row],[gap]]=2, 1, 0)</f>
        <v>0</v>
      </c>
      <c r="AH657">
        <f>IF(first_ana_0923__242678[[#This Row],[gap]]=3, 1, 0)</f>
        <v>0</v>
      </c>
      <c r="AI657">
        <f>IF(first_ana_0923__242678[[#This Row],[gap]]=4, 1, 0)</f>
        <v>0</v>
      </c>
      <c r="AJ657">
        <f>IF(first_ana_0923__242678[[#This Row],[gap]]=5, 1, 0)</f>
        <v>0</v>
      </c>
      <c r="AK657">
        <f>IF(first_ana_0923__242678[[#This Row],[gap]]=6, 1, 0)</f>
        <v>0</v>
      </c>
      <c r="AL657">
        <f>IF(first_ana_0923__242678[[#This Row],[gap]]=7, 1, 0)</f>
        <v>0</v>
      </c>
      <c r="AM657">
        <f>IF(first_ana_0923__242678[[#This Row],[gap]]=8, 1, 0)</f>
        <v>0</v>
      </c>
      <c r="AN657">
        <f>IF(first_ana_0923__242678[[#This Row],[gap]]=9, 1, 0)</f>
        <v>0</v>
      </c>
    </row>
    <row r="658" spans="1:40">
      <c r="A658">
        <v>2018</v>
      </c>
      <c r="B658">
        <v>46</v>
      </c>
      <c r="C658" t="s">
        <v>93</v>
      </c>
      <c r="D658" t="s">
        <v>94</v>
      </c>
      <c r="E658">
        <v>122.7</v>
      </c>
      <c r="F658">
        <v>161</v>
      </c>
      <c r="G658">
        <v>1.66</v>
      </c>
      <c r="H658">
        <v>1.89</v>
      </c>
      <c r="I658">
        <v>0</v>
      </c>
      <c r="J658">
        <v>0</v>
      </c>
      <c r="K658" s="7">
        <v>2492</v>
      </c>
      <c r="L658" s="5">
        <v>18313.2</v>
      </c>
      <c r="M658" s="10">
        <v>0.37</v>
      </c>
      <c r="N658" s="10">
        <v>0.25</v>
      </c>
      <c r="O658" s="10">
        <v>2.66</v>
      </c>
      <c r="P658">
        <v>3.2800000000000002</v>
      </c>
      <c r="Q658" s="7">
        <v>1047.9000000000001</v>
      </c>
      <c r="S658">
        <f>first_ana_0923__242678[[#This Row],[year]]-first_ana_0923__242678[[#This Row],[start]]</f>
        <v>2018</v>
      </c>
      <c r="T658">
        <f>IF(first_ana_0923__242678[[#This Row],[gap]]=-11, 1, 0)</f>
        <v>0</v>
      </c>
      <c r="U658">
        <f>IF(first_ana_0923__242678[[#This Row],[gap]]=-10, 1, 0)</f>
        <v>0</v>
      </c>
      <c r="V658">
        <f>IF(first_ana_0923__242678[[#This Row],[gap]]=-9, 1, 0)</f>
        <v>0</v>
      </c>
      <c r="W658">
        <f>IF(first_ana_0923__242678[[#This Row],[gap]]=-8, 1, 0)</f>
        <v>0</v>
      </c>
      <c r="X658">
        <f>IF(first_ana_0923__242678[[#This Row],[gap]]=-7, 1, 0)</f>
        <v>0</v>
      </c>
      <c r="Y658">
        <f>IF(first_ana_0923__242678[[#This Row],[gap]]=-6, 1, 0)</f>
        <v>0</v>
      </c>
      <c r="Z658">
        <f>IF(first_ana_0923__242678[[#This Row],[gap]]=-5, 1, 0)</f>
        <v>0</v>
      </c>
      <c r="AA658">
        <f>IF(first_ana_0923__242678[[#This Row],[gap]]=-4, 1, 0)</f>
        <v>0</v>
      </c>
      <c r="AB658">
        <f>IF(first_ana_0923__242678[[#This Row],[gap]]=-3, 1, 0)</f>
        <v>0</v>
      </c>
      <c r="AC658">
        <f>IF(first_ana_0923__242678[[#This Row],[gap]]=-2, 1, 0)</f>
        <v>0</v>
      </c>
      <c r="AD658">
        <f>IF(first_ana_0923__242678[[#This Row],[gap]]=-1, 1, 0)</f>
        <v>0</v>
      </c>
      <c r="AE658">
        <f>IF(first_ana_0923__242678[[#This Row],[gap]]=0, 1, 0)</f>
        <v>0</v>
      </c>
      <c r="AF658">
        <f>IF(first_ana_0923__242678[[#This Row],[gap]]=1, 1, 0)</f>
        <v>0</v>
      </c>
      <c r="AG658">
        <f>IF(first_ana_0923__242678[[#This Row],[gap]]=2, 1, 0)</f>
        <v>0</v>
      </c>
      <c r="AH658">
        <f>IF(first_ana_0923__242678[[#This Row],[gap]]=3, 1, 0)</f>
        <v>0</v>
      </c>
      <c r="AI658">
        <f>IF(first_ana_0923__242678[[#This Row],[gap]]=4, 1, 0)</f>
        <v>0</v>
      </c>
      <c r="AJ658">
        <f>IF(first_ana_0923__242678[[#This Row],[gap]]=5, 1, 0)</f>
        <v>0</v>
      </c>
      <c r="AK658">
        <f>IF(first_ana_0923__242678[[#This Row],[gap]]=6, 1, 0)</f>
        <v>0</v>
      </c>
      <c r="AL658">
        <f>IF(first_ana_0923__242678[[#This Row],[gap]]=7, 1, 0)</f>
        <v>0</v>
      </c>
      <c r="AM658">
        <f>IF(first_ana_0923__242678[[#This Row],[gap]]=8, 1, 0)</f>
        <v>0</v>
      </c>
      <c r="AN658">
        <f>IF(first_ana_0923__242678[[#This Row],[gap]]=9, 1, 0)</f>
        <v>0</v>
      </c>
    </row>
    <row r="659" spans="1:40">
      <c r="A659">
        <v>2018</v>
      </c>
      <c r="B659">
        <v>47</v>
      </c>
      <c r="C659" t="s">
        <v>140</v>
      </c>
      <c r="D659" t="s">
        <v>96</v>
      </c>
      <c r="E659">
        <v>57.3</v>
      </c>
      <c r="F659">
        <v>145</v>
      </c>
      <c r="G659">
        <v>1.87</v>
      </c>
      <c r="H659">
        <v>1.94</v>
      </c>
      <c r="I659">
        <v>0</v>
      </c>
      <c r="J659">
        <v>0</v>
      </c>
      <c r="K659" s="7">
        <v>2349</v>
      </c>
      <c r="L659" s="5">
        <v>18946.900000000001</v>
      </c>
      <c r="M659" s="10">
        <v>0.55000000000000004</v>
      </c>
      <c r="N659" s="10">
        <v>0.14000000000000001</v>
      </c>
      <c r="O659" s="10">
        <v>3.94</v>
      </c>
      <c r="P659">
        <v>4.63</v>
      </c>
      <c r="Q659" s="7">
        <v>1038.5999999999999</v>
      </c>
      <c r="S659">
        <f>first_ana_0923__242678[[#This Row],[year]]-first_ana_0923__242678[[#This Row],[start]]</f>
        <v>2018</v>
      </c>
      <c r="T659">
        <f>IF(first_ana_0923__242678[[#This Row],[gap]]=-11, 1, 0)</f>
        <v>0</v>
      </c>
      <c r="U659">
        <f>IF(first_ana_0923__242678[[#This Row],[gap]]=-10, 1, 0)</f>
        <v>0</v>
      </c>
      <c r="V659">
        <f>IF(first_ana_0923__242678[[#This Row],[gap]]=-9, 1, 0)</f>
        <v>0</v>
      </c>
      <c r="W659">
        <f>IF(first_ana_0923__242678[[#This Row],[gap]]=-8, 1, 0)</f>
        <v>0</v>
      </c>
      <c r="X659">
        <f>IF(first_ana_0923__242678[[#This Row],[gap]]=-7, 1, 0)</f>
        <v>0</v>
      </c>
      <c r="Y659">
        <f>IF(first_ana_0923__242678[[#This Row],[gap]]=-6, 1, 0)</f>
        <v>0</v>
      </c>
      <c r="Z659">
        <f>IF(first_ana_0923__242678[[#This Row],[gap]]=-5, 1, 0)</f>
        <v>0</v>
      </c>
      <c r="AA659">
        <f>IF(first_ana_0923__242678[[#This Row],[gap]]=-4, 1, 0)</f>
        <v>0</v>
      </c>
      <c r="AB659">
        <f>IF(first_ana_0923__242678[[#This Row],[gap]]=-3, 1, 0)</f>
        <v>0</v>
      </c>
      <c r="AC659">
        <f>IF(first_ana_0923__242678[[#This Row],[gap]]=-2, 1, 0)</f>
        <v>0</v>
      </c>
      <c r="AD659">
        <f>IF(first_ana_0923__242678[[#This Row],[gap]]=-1, 1, 0)</f>
        <v>0</v>
      </c>
      <c r="AE659">
        <f>IF(first_ana_0923__242678[[#This Row],[gap]]=0, 1, 0)</f>
        <v>0</v>
      </c>
      <c r="AF659">
        <f>IF(first_ana_0923__242678[[#This Row],[gap]]=1, 1, 0)</f>
        <v>0</v>
      </c>
      <c r="AG659">
        <f>IF(first_ana_0923__242678[[#This Row],[gap]]=2, 1, 0)</f>
        <v>0</v>
      </c>
      <c r="AH659">
        <f>IF(first_ana_0923__242678[[#This Row],[gap]]=3, 1, 0)</f>
        <v>0</v>
      </c>
      <c r="AI659">
        <f>IF(first_ana_0923__242678[[#This Row],[gap]]=4, 1, 0)</f>
        <v>0</v>
      </c>
      <c r="AJ659">
        <f>IF(first_ana_0923__242678[[#This Row],[gap]]=5, 1, 0)</f>
        <v>0</v>
      </c>
      <c r="AK659">
        <f>IF(first_ana_0923__242678[[#This Row],[gap]]=6, 1, 0)</f>
        <v>0</v>
      </c>
      <c r="AL659">
        <f>IF(first_ana_0923__242678[[#This Row],[gap]]=7, 1, 0)</f>
        <v>0</v>
      </c>
      <c r="AM659">
        <f>IF(first_ana_0923__242678[[#This Row],[gap]]=8, 1, 0)</f>
        <v>0</v>
      </c>
      <c r="AN659">
        <f>IF(first_ana_0923__242678[[#This Row],[gap]]=9, 1, 0)</f>
        <v>0</v>
      </c>
    </row>
    <row r="660" spans="1:40">
      <c r="A660">
        <v>2019</v>
      </c>
      <c r="B660">
        <v>1</v>
      </c>
      <c r="C660" t="s">
        <v>97</v>
      </c>
      <c r="D660" t="s">
        <v>5</v>
      </c>
      <c r="E660">
        <v>748.7</v>
      </c>
      <c r="F660">
        <v>525</v>
      </c>
      <c r="G660">
        <v>1</v>
      </c>
      <c r="H660">
        <v>1.1100000000000001</v>
      </c>
      <c r="I660">
        <v>1</v>
      </c>
      <c r="J660">
        <v>1</v>
      </c>
      <c r="K660" s="7">
        <v>2832</v>
      </c>
      <c r="L660" s="7">
        <v>257466.3</v>
      </c>
      <c r="M660" s="7">
        <v>0.7</v>
      </c>
      <c r="N660" s="7">
        <v>0.28999999999999998</v>
      </c>
      <c r="O660" s="7">
        <v>3.12</v>
      </c>
      <c r="P660">
        <v>4.1100000000000003</v>
      </c>
      <c r="Q660" s="7">
        <v>1108.9000000000001</v>
      </c>
      <c r="R660">
        <v>2016</v>
      </c>
      <c r="S660">
        <f>first_ana_0923__242678[[#This Row],[year]]-first_ana_0923__242678[[#This Row],[start]]</f>
        <v>3</v>
      </c>
      <c r="T660">
        <f>IF(first_ana_0923__242678[[#This Row],[gap]]=-11, 1, 0)</f>
        <v>0</v>
      </c>
      <c r="U660">
        <f>IF(first_ana_0923__242678[[#This Row],[gap]]=-10, 1, 0)</f>
        <v>0</v>
      </c>
      <c r="V660">
        <f>IF(first_ana_0923__242678[[#This Row],[gap]]=-9, 1, 0)</f>
        <v>0</v>
      </c>
      <c r="W660">
        <f>IF(first_ana_0923__242678[[#This Row],[gap]]=-8, 1, 0)</f>
        <v>0</v>
      </c>
      <c r="X660">
        <f>IF(first_ana_0923__242678[[#This Row],[gap]]=-7, 1, 0)</f>
        <v>0</v>
      </c>
      <c r="Y660">
        <f>IF(first_ana_0923__242678[[#This Row],[gap]]=-6, 1, 0)</f>
        <v>0</v>
      </c>
      <c r="Z660">
        <f>IF(first_ana_0923__242678[[#This Row],[gap]]=-5, 1, 0)</f>
        <v>0</v>
      </c>
      <c r="AA660">
        <f>IF(first_ana_0923__242678[[#This Row],[gap]]=-4, 1, 0)</f>
        <v>0</v>
      </c>
      <c r="AB660">
        <f>IF(first_ana_0923__242678[[#This Row],[gap]]=-3, 1, 0)</f>
        <v>0</v>
      </c>
      <c r="AC660">
        <f>IF(first_ana_0923__242678[[#This Row],[gap]]=-2, 1, 0)</f>
        <v>0</v>
      </c>
      <c r="AD660">
        <f>IF(first_ana_0923__242678[[#This Row],[gap]]=-1, 1, 0)</f>
        <v>0</v>
      </c>
      <c r="AE660">
        <f>IF(first_ana_0923__242678[[#This Row],[gap]]=0, 1, 0)</f>
        <v>0</v>
      </c>
      <c r="AF660">
        <f>IF(first_ana_0923__242678[[#This Row],[gap]]=1, 1, 0)</f>
        <v>0</v>
      </c>
      <c r="AG660">
        <f>IF(first_ana_0923__242678[[#This Row],[gap]]=2, 1, 0)</f>
        <v>0</v>
      </c>
      <c r="AH660">
        <f>IF(first_ana_0923__242678[[#This Row],[gap]]=3, 1, 0)</f>
        <v>1</v>
      </c>
      <c r="AI660">
        <f>IF(first_ana_0923__242678[[#This Row],[gap]]=4, 1, 0)</f>
        <v>0</v>
      </c>
      <c r="AJ660">
        <f>IF(first_ana_0923__242678[[#This Row],[gap]]=5, 1, 0)</f>
        <v>0</v>
      </c>
      <c r="AK660">
        <f>IF(first_ana_0923__242678[[#This Row],[gap]]=6, 1, 0)</f>
        <v>0</v>
      </c>
      <c r="AL660">
        <f>IF(first_ana_0923__242678[[#This Row],[gap]]=7, 1, 0)</f>
        <v>0</v>
      </c>
      <c r="AM660">
        <f>IF(first_ana_0923__242678[[#This Row],[gap]]=8, 1, 0)</f>
        <v>0</v>
      </c>
      <c r="AN660">
        <f>IF(first_ana_0923__242678[[#This Row],[gap]]=9, 1, 0)</f>
        <v>0</v>
      </c>
    </row>
    <row r="661" spans="1:40">
      <c r="A661">
        <v>2019</v>
      </c>
      <c r="B661">
        <v>2</v>
      </c>
      <c r="C661" t="s">
        <v>98</v>
      </c>
      <c r="D661" t="s">
        <v>7</v>
      </c>
      <c r="E661">
        <v>100</v>
      </c>
      <c r="F661">
        <v>125</v>
      </c>
      <c r="G661">
        <v>1.4</v>
      </c>
      <c r="H661">
        <v>1.88</v>
      </c>
      <c r="I661">
        <v>1</v>
      </c>
      <c r="J661">
        <v>1</v>
      </c>
      <c r="K661" s="7">
        <v>2628</v>
      </c>
      <c r="L661" s="7">
        <v>33608</v>
      </c>
      <c r="M661" s="7">
        <v>0.8</v>
      </c>
      <c r="N661" s="7">
        <v>0.4</v>
      </c>
      <c r="O661" s="7">
        <v>2.25</v>
      </c>
      <c r="P661">
        <v>3.45</v>
      </c>
      <c r="Q661" s="7">
        <v>1117.5</v>
      </c>
      <c r="R661">
        <v>2010</v>
      </c>
      <c r="S661">
        <f>first_ana_0923__242678[[#This Row],[year]]-first_ana_0923__242678[[#This Row],[start]]</f>
        <v>9</v>
      </c>
      <c r="T661">
        <f>IF(first_ana_0923__242678[[#This Row],[gap]]=-11, 1, 0)</f>
        <v>0</v>
      </c>
      <c r="U661">
        <f>IF(first_ana_0923__242678[[#This Row],[gap]]=-10, 1, 0)</f>
        <v>0</v>
      </c>
      <c r="V661">
        <f>IF(first_ana_0923__242678[[#This Row],[gap]]=-9, 1, 0)</f>
        <v>0</v>
      </c>
      <c r="W661">
        <f>IF(first_ana_0923__242678[[#This Row],[gap]]=-8, 1, 0)</f>
        <v>0</v>
      </c>
      <c r="X661">
        <f>IF(first_ana_0923__242678[[#This Row],[gap]]=-7, 1, 0)</f>
        <v>0</v>
      </c>
      <c r="Y661">
        <f>IF(first_ana_0923__242678[[#This Row],[gap]]=-6, 1, 0)</f>
        <v>0</v>
      </c>
      <c r="Z661">
        <f>IF(first_ana_0923__242678[[#This Row],[gap]]=-5, 1, 0)</f>
        <v>0</v>
      </c>
      <c r="AA661">
        <f>IF(first_ana_0923__242678[[#This Row],[gap]]=-4, 1, 0)</f>
        <v>0</v>
      </c>
      <c r="AB661">
        <f>IF(first_ana_0923__242678[[#This Row],[gap]]=-3, 1, 0)</f>
        <v>0</v>
      </c>
      <c r="AC661">
        <f>IF(first_ana_0923__242678[[#This Row],[gap]]=-2, 1, 0)</f>
        <v>0</v>
      </c>
      <c r="AD661">
        <f>IF(first_ana_0923__242678[[#This Row],[gap]]=-1, 1, 0)</f>
        <v>0</v>
      </c>
      <c r="AE661">
        <f>IF(first_ana_0923__242678[[#This Row],[gap]]=0, 1, 0)</f>
        <v>0</v>
      </c>
      <c r="AF661">
        <f>IF(first_ana_0923__242678[[#This Row],[gap]]=1, 1, 0)</f>
        <v>0</v>
      </c>
      <c r="AG661">
        <f>IF(first_ana_0923__242678[[#This Row],[gap]]=2, 1, 0)</f>
        <v>0</v>
      </c>
      <c r="AH661">
        <f>IF(first_ana_0923__242678[[#This Row],[gap]]=3, 1, 0)</f>
        <v>0</v>
      </c>
      <c r="AI661">
        <f>IF(first_ana_0923__242678[[#This Row],[gap]]=4, 1, 0)</f>
        <v>0</v>
      </c>
      <c r="AJ661">
        <f>IF(first_ana_0923__242678[[#This Row],[gap]]=5, 1, 0)</f>
        <v>0</v>
      </c>
      <c r="AK661">
        <f>IF(first_ana_0923__242678[[#This Row],[gap]]=6, 1, 0)</f>
        <v>0</v>
      </c>
      <c r="AL661">
        <f>IF(first_ana_0923__242678[[#This Row],[gap]]=7, 1, 0)</f>
        <v>0</v>
      </c>
      <c r="AM661">
        <f>IF(first_ana_0923__242678[[#This Row],[gap]]=8, 1, 0)</f>
        <v>0</v>
      </c>
      <c r="AN661">
        <f>IF(first_ana_0923__242678[[#This Row],[gap]]=9, 1, 0)</f>
        <v>1</v>
      </c>
    </row>
    <row r="662" spans="1:40">
      <c r="A662">
        <v>2019</v>
      </c>
      <c r="B662">
        <v>3</v>
      </c>
      <c r="C662" t="s">
        <v>99</v>
      </c>
      <c r="D662" t="s">
        <v>9</v>
      </c>
      <c r="E662">
        <v>298.8</v>
      </c>
      <c r="F662">
        <v>123</v>
      </c>
      <c r="G662">
        <v>1.44</v>
      </c>
      <c r="H662">
        <v>1.81</v>
      </c>
      <c r="I662">
        <v>0</v>
      </c>
      <c r="J662">
        <v>0</v>
      </c>
      <c r="K662" s="7">
        <v>2781</v>
      </c>
      <c r="L662" s="7">
        <v>22663</v>
      </c>
      <c r="M662" s="7">
        <v>0.49</v>
      </c>
      <c r="N662" s="7">
        <v>0.41</v>
      </c>
      <c r="O662" s="7">
        <v>2.85</v>
      </c>
      <c r="P662">
        <v>3.75</v>
      </c>
      <c r="Q662" s="7">
        <v>1448.3</v>
      </c>
      <c r="S662">
        <f>first_ana_0923__242678[[#This Row],[year]]-first_ana_0923__242678[[#This Row],[start]]</f>
        <v>2019</v>
      </c>
      <c r="T662">
        <f>IF(first_ana_0923__242678[[#This Row],[gap]]=-11, 1, 0)</f>
        <v>0</v>
      </c>
      <c r="U662">
        <f>IF(first_ana_0923__242678[[#This Row],[gap]]=-10, 1, 0)</f>
        <v>0</v>
      </c>
      <c r="V662">
        <f>IF(first_ana_0923__242678[[#This Row],[gap]]=-9, 1, 0)</f>
        <v>0</v>
      </c>
      <c r="W662">
        <f>IF(first_ana_0923__242678[[#This Row],[gap]]=-8, 1, 0)</f>
        <v>0</v>
      </c>
      <c r="X662">
        <f>IF(first_ana_0923__242678[[#This Row],[gap]]=-7, 1, 0)</f>
        <v>0</v>
      </c>
      <c r="Y662">
        <f>IF(first_ana_0923__242678[[#This Row],[gap]]=-6, 1, 0)</f>
        <v>0</v>
      </c>
      <c r="Z662">
        <f>IF(first_ana_0923__242678[[#This Row],[gap]]=-5, 1, 0)</f>
        <v>0</v>
      </c>
      <c r="AA662">
        <f>IF(first_ana_0923__242678[[#This Row],[gap]]=-4, 1, 0)</f>
        <v>0</v>
      </c>
      <c r="AB662">
        <f>IF(first_ana_0923__242678[[#This Row],[gap]]=-3, 1, 0)</f>
        <v>0</v>
      </c>
      <c r="AC662">
        <f>IF(first_ana_0923__242678[[#This Row],[gap]]=-2, 1, 0)</f>
        <v>0</v>
      </c>
      <c r="AD662">
        <f>IF(first_ana_0923__242678[[#This Row],[gap]]=-1, 1, 0)</f>
        <v>0</v>
      </c>
      <c r="AE662">
        <f>IF(first_ana_0923__242678[[#This Row],[gap]]=0, 1, 0)</f>
        <v>0</v>
      </c>
      <c r="AF662">
        <f>IF(first_ana_0923__242678[[#This Row],[gap]]=1, 1, 0)</f>
        <v>0</v>
      </c>
      <c r="AG662">
        <f>IF(first_ana_0923__242678[[#This Row],[gap]]=2, 1, 0)</f>
        <v>0</v>
      </c>
      <c r="AH662">
        <f>IF(first_ana_0923__242678[[#This Row],[gap]]=3, 1, 0)</f>
        <v>0</v>
      </c>
      <c r="AI662">
        <f>IF(first_ana_0923__242678[[#This Row],[gap]]=4, 1, 0)</f>
        <v>0</v>
      </c>
      <c r="AJ662">
        <f>IF(first_ana_0923__242678[[#This Row],[gap]]=5, 1, 0)</f>
        <v>0</v>
      </c>
      <c r="AK662">
        <f>IF(first_ana_0923__242678[[#This Row],[gap]]=6, 1, 0)</f>
        <v>0</v>
      </c>
      <c r="AL662">
        <f>IF(first_ana_0923__242678[[#This Row],[gap]]=7, 1, 0)</f>
        <v>0</v>
      </c>
      <c r="AM662">
        <f>IF(first_ana_0923__242678[[#This Row],[gap]]=8, 1, 0)</f>
        <v>0</v>
      </c>
      <c r="AN662">
        <f>IF(first_ana_0923__242678[[#This Row],[gap]]=9, 1, 0)</f>
        <v>0</v>
      </c>
    </row>
    <row r="663" spans="1:40">
      <c r="A663">
        <v>2019</v>
      </c>
      <c r="B663">
        <v>4</v>
      </c>
      <c r="C663" t="s">
        <v>100</v>
      </c>
      <c r="D663" t="s">
        <v>11</v>
      </c>
      <c r="E663">
        <v>154.9</v>
      </c>
      <c r="F663">
        <v>231</v>
      </c>
      <c r="G663">
        <v>2.0499999999999998</v>
      </c>
      <c r="H663">
        <v>2.14</v>
      </c>
      <c r="I663">
        <v>0</v>
      </c>
      <c r="J663">
        <v>0</v>
      </c>
      <c r="K663" s="7">
        <v>2943</v>
      </c>
      <c r="L663" s="7">
        <v>24126.1</v>
      </c>
      <c r="M663" s="7">
        <v>0.61</v>
      </c>
      <c r="N663" s="7">
        <v>0.22</v>
      </c>
      <c r="O663" s="7">
        <v>2.82</v>
      </c>
      <c r="P663">
        <v>3.65</v>
      </c>
      <c r="Q663" s="7">
        <v>1076.0999999999999</v>
      </c>
      <c r="S663">
        <f>first_ana_0923__242678[[#This Row],[year]]-first_ana_0923__242678[[#This Row],[start]]</f>
        <v>2019</v>
      </c>
      <c r="T663">
        <f>IF(first_ana_0923__242678[[#This Row],[gap]]=-11, 1, 0)</f>
        <v>0</v>
      </c>
      <c r="U663">
        <f>IF(first_ana_0923__242678[[#This Row],[gap]]=-10, 1, 0)</f>
        <v>0</v>
      </c>
      <c r="V663">
        <f>IF(first_ana_0923__242678[[#This Row],[gap]]=-9, 1, 0)</f>
        <v>0</v>
      </c>
      <c r="W663">
        <f>IF(first_ana_0923__242678[[#This Row],[gap]]=-8, 1, 0)</f>
        <v>0</v>
      </c>
      <c r="X663">
        <f>IF(first_ana_0923__242678[[#This Row],[gap]]=-7, 1, 0)</f>
        <v>0</v>
      </c>
      <c r="Y663">
        <f>IF(first_ana_0923__242678[[#This Row],[gap]]=-6, 1, 0)</f>
        <v>0</v>
      </c>
      <c r="Z663">
        <f>IF(first_ana_0923__242678[[#This Row],[gap]]=-5, 1, 0)</f>
        <v>0</v>
      </c>
      <c r="AA663">
        <f>IF(first_ana_0923__242678[[#This Row],[gap]]=-4, 1, 0)</f>
        <v>0</v>
      </c>
      <c r="AB663">
        <f>IF(first_ana_0923__242678[[#This Row],[gap]]=-3, 1, 0)</f>
        <v>0</v>
      </c>
      <c r="AC663">
        <f>IF(first_ana_0923__242678[[#This Row],[gap]]=-2, 1, 0)</f>
        <v>0</v>
      </c>
      <c r="AD663">
        <f>IF(first_ana_0923__242678[[#This Row],[gap]]=-1, 1, 0)</f>
        <v>0</v>
      </c>
      <c r="AE663">
        <f>IF(first_ana_0923__242678[[#This Row],[gap]]=0, 1, 0)</f>
        <v>0</v>
      </c>
      <c r="AF663">
        <f>IF(first_ana_0923__242678[[#This Row],[gap]]=1, 1, 0)</f>
        <v>0</v>
      </c>
      <c r="AG663">
        <f>IF(first_ana_0923__242678[[#This Row],[gap]]=2, 1, 0)</f>
        <v>0</v>
      </c>
      <c r="AH663">
        <f>IF(first_ana_0923__242678[[#This Row],[gap]]=3, 1, 0)</f>
        <v>0</v>
      </c>
      <c r="AI663">
        <f>IF(first_ana_0923__242678[[#This Row],[gap]]=4, 1, 0)</f>
        <v>0</v>
      </c>
      <c r="AJ663">
        <f>IF(first_ana_0923__242678[[#This Row],[gap]]=5, 1, 0)</f>
        <v>0</v>
      </c>
      <c r="AK663">
        <f>IF(first_ana_0923__242678[[#This Row],[gap]]=6, 1, 0)</f>
        <v>0</v>
      </c>
      <c r="AL663">
        <f>IF(first_ana_0923__242678[[#This Row],[gap]]=7, 1, 0)</f>
        <v>0</v>
      </c>
      <c r="AM663">
        <f>IF(first_ana_0923__242678[[#This Row],[gap]]=8, 1, 0)</f>
        <v>0</v>
      </c>
      <c r="AN663">
        <f>IF(first_ana_0923__242678[[#This Row],[gap]]=9, 1, 0)</f>
        <v>0</v>
      </c>
    </row>
    <row r="664" spans="1:40">
      <c r="A664">
        <v>2019</v>
      </c>
      <c r="B664">
        <v>5</v>
      </c>
      <c r="C664" t="s">
        <v>101</v>
      </c>
      <c r="D664" t="s">
        <v>13</v>
      </c>
      <c r="E664">
        <v>203.2</v>
      </c>
      <c r="F664">
        <v>97</v>
      </c>
      <c r="G664">
        <v>1.1599999999999999</v>
      </c>
      <c r="H664">
        <v>1.56</v>
      </c>
      <c r="I664">
        <v>0</v>
      </c>
      <c r="J664">
        <v>0</v>
      </c>
      <c r="K664" s="7">
        <v>2713</v>
      </c>
      <c r="L664" s="7">
        <v>29991</v>
      </c>
      <c r="M664" s="7">
        <v>0.72</v>
      </c>
      <c r="N664" s="7">
        <v>0.41</v>
      </c>
      <c r="O664" s="7">
        <v>1.97</v>
      </c>
      <c r="P664">
        <v>3.0999999999999996</v>
      </c>
      <c r="Q664" s="7">
        <v>1197.9000000000001</v>
      </c>
      <c r="S664">
        <f>first_ana_0923__242678[[#This Row],[year]]-first_ana_0923__242678[[#This Row],[start]]</f>
        <v>2019</v>
      </c>
      <c r="T664">
        <f>IF(first_ana_0923__242678[[#This Row],[gap]]=-11, 1, 0)</f>
        <v>0</v>
      </c>
      <c r="U664">
        <f>IF(first_ana_0923__242678[[#This Row],[gap]]=-10, 1, 0)</f>
        <v>0</v>
      </c>
      <c r="V664">
        <f>IF(first_ana_0923__242678[[#This Row],[gap]]=-9, 1, 0)</f>
        <v>0</v>
      </c>
      <c r="W664">
        <f>IF(first_ana_0923__242678[[#This Row],[gap]]=-8, 1, 0)</f>
        <v>0</v>
      </c>
      <c r="X664">
        <f>IF(first_ana_0923__242678[[#This Row],[gap]]=-7, 1, 0)</f>
        <v>0</v>
      </c>
      <c r="Y664">
        <f>IF(first_ana_0923__242678[[#This Row],[gap]]=-6, 1, 0)</f>
        <v>0</v>
      </c>
      <c r="Z664">
        <f>IF(first_ana_0923__242678[[#This Row],[gap]]=-5, 1, 0)</f>
        <v>0</v>
      </c>
      <c r="AA664">
        <f>IF(first_ana_0923__242678[[#This Row],[gap]]=-4, 1, 0)</f>
        <v>0</v>
      </c>
      <c r="AB664">
        <f>IF(first_ana_0923__242678[[#This Row],[gap]]=-3, 1, 0)</f>
        <v>0</v>
      </c>
      <c r="AC664">
        <f>IF(first_ana_0923__242678[[#This Row],[gap]]=-2, 1, 0)</f>
        <v>0</v>
      </c>
      <c r="AD664">
        <f>IF(first_ana_0923__242678[[#This Row],[gap]]=-1, 1, 0)</f>
        <v>0</v>
      </c>
      <c r="AE664">
        <f>IF(first_ana_0923__242678[[#This Row],[gap]]=0, 1, 0)</f>
        <v>0</v>
      </c>
      <c r="AF664">
        <f>IF(first_ana_0923__242678[[#This Row],[gap]]=1, 1, 0)</f>
        <v>0</v>
      </c>
      <c r="AG664">
        <f>IF(first_ana_0923__242678[[#This Row],[gap]]=2, 1, 0)</f>
        <v>0</v>
      </c>
      <c r="AH664">
        <f>IF(first_ana_0923__242678[[#This Row],[gap]]=3, 1, 0)</f>
        <v>0</v>
      </c>
      <c r="AI664">
        <f>IF(first_ana_0923__242678[[#This Row],[gap]]=4, 1, 0)</f>
        <v>0</v>
      </c>
      <c r="AJ664">
        <f>IF(first_ana_0923__242678[[#This Row],[gap]]=5, 1, 0)</f>
        <v>0</v>
      </c>
      <c r="AK664">
        <f>IF(first_ana_0923__242678[[#This Row],[gap]]=6, 1, 0)</f>
        <v>0</v>
      </c>
      <c r="AL664">
        <f>IF(first_ana_0923__242678[[#This Row],[gap]]=7, 1, 0)</f>
        <v>0</v>
      </c>
      <c r="AM664">
        <f>IF(first_ana_0923__242678[[#This Row],[gap]]=8, 1, 0)</f>
        <v>0</v>
      </c>
      <c r="AN664">
        <f>IF(first_ana_0923__242678[[#This Row],[gap]]=9, 1, 0)</f>
        <v>0</v>
      </c>
    </row>
    <row r="665" spans="1:40">
      <c r="A665">
        <v>2019</v>
      </c>
      <c r="B665">
        <v>6</v>
      </c>
      <c r="C665" t="s">
        <v>102</v>
      </c>
      <c r="D665" t="s">
        <v>15</v>
      </c>
      <c r="E665">
        <v>206</v>
      </c>
      <c r="F665">
        <v>108</v>
      </c>
      <c r="G665">
        <v>1.22</v>
      </c>
      <c r="H665">
        <v>1.61</v>
      </c>
      <c r="I665">
        <v>0</v>
      </c>
      <c r="J665">
        <v>0</v>
      </c>
      <c r="K665" s="7">
        <v>2909</v>
      </c>
      <c r="L665" s="7">
        <v>25376.400000000001</v>
      </c>
      <c r="M665" s="7">
        <v>0.56000000000000005</v>
      </c>
      <c r="N665" s="7">
        <v>0.28000000000000003</v>
      </c>
      <c r="O665" s="7">
        <v>2.04</v>
      </c>
      <c r="P665">
        <v>2.88</v>
      </c>
      <c r="Q665" s="7">
        <v>1106.0999999999999</v>
      </c>
      <c r="S665">
        <f>first_ana_0923__242678[[#This Row],[year]]-first_ana_0923__242678[[#This Row],[start]]</f>
        <v>2019</v>
      </c>
      <c r="T665">
        <f>IF(first_ana_0923__242678[[#This Row],[gap]]=-11, 1, 0)</f>
        <v>0</v>
      </c>
      <c r="U665">
        <f>IF(first_ana_0923__242678[[#This Row],[gap]]=-10, 1, 0)</f>
        <v>0</v>
      </c>
      <c r="V665">
        <f>IF(first_ana_0923__242678[[#This Row],[gap]]=-9, 1, 0)</f>
        <v>0</v>
      </c>
      <c r="W665">
        <f>IF(first_ana_0923__242678[[#This Row],[gap]]=-8, 1, 0)</f>
        <v>0</v>
      </c>
      <c r="X665">
        <f>IF(first_ana_0923__242678[[#This Row],[gap]]=-7, 1, 0)</f>
        <v>0</v>
      </c>
      <c r="Y665">
        <f>IF(first_ana_0923__242678[[#This Row],[gap]]=-6, 1, 0)</f>
        <v>0</v>
      </c>
      <c r="Z665">
        <f>IF(first_ana_0923__242678[[#This Row],[gap]]=-5, 1, 0)</f>
        <v>0</v>
      </c>
      <c r="AA665">
        <f>IF(first_ana_0923__242678[[#This Row],[gap]]=-4, 1, 0)</f>
        <v>0</v>
      </c>
      <c r="AB665">
        <f>IF(first_ana_0923__242678[[#This Row],[gap]]=-3, 1, 0)</f>
        <v>0</v>
      </c>
      <c r="AC665">
        <f>IF(first_ana_0923__242678[[#This Row],[gap]]=-2, 1, 0)</f>
        <v>0</v>
      </c>
      <c r="AD665">
        <f>IF(first_ana_0923__242678[[#This Row],[gap]]=-1, 1, 0)</f>
        <v>0</v>
      </c>
      <c r="AE665">
        <f>IF(first_ana_0923__242678[[#This Row],[gap]]=0, 1, 0)</f>
        <v>0</v>
      </c>
      <c r="AF665">
        <f>IF(first_ana_0923__242678[[#This Row],[gap]]=1, 1, 0)</f>
        <v>0</v>
      </c>
      <c r="AG665">
        <f>IF(first_ana_0923__242678[[#This Row],[gap]]=2, 1, 0)</f>
        <v>0</v>
      </c>
      <c r="AH665">
        <f>IF(first_ana_0923__242678[[#This Row],[gap]]=3, 1, 0)</f>
        <v>0</v>
      </c>
      <c r="AI665">
        <f>IF(first_ana_0923__242678[[#This Row],[gap]]=4, 1, 0)</f>
        <v>0</v>
      </c>
      <c r="AJ665">
        <f>IF(first_ana_0923__242678[[#This Row],[gap]]=5, 1, 0)</f>
        <v>0</v>
      </c>
      <c r="AK665">
        <f>IF(first_ana_0923__242678[[#This Row],[gap]]=6, 1, 0)</f>
        <v>0</v>
      </c>
      <c r="AL665">
        <f>IF(first_ana_0923__242678[[#This Row],[gap]]=7, 1, 0)</f>
        <v>0</v>
      </c>
      <c r="AM665">
        <f>IF(first_ana_0923__242678[[#This Row],[gap]]=8, 1, 0)</f>
        <v>0</v>
      </c>
      <c r="AN665">
        <f>IF(first_ana_0923__242678[[#This Row],[gap]]=9, 1, 0)</f>
        <v>0</v>
      </c>
    </row>
    <row r="666" spans="1:40">
      <c r="A666">
        <v>2019</v>
      </c>
      <c r="B666">
        <v>7</v>
      </c>
      <c r="C666" t="s">
        <v>103</v>
      </c>
      <c r="D666" t="s">
        <v>17</v>
      </c>
      <c r="E666">
        <v>411.2</v>
      </c>
      <c r="F666">
        <v>185</v>
      </c>
      <c r="G666">
        <v>1.4</v>
      </c>
      <c r="H666">
        <v>1.77</v>
      </c>
      <c r="I666">
        <v>0</v>
      </c>
      <c r="J666">
        <v>0</v>
      </c>
      <c r="K666" s="7">
        <v>2942</v>
      </c>
      <c r="L666" s="7">
        <v>18529.8</v>
      </c>
      <c r="M666" s="7">
        <v>0.43</v>
      </c>
      <c r="N666" s="7">
        <v>0.27</v>
      </c>
      <c r="O666" s="7">
        <v>2.93</v>
      </c>
      <c r="P666">
        <v>3.63</v>
      </c>
      <c r="Q666" s="7">
        <v>1316.7</v>
      </c>
      <c r="S666">
        <f>first_ana_0923__242678[[#This Row],[year]]-first_ana_0923__242678[[#This Row],[start]]</f>
        <v>2019</v>
      </c>
      <c r="T666">
        <f>IF(first_ana_0923__242678[[#This Row],[gap]]=-11, 1, 0)</f>
        <v>0</v>
      </c>
      <c r="U666">
        <f>IF(first_ana_0923__242678[[#This Row],[gap]]=-10, 1, 0)</f>
        <v>0</v>
      </c>
      <c r="V666">
        <f>IF(first_ana_0923__242678[[#This Row],[gap]]=-9, 1, 0)</f>
        <v>0</v>
      </c>
      <c r="W666">
        <f>IF(first_ana_0923__242678[[#This Row],[gap]]=-8, 1, 0)</f>
        <v>0</v>
      </c>
      <c r="X666">
        <f>IF(first_ana_0923__242678[[#This Row],[gap]]=-7, 1, 0)</f>
        <v>0</v>
      </c>
      <c r="Y666">
        <f>IF(first_ana_0923__242678[[#This Row],[gap]]=-6, 1, 0)</f>
        <v>0</v>
      </c>
      <c r="Z666">
        <f>IF(first_ana_0923__242678[[#This Row],[gap]]=-5, 1, 0)</f>
        <v>0</v>
      </c>
      <c r="AA666">
        <f>IF(first_ana_0923__242678[[#This Row],[gap]]=-4, 1, 0)</f>
        <v>0</v>
      </c>
      <c r="AB666">
        <f>IF(first_ana_0923__242678[[#This Row],[gap]]=-3, 1, 0)</f>
        <v>0</v>
      </c>
      <c r="AC666">
        <f>IF(first_ana_0923__242678[[#This Row],[gap]]=-2, 1, 0)</f>
        <v>0</v>
      </c>
      <c r="AD666">
        <f>IF(first_ana_0923__242678[[#This Row],[gap]]=-1, 1, 0)</f>
        <v>0</v>
      </c>
      <c r="AE666">
        <f>IF(first_ana_0923__242678[[#This Row],[gap]]=0, 1, 0)</f>
        <v>0</v>
      </c>
      <c r="AF666">
        <f>IF(first_ana_0923__242678[[#This Row],[gap]]=1, 1, 0)</f>
        <v>0</v>
      </c>
      <c r="AG666">
        <f>IF(first_ana_0923__242678[[#This Row],[gap]]=2, 1, 0)</f>
        <v>0</v>
      </c>
      <c r="AH666">
        <f>IF(first_ana_0923__242678[[#This Row],[gap]]=3, 1, 0)</f>
        <v>0</v>
      </c>
      <c r="AI666">
        <f>IF(first_ana_0923__242678[[#This Row],[gap]]=4, 1, 0)</f>
        <v>0</v>
      </c>
      <c r="AJ666">
        <f>IF(first_ana_0923__242678[[#This Row],[gap]]=5, 1, 0)</f>
        <v>0</v>
      </c>
      <c r="AK666">
        <f>IF(first_ana_0923__242678[[#This Row],[gap]]=6, 1, 0)</f>
        <v>0</v>
      </c>
      <c r="AL666">
        <f>IF(first_ana_0923__242678[[#This Row],[gap]]=7, 1, 0)</f>
        <v>0</v>
      </c>
      <c r="AM666">
        <f>IF(first_ana_0923__242678[[#This Row],[gap]]=8, 1, 0)</f>
        <v>0</v>
      </c>
      <c r="AN666">
        <f>IF(first_ana_0923__242678[[#This Row],[gap]]=9, 1, 0)</f>
        <v>0</v>
      </c>
    </row>
    <row r="667" spans="1:40">
      <c r="A667">
        <v>2019</v>
      </c>
      <c r="B667">
        <v>8</v>
      </c>
      <c r="C667" t="s">
        <v>104</v>
      </c>
      <c r="D667" t="s">
        <v>19</v>
      </c>
      <c r="E667">
        <v>201.5</v>
      </c>
      <c r="F667">
        <v>286</v>
      </c>
      <c r="G667">
        <v>1.85</v>
      </c>
      <c r="H667">
        <v>2.11</v>
      </c>
      <c r="I667">
        <v>0</v>
      </c>
      <c r="J667">
        <v>0</v>
      </c>
      <c r="K667" s="7">
        <v>3247</v>
      </c>
      <c r="L667" s="7">
        <v>18773.2</v>
      </c>
      <c r="M667" s="7">
        <v>0.35</v>
      </c>
      <c r="N667" s="7">
        <v>0.1</v>
      </c>
      <c r="O667" s="7">
        <v>2.2000000000000002</v>
      </c>
      <c r="P667">
        <v>2.6500000000000004</v>
      </c>
      <c r="Q667" s="7">
        <v>805.5</v>
      </c>
      <c r="S667">
        <f>first_ana_0923__242678[[#This Row],[year]]-first_ana_0923__242678[[#This Row],[start]]</f>
        <v>2019</v>
      </c>
      <c r="T667">
        <f>IF(first_ana_0923__242678[[#This Row],[gap]]=-11, 1, 0)</f>
        <v>0</v>
      </c>
      <c r="U667">
        <f>IF(first_ana_0923__242678[[#This Row],[gap]]=-10, 1, 0)</f>
        <v>0</v>
      </c>
      <c r="V667">
        <f>IF(first_ana_0923__242678[[#This Row],[gap]]=-9, 1, 0)</f>
        <v>0</v>
      </c>
      <c r="W667">
        <f>IF(first_ana_0923__242678[[#This Row],[gap]]=-8, 1, 0)</f>
        <v>0</v>
      </c>
      <c r="X667">
        <f>IF(first_ana_0923__242678[[#This Row],[gap]]=-7, 1, 0)</f>
        <v>0</v>
      </c>
      <c r="Y667">
        <f>IF(first_ana_0923__242678[[#This Row],[gap]]=-6, 1, 0)</f>
        <v>0</v>
      </c>
      <c r="Z667">
        <f>IF(first_ana_0923__242678[[#This Row],[gap]]=-5, 1, 0)</f>
        <v>0</v>
      </c>
      <c r="AA667">
        <f>IF(first_ana_0923__242678[[#This Row],[gap]]=-4, 1, 0)</f>
        <v>0</v>
      </c>
      <c r="AB667">
        <f>IF(first_ana_0923__242678[[#This Row],[gap]]=-3, 1, 0)</f>
        <v>0</v>
      </c>
      <c r="AC667">
        <f>IF(first_ana_0923__242678[[#This Row],[gap]]=-2, 1, 0)</f>
        <v>0</v>
      </c>
      <c r="AD667">
        <f>IF(first_ana_0923__242678[[#This Row],[gap]]=-1, 1, 0)</f>
        <v>0</v>
      </c>
      <c r="AE667">
        <f>IF(first_ana_0923__242678[[#This Row],[gap]]=0, 1, 0)</f>
        <v>0</v>
      </c>
      <c r="AF667">
        <f>IF(first_ana_0923__242678[[#This Row],[gap]]=1, 1, 0)</f>
        <v>0</v>
      </c>
      <c r="AG667">
        <f>IF(first_ana_0923__242678[[#This Row],[gap]]=2, 1, 0)</f>
        <v>0</v>
      </c>
      <c r="AH667">
        <f>IF(first_ana_0923__242678[[#This Row],[gap]]=3, 1, 0)</f>
        <v>0</v>
      </c>
      <c r="AI667">
        <f>IF(first_ana_0923__242678[[#This Row],[gap]]=4, 1, 0)</f>
        <v>0</v>
      </c>
      <c r="AJ667">
        <f>IF(first_ana_0923__242678[[#This Row],[gap]]=5, 1, 0)</f>
        <v>0</v>
      </c>
      <c r="AK667">
        <f>IF(first_ana_0923__242678[[#This Row],[gap]]=6, 1, 0)</f>
        <v>0</v>
      </c>
      <c r="AL667">
        <f>IF(first_ana_0923__242678[[#This Row],[gap]]=7, 1, 0)</f>
        <v>0</v>
      </c>
      <c r="AM667">
        <f>IF(first_ana_0923__242678[[#This Row],[gap]]=8, 1, 0)</f>
        <v>0</v>
      </c>
      <c r="AN667">
        <f>IF(first_ana_0923__242678[[#This Row],[gap]]=9, 1, 0)</f>
        <v>0</v>
      </c>
    </row>
    <row r="668" spans="1:40">
      <c r="A668">
        <v>2019</v>
      </c>
      <c r="B668">
        <v>9</v>
      </c>
      <c r="C668" t="s">
        <v>105</v>
      </c>
      <c r="D668" t="s">
        <v>21</v>
      </c>
      <c r="E668">
        <v>173</v>
      </c>
      <c r="F668">
        <v>193</v>
      </c>
      <c r="G668">
        <v>1.88</v>
      </c>
      <c r="H668">
        <v>2.1800000000000002</v>
      </c>
      <c r="I668">
        <v>0</v>
      </c>
      <c r="J668">
        <v>0</v>
      </c>
      <c r="K668" s="7">
        <v>3351</v>
      </c>
      <c r="L668" s="7">
        <v>22111.599999999999</v>
      </c>
      <c r="M668" s="7">
        <v>0.47</v>
      </c>
      <c r="N668" s="7">
        <v>0.31</v>
      </c>
      <c r="O668" s="7">
        <v>2.95</v>
      </c>
      <c r="P668">
        <v>3.7300000000000004</v>
      </c>
      <c r="Q668" s="7">
        <v>825</v>
      </c>
      <c r="S668">
        <f>first_ana_0923__242678[[#This Row],[year]]-first_ana_0923__242678[[#This Row],[start]]</f>
        <v>2019</v>
      </c>
      <c r="T668">
        <f>IF(first_ana_0923__242678[[#This Row],[gap]]=-11, 1, 0)</f>
        <v>0</v>
      </c>
      <c r="U668">
        <f>IF(first_ana_0923__242678[[#This Row],[gap]]=-10, 1, 0)</f>
        <v>0</v>
      </c>
      <c r="V668">
        <f>IF(first_ana_0923__242678[[#This Row],[gap]]=-9, 1, 0)</f>
        <v>0</v>
      </c>
      <c r="W668">
        <f>IF(first_ana_0923__242678[[#This Row],[gap]]=-8, 1, 0)</f>
        <v>0</v>
      </c>
      <c r="X668">
        <f>IF(first_ana_0923__242678[[#This Row],[gap]]=-7, 1, 0)</f>
        <v>0</v>
      </c>
      <c r="Y668">
        <f>IF(first_ana_0923__242678[[#This Row],[gap]]=-6, 1, 0)</f>
        <v>0</v>
      </c>
      <c r="Z668">
        <f>IF(first_ana_0923__242678[[#This Row],[gap]]=-5, 1, 0)</f>
        <v>0</v>
      </c>
      <c r="AA668">
        <f>IF(first_ana_0923__242678[[#This Row],[gap]]=-4, 1, 0)</f>
        <v>0</v>
      </c>
      <c r="AB668">
        <f>IF(first_ana_0923__242678[[#This Row],[gap]]=-3, 1, 0)</f>
        <v>0</v>
      </c>
      <c r="AC668">
        <f>IF(first_ana_0923__242678[[#This Row],[gap]]=-2, 1, 0)</f>
        <v>0</v>
      </c>
      <c r="AD668">
        <f>IF(first_ana_0923__242678[[#This Row],[gap]]=-1, 1, 0)</f>
        <v>0</v>
      </c>
      <c r="AE668">
        <f>IF(first_ana_0923__242678[[#This Row],[gap]]=0, 1, 0)</f>
        <v>0</v>
      </c>
      <c r="AF668">
        <f>IF(first_ana_0923__242678[[#This Row],[gap]]=1, 1, 0)</f>
        <v>0</v>
      </c>
      <c r="AG668">
        <f>IF(first_ana_0923__242678[[#This Row],[gap]]=2, 1, 0)</f>
        <v>0</v>
      </c>
      <c r="AH668">
        <f>IF(first_ana_0923__242678[[#This Row],[gap]]=3, 1, 0)</f>
        <v>0</v>
      </c>
      <c r="AI668">
        <f>IF(first_ana_0923__242678[[#This Row],[gap]]=4, 1, 0)</f>
        <v>0</v>
      </c>
      <c r="AJ668">
        <f>IF(first_ana_0923__242678[[#This Row],[gap]]=5, 1, 0)</f>
        <v>0</v>
      </c>
      <c r="AK668">
        <f>IF(first_ana_0923__242678[[#This Row],[gap]]=6, 1, 0)</f>
        <v>0</v>
      </c>
      <c r="AL668">
        <f>IF(first_ana_0923__242678[[#This Row],[gap]]=7, 1, 0)</f>
        <v>0</v>
      </c>
      <c r="AM668">
        <f>IF(first_ana_0923__242678[[#This Row],[gap]]=8, 1, 0)</f>
        <v>0</v>
      </c>
      <c r="AN668">
        <f>IF(first_ana_0923__242678[[#This Row],[gap]]=9, 1, 0)</f>
        <v>0</v>
      </c>
    </row>
    <row r="669" spans="1:40">
      <c r="A669">
        <v>2019</v>
      </c>
      <c r="B669">
        <v>10</v>
      </c>
      <c r="C669" t="s">
        <v>106</v>
      </c>
      <c r="D669" t="s">
        <v>23</v>
      </c>
      <c r="E669">
        <v>176</v>
      </c>
      <c r="F669">
        <v>194</v>
      </c>
      <c r="G669">
        <v>1.75</v>
      </c>
      <c r="H669">
        <v>1.86</v>
      </c>
      <c r="I669">
        <v>0</v>
      </c>
      <c r="J669">
        <v>0</v>
      </c>
      <c r="K669" s="7">
        <v>3288</v>
      </c>
      <c r="L669" s="7">
        <v>13497.3</v>
      </c>
      <c r="M669" s="7">
        <v>0.72</v>
      </c>
      <c r="N669" s="7">
        <v>0.41</v>
      </c>
      <c r="O669" s="7">
        <v>3.55</v>
      </c>
      <c r="P669">
        <v>4.68</v>
      </c>
      <c r="Q669" s="7">
        <v>823.5</v>
      </c>
      <c r="S669">
        <f>first_ana_0923__242678[[#This Row],[year]]-first_ana_0923__242678[[#This Row],[start]]</f>
        <v>2019</v>
      </c>
      <c r="T669">
        <f>IF(first_ana_0923__242678[[#This Row],[gap]]=-11, 1, 0)</f>
        <v>0</v>
      </c>
      <c r="U669">
        <f>IF(first_ana_0923__242678[[#This Row],[gap]]=-10, 1, 0)</f>
        <v>0</v>
      </c>
      <c r="V669">
        <f>IF(first_ana_0923__242678[[#This Row],[gap]]=-9, 1, 0)</f>
        <v>0</v>
      </c>
      <c r="W669">
        <f>IF(first_ana_0923__242678[[#This Row],[gap]]=-8, 1, 0)</f>
        <v>0</v>
      </c>
      <c r="X669">
        <f>IF(first_ana_0923__242678[[#This Row],[gap]]=-7, 1, 0)</f>
        <v>0</v>
      </c>
      <c r="Y669">
        <f>IF(first_ana_0923__242678[[#This Row],[gap]]=-6, 1, 0)</f>
        <v>0</v>
      </c>
      <c r="Z669">
        <f>IF(first_ana_0923__242678[[#This Row],[gap]]=-5, 1, 0)</f>
        <v>0</v>
      </c>
      <c r="AA669">
        <f>IF(first_ana_0923__242678[[#This Row],[gap]]=-4, 1, 0)</f>
        <v>0</v>
      </c>
      <c r="AB669">
        <f>IF(first_ana_0923__242678[[#This Row],[gap]]=-3, 1, 0)</f>
        <v>0</v>
      </c>
      <c r="AC669">
        <f>IF(first_ana_0923__242678[[#This Row],[gap]]=-2, 1, 0)</f>
        <v>0</v>
      </c>
      <c r="AD669">
        <f>IF(first_ana_0923__242678[[#This Row],[gap]]=-1, 1, 0)</f>
        <v>0</v>
      </c>
      <c r="AE669">
        <f>IF(first_ana_0923__242678[[#This Row],[gap]]=0, 1, 0)</f>
        <v>0</v>
      </c>
      <c r="AF669">
        <f>IF(first_ana_0923__242678[[#This Row],[gap]]=1, 1, 0)</f>
        <v>0</v>
      </c>
      <c r="AG669">
        <f>IF(first_ana_0923__242678[[#This Row],[gap]]=2, 1, 0)</f>
        <v>0</v>
      </c>
      <c r="AH669">
        <f>IF(first_ana_0923__242678[[#This Row],[gap]]=3, 1, 0)</f>
        <v>0</v>
      </c>
      <c r="AI669">
        <f>IF(first_ana_0923__242678[[#This Row],[gap]]=4, 1, 0)</f>
        <v>0</v>
      </c>
      <c r="AJ669">
        <f>IF(first_ana_0923__242678[[#This Row],[gap]]=5, 1, 0)</f>
        <v>0</v>
      </c>
      <c r="AK669">
        <f>IF(first_ana_0923__242678[[#This Row],[gap]]=6, 1, 0)</f>
        <v>0</v>
      </c>
      <c r="AL669">
        <f>IF(first_ana_0923__242678[[#This Row],[gap]]=7, 1, 0)</f>
        <v>0</v>
      </c>
      <c r="AM669">
        <f>IF(first_ana_0923__242678[[#This Row],[gap]]=8, 1, 0)</f>
        <v>0</v>
      </c>
      <c r="AN669">
        <f>IF(first_ana_0923__242678[[#This Row],[gap]]=9, 1, 0)</f>
        <v>0</v>
      </c>
    </row>
    <row r="670" spans="1:40">
      <c r="A670">
        <v>2019</v>
      </c>
      <c r="B670">
        <v>11</v>
      </c>
      <c r="C670" t="s">
        <v>107</v>
      </c>
      <c r="D670" t="s">
        <v>25</v>
      </c>
      <c r="E670">
        <v>140.9</v>
      </c>
      <c r="F670">
        <v>735</v>
      </c>
      <c r="G670">
        <v>2.63</v>
      </c>
      <c r="H670">
        <v>2.27</v>
      </c>
      <c r="I670">
        <v>0</v>
      </c>
      <c r="J670">
        <v>0</v>
      </c>
      <c r="K670" s="7">
        <v>3038</v>
      </c>
      <c r="L670" s="7">
        <v>11608.3</v>
      </c>
      <c r="M670" s="7">
        <v>0.38</v>
      </c>
      <c r="N670" s="7">
        <v>0.16</v>
      </c>
      <c r="O670" s="7">
        <v>1.44</v>
      </c>
      <c r="P670">
        <v>1.98</v>
      </c>
      <c r="Q670" s="7">
        <v>596.20000000000005</v>
      </c>
      <c r="S670">
        <f>first_ana_0923__242678[[#This Row],[year]]-first_ana_0923__242678[[#This Row],[start]]</f>
        <v>2019</v>
      </c>
      <c r="T670">
        <f>IF(first_ana_0923__242678[[#This Row],[gap]]=-11, 1, 0)</f>
        <v>0</v>
      </c>
      <c r="U670">
        <f>IF(first_ana_0923__242678[[#This Row],[gap]]=-10, 1, 0)</f>
        <v>0</v>
      </c>
      <c r="V670">
        <f>IF(first_ana_0923__242678[[#This Row],[gap]]=-9, 1, 0)</f>
        <v>0</v>
      </c>
      <c r="W670">
        <f>IF(first_ana_0923__242678[[#This Row],[gap]]=-8, 1, 0)</f>
        <v>0</v>
      </c>
      <c r="X670">
        <f>IF(first_ana_0923__242678[[#This Row],[gap]]=-7, 1, 0)</f>
        <v>0</v>
      </c>
      <c r="Y670">
        <f>IF(first_ana_0923__242678[[#This Row],[gap]]=-6, 1, 0)</f>
        <v>0</v>
      </c>
      <c r="Z670">
        <f>IF(first_ana_0923__242678[[#This Row],[gap]]=-5, 1, 0)</f>
        <v>0</v>
      </c>
      <c r="AA670">
        <f>IF(first_ana_0923__242678[[#This Row],[gap]]=-4, 1, 0)</f>
        <v>0</v>
      </c>
      <c r="AB670">
        <f>IF(first_ana_0923__242678[[#This Row],[gap]]=-3, 1, 0)</f>
        <v>0</v>
      </c>
      <c r="AC670">
        <f>IF(first_ana_0923__242678[[#This Row],[gap]]=-2, 1, 0)</f>
        <v>0</v>
      </c>
      <c r="AD670">
        <f>IF(first_ana_0923__242678[[#This Row],[gap]]=-1, 1, 0)</f>
        <v>0</v>
      </c>
      <c r="AE670">
        <f>IF(first_ana_0923__242678[[#This Row],[gap]]=0, 1, 0)</f>
        <v>0</v>
      </c>
      <c r="AF670">
        <f>IF(first_ana_0923__242678[[#This Row],[gap]]=1, 1, 0)</f>
        <v>0</v>
      </c>
      <c r="AG670">
        <f>IF(first_ana_0923__242678[[#This Row],[gap]]=2, 1, 0)</f>
        <v>0</v>
      </c>
      <c r="AH670">
        <f>IF(first_ana_0923__242678[[#This Row],[gap]]=3, 1, 0)</f>
        <v>0</v>
      </c>
      <c r="AI670">
        <f>IF(first_ana_0923__242678[[#This Row],[gap]]=4, 1, 0)</f>
        <v>0</v>
      </c>
      <c r="AJ670">
        <f>IF(first_ana_0923__242678[[#This Row],[gap]]=5, 1, 0)</f>
        <v>0</v>
      </c>
      <c r="AK670">
        <f>IF(first_ana_0923__242678[[#This Row],[gap]]=6, 1, 0)</f>
        <v>0</v>
      </c>
      <c r="AL670">
        <f>IF(first_ana_0923__242678[[#This Row],[gap]]=7, 1, 0)</f>
        <v>0</v>
      </c>
      <c r="AM670">
        <f>IF(first_ana_0923__242678[[#This Row],[gap]]=8, 1, 0)</f>
        <v>0</v>
      </c>
      <c r="AN670">
        <f>IF(first_ana_0923__242678[[#This Row],[gap]]=9, 1, 0)</f>
        <v>0</v>
      </c>
    </row>
    <row r="671" spans="1:40">
      <c r="A671">
        <v>2019</v>
      </c>
      <c r="B671">
        <v>12</v>
      </c>
      <c r="C671" t="s">
        <v>108</v>
      </c>
      <c r="D671" t="s">
        <v>27</v>
      </c>
      <c r="E671">
        <v>139.6</v>
      </c>
      <c r="F671">
        <v>626</v>
      </c>
      <c r="G671">
        <v>2.64</v>
      </c>
      <c r="H671">
        <v>2.4900000000000002</v>
      </c>
      <c r="I671">
        <v>0</v>
      </c>
      <c r="J671">
        <v>0</v>
      </c>
      <c r="K671" s="7">
        <v>3058</v>
      </c>
      <c r="L671" s="7">
        <v>19892.7</v>
      </c>
      <c r="M671" s="7">
        <v>0.43</v>
      </c>
      <c r="N671" s="7">
        <v>0.13</v>
      </c>
      <c r="O671" s="7">
        <v>1.6</v>
      </c>
      <c r="P671">
        <v>2.16</v>
      </c>
      <c r="Q671" s="7">
        <v>644.6</v>
      </c>
      <c r="S671">
        <f>first_ana_0923__242678[[#This Row],[year]]-first_ana_0923__242678[[#This Row],[start]]</f>
        <v>2019</v>
      </c>
      <c r="T671">
        <f>IF(first_ana_0923__242678[[#This Row],[gap]]=-11, 1, 0)</f>
        <v>0</v>
      </c>
      <c r="U671">
        <f>IF(first_ana_0923__242678[[#This Row],[gap]]=-10, 1, 0)</f>
        <v>0</v>
      </c>
      <c r="V671">
        <f>IF(first_ana_0923__242678[[#This Row],[gap]]=-9, 1, 0)</f>
        <v>0</v>
      </c>
      <c r="W671">
        <f>IF(first_ana_0923__242678[[#This Row],[gap]]=-8, 1, 0)</f>
        <v>0</v>
      </c>
      <c r="X671">
        <f>IF(first_ana_0923__242678[[#This Row],[gap]]=-7, 1, 0)</f>
        <v>0</v>
      </c>
      <c r="Y671">
        <f>IF(first_ana_0923__242678[[#This Row],[gap]]=-6, 1, 0)</f>
        <v>0</v>
      </c>
      <c r="Z671">
        <f>IF(first_ana_0923__242678[[#This Row],[gap]]=-5, 1, 0)</f>
        <v>0</v>
      </c>
      <c r="AA671">
        <f>IF(first_ana_0923__242678[[#This Row],[gap]]=-4, 1, 0)</f>
        <v>0</v>
      </c>
      <c r="AB671">
        <f>IF(first_ana_0923__242678[[#This Row],[gap]]=-3, 1, 0)</f>
        <v>0</v>
      </c>
      <c r="AC671">
        <f>IF(first_ana_0923__242678[[#This Row],[gap]]=-2, 1, 0)</f>
        <v>0</v>
      </c>
      <c r="AD671">
        <f>IF(first_ana_0923__242678[[#This Row],[gap]]=-1, 1, 0)</f>
        <v>0</v>
      </c>
      <c r="AE671">
        <f>IF(first_ana_0923__242678[[#This Row],[gap]]=0, 1, 0)</f>
        <v>0</v>
      </c>
      <c r="AF671">
        <f>IF(first_ana_0923__242678[[#This Row],[gap]]=1, 1, 0)</f>
        <v>0</v>
      </c>
      <c r="AG671">
        <f>IF(first_ana_0923__242678[[#This Row],[gap]]=2, 1, 0)</f>
        <v>0</v>
      </c>
      <c r="AH671">
        <f>IF(first_ana_0923__242678[[#This Row],[gap]]=3, 1, 0)</f>
        <v>0</v>
      </c>
      <c r="AI671">
        <f>IF(first_ana_0923__242678[[#This Row],[gap]]=4, 1, 0)</f>
        <v>0</v>
      </c>
      <c r="AJ671">
        <f>IF(first_ana_0923__242678[[#This Row],[gap]]=5, 1, 0)</f>
        <v>0</v>
      </c>
      <c r="AK671">
        <f>IF(first_ana_0923__242678[[#This Row],[gap]]=6, 1, 0)</f>
        <v>0</v>
      </c>
      <c r="AL671">
        <f>IF(first_ana_0923__242678[[#This Row],[gap]]=7, 1, 0)</f>
        <v>0</v>
      </c>
      <c r="AM671">
        <f>IF(first_ana_0923__242678[[#This Row],[gap]]=8, 1, 0)</f>
        <v>0</v>
      </c>
      <c r="AN671">
        <f>IF(first_ana_0923__242678[[#This Row],[gap]]=9, 1, 0)</f>
        <v>0</v>
      </c>
    </row>
    <row r="672" spans="1:40">
      <c r="A672">
        <v>2019</v>
      </c>
      <c r="B672">
        <v>13</v>
      </c>
      <c r="C672" t="s">
        <v>109</v>
      </c>
      <c r="D672" t="s">
        <v>29</v>
      </c>
      <c r="E672">
        <v>50.2</v>
      </c>
      <c r="F672">
        <v>1392</v>
      </c>
      <c r="G672">
        <v>3.35</v>
      </c>
      <c r="H672">
        <v>2.76</v>
      </c>
      <c r="I672">
        <v>0</v>
      </c>
      <c r="J672">
        <v>0</v>
      </c>
      <c r="K672" s="7">
        <v>5757</v>
      </c>
      <c r="L672" s="7">
        <v>5988.2</v>
      </c>
      <c r="M672" s="7">
        <v>1.01</v>
      </c>
      <c r="N672" s="7">
        <v>0.27</v>
      </c>
      <c r="O672" s="7">
        <v>2.91</v>
      </c>
      <c r="P672">
        <v>4.1900000000000004</v>
      </c>
      <c r="Q672" s="7">
        <v>955.2</v>
      </c>
      <c r="S672">
        <f>first_ana_0923__242678[[#This Row],[year]]-first_ana_0923__242678[[#This Row],[start]]</f>
        <v>2019</v>
      </c>
      <c r="T672">
        <f>IF(first_ana_0923__242678[[#This Row],[gap]]=-11, 1, 0)</f>
        <v>0</v>
      </c>
      <c r="U672">
        <f>IF(first_ana_0923__242678[[#This Row],[gap]]=-10, 1, 0)</f>
        <v>0</v>
      </c>
      <c r="V672">
        <f>IF(first_ana_0923__242678[[#This Row],[gap]]=-9, 1, 0)</f>
        <v>0</v>
      </c>
      <c r="W672">
        <f>IF(first_ana_0923__242678[[#This Row],[gap]]=-8, 1, 0)</f>
        <v>0</v>
      </c>
      <c r="X672">
        <f>IF(first_ana_0923__242678[[#This Row],[gap]]=-7, 1, 0)</f>
        <v>0</v>
      </c>
      <c r="Y672">
        <f>IF(first_ana_0923__242678[[#This Row],[gap]]=-6, 1, 0)</f>
        <v>0</v>
      </c>
      <c r="Z672">
        <f>IF(first_ana_0923__242678[[#This Row],[gap]]=-5, 1, 0)</f>
        <v>0</v>
      </c>
      <c r="AA672">
        <f>IF(first_ana_0923__242678[[#This Row],[gap]]=-4, 1, 0)</f>
        <v>0</v>
      </c>
      <c r="AB672">
        <f>IF(first_ana_0923__242678[[#This Row],[gap]]=-3, 1, 0)</f>
        <v>0</v>
      </c>
      <c r="AC672">
        <f>IF(first_ana_0923__242678[[#This Row],[gap]]=-2, 1, 0)</f>
        <v>0</v>
      </c>
      <c r="AD672">
        <f>IF(first_ana_0923__242678[[#This Row],[gap]]=-1, 1, 0)</f>
        <v>0</v>
      </c>
      <c r="AE672">
        <f>IF(first_ana_0923__242678[[#This Row],[gap]]=0, 1, 0)</f>
        <v>0</v>
      </c>
      <c r="AF672">
        <f>IF(first_ana_0923__242678[[#This Row],[gap]]=1, 1, 0)</f>
        <v>0</v>
      </c>
      <c r="AG672">
        <f>IF(first_ana_0923__242678[[#This Row],[gap]]=2, 1, 0)</f>
        <v>0</v>
      </c>
      <c r="AH672">
        <f>IF(first_ana_0923__242678[[#This Row],[gap]]=3, 1, 0)</f>
        <v>0</v>
      </c>
      <c r="AI672">
        <f>IF(first_ana_0923__242678[[#This Row],[gap]]=4, 1, 0)</f>
        <v>0</v>
      </c>
      <c r="AJ672">
        <f>IF(first_ana_0923__242678[[#This Row],[gap]]=5, 1, 0)</f>
        <v>0</v>
      </c>
      <c r="AK672">
        <f>IF(first_ana_0923__242678[[#This Row],[gap]]=6, 1, 0)</f>
        <v>0</v>
      </c>
      <c r="AL672">
        <f>IF(first_ana_0923__242678[[#This Row],[gap]]=7, 1, 0)</f>
        <v>0</v>
      </c>
      <c r="AM672">
        <f>IF(first_ana_0923__242678[[#This Row],[gap]]=8, 1, 0)</f>
        <v>0</v>
      </c>
      <c r="AN672">
        <f>IF(first_ana_0923__242678[[#This Row],[gap]]=9, 1, 0)</f>
        <v>0</v>
      </c>
    </row>
    <row r="673" spans="1:40">
      <c r="A673">
        <v>2019</v>
      </c>
      <c r="B673">
        <v>14</v>
      </c>
      <c r="C673" t="s">
        <v>30</v>
      </c>
      <c r="D673" t="s">
        <v>31</v>
      </c>
      <c r="E673">
        <v>59.1</v>
      </c>
      <c r="F673">
        <v>920</v>
      </c>
      <c r="G673">
        <v>2.59</v>
      </c>
      <c r="H673">
        <v>2.2599999999999998</v>
      </c>
      <c r="I673">
        <v>0</v>
      </c>
      <c r="J673">
        <v>0</v>
      </c>
      <c r="K673" s="7">
        <v>3199</v>
      </c>
      <c r="L673" s="7">
        <v>7657.2</v>
      </c>
      <c r="M673" s="7">
        <v>0.33</v>
      </c>
      <c r="N673" s="7">
        <v>0.15</v>
      </c>
      <c r="O673" s="7">
        <v>1.17</v>
      </c>
      <c r="P673">
        <v>1.65</v>
      </c>
      <c r="Q673" s="7">
        <v>631.4</v>
      </c>
      <c r="S673">
        <f>first_ana_0923__242678[[#This Row],[year]]-first_ana_0923__242678[[#This Row],[start]]</f>
        <v>2019</v>
      </c>
      <c r="T673">
        <f>IF(first_ana_0923__242678[[#This Row],[gap]]=-11, 1, 0)</f>
        <v>0</v>
      </c>
      <c r="U673">
        <f>IF(first_ana_0923__242678[[#This Row],[gap]]=-10, 1, 0)</f>
        <v>0</v>
      </c>
      <c r="V673">
        <f>IF(first_ana_0923__242678[[#This Row],[gap]]=-9, 1, 0)</f>
        <v>0</v>
      </c>
      <c r="W673">
        <f>IF(first_ana_0923__242678[[#This Row],[gap]]=-8, 1, 0)</f>
        <v>0</v>
      </c>
      <c r="X673">
        <f>IF(first_ana_0923__242678[[#This Row],[gap]]=-7, 1, 0)</f>
        <v>0</v>
      </c>
      <c r="Y673">
        <f>IF(first_ana_0923__242678[[#This Row],[gap]]=-6, 1, 0)</f>
        <v>0</v>
      </c>
      <c r="Z673">
        <f>IF(first_ana_0923__242678[[#This Row],[gap]]=-5, 1, 0)</f>
        <v>0</v>
      </c>
      <c r="AA673">
        <f>IF(first_ana_0923__242678[[#This Row],[gap]]=-4, 1, 0)</f>
        <v>0</v>
      </c>
      <c r="AB673">
        <f>IF(first_ana_0923__242678[[#This Row],[gap]]=-3, 1, 0)</f>
        <v>0</v>
      </c>
      <c r="AC673">
        <f>IF(first_ana_0923__242678[[#This Row],[gap]]=-2, 1, 0)</f>
        <v>0</v>
      </c>
      <c r="AD673">
        <f>IF(first_ana_0923__242678[[#This Row],[gap]]=-1, 1, 0)</f>
        <v>0</v>
      </c>
      <c r="AE673">
        <f>IF(first_ana_0923__242678[[#This Row],[gap]]=0, 1, 0)</f>
        <v>0</v>
      </c>
      <c r="AF673">
        <f>IF(first_ana_0923__242678[[#This Row],[gap]]=1, 1, 0)</f>
        <v>0</v>
      </c>
      <c r="AG673">
        <f>IF(first_ana_0923__242678[[#This Row],[gap]]=2, 1, 0)</f>
        <v>0</v>
      </c>
      <c r="AH673">
        <f>IF(first_ana_0923__242678[[#This Row],[gap]]=3, 1, 0)</f>
        <v>0</v>
      </c>
      <c r="AI673">
        <f>IF(first_ana_0923__242678[[#This Row],[gap]]=4, 1, 0)</f>
        <v>0</v>
      </c>
      <c r="AJ673">
        <f>IF(first_ana_0923__242678[[#This Row],[gap]]=5, 1, 0)</f>
        <v>0</v>
      </c>
      <c r="AK673">
        <f>IF(first_ana_0923__242678[[#This Row],[gap]]=6, 1, 0)</f>
        <v>0</v>
      </c>
      <c r="AL673">
        <f>IF(first_ana_0923__242678[[#This Row],[gap]]=7, 1, 0)</f>
        <v>0</v>
      </c>
      <c r="AM673">
        <f>IF(first_ana_0923__242678[[#This Row],[gap]]=8, 1, 0)</f>
        <v>0</v>
      </c>
      <c r="AN673">
        <f>IF(first_ana_0923__242678[[#This Row],[gap]]=9, 1, 0)</f>
        <v>0</v>
      </c>
    </row>
    <row r="674" spans="1:40">
      <c r="A674">
        <v>2019</v>
      </c>
      <c r="B674">
        <v>15</v>
      </c>
      <c r="C674" t="s">
        <v>110</v>
      </c>
      <c r="D674" t="s">
        <v>33</v>
      </c>
      <c r="E674">
        <v>379.5</v>
      </c>
      <c r="F674">
        <v>222</v>
      </c>
      <c r="G674">
        <v>1.01</v>
      </c>
      <c r="H674">
        <v>1.34</v>
      </c>
      <c r="I674">
        <v>1</v>
      </c>
      <c r="J674">
        <v>1</v>
      </c>
      <c r="K674" s="7">
        <v>2951</v>
      </c>
      <c r="L674" s="7">
        <v>21618</v>
      </c>
      <c r="M674" s="7">
        <v>0.9</v>
      </c>
      <c r="N674" s="7">
        <v>0.22</v>
      </c>
      <c r="O674" s="7">
        <v>3.73</v>
      </c>
      <c r="P674">
        <v>4.8499999999999996</v>
      </c>
      <c r="Q674" s="7">
        <v>1008.7</v>
      </c>
      <c r="R674">
        <v>2015</v>
      </c>
      <c r="S674">
        <f>first_ana_0923__242678[[#This Row],[year]]-first_ana_0923__242678[[#This Row],[start]]</f>
        <v>4</v>
      </c>
      <c r="T674">
        <f>IF(first_ana_0923__242678[[#This Row],[gap]]=-11, 1, 0)</f>
        <v>0</v>
      </c>
      <c r="U674">
        <f>IF(first_ana_0923__242678[[#This Row],[gap]]=-10, 1, 0)</f>
        <v>0</v>
      </c>
      <c r="V674">
        <f>IF(first_ana_0923__242678[[#This Row],[gap]]=-9, 1, 0)</f>
        <v>0</v>
      </c>
      <c r="W674">
        <f>IF(first_ana_0923__242678[[#This Row],[gap]]=-8, 1, 0)</f>
        <v>0</v>
      </c>
      <c r="X674">
        <f>IF(first_ana_0923__242678[[#This Row],[gap]]=-7, 1, 0)</f>
        <v>0</v>
      </c>
      <c r="Y674">
        <f>IF(first_ana_0923__242678[[#This Row],[gap]]=-6, 1, 0)</f>
        <v>0</v>
      </c>
      <c r="Z674">
        <f>IF(first_ana_0923__242678[[#This Row],[gap]]=-5, 1, 0)</f>
        <v>0</v>
      </c>
      <c r="AA674">
        <f>IF(first_ana_0923__242678[[#This Row],[gap]]=-4, 1, 0)</f>
        <v>0</v>
      </c>
      <c r="AB674">
        <f>IF(first_ana_0923__242678[[#This Row],[gap]]=-3, 1, 0)</f>
        <v>0</v>
      </c>
      <c r="AC674">
        <f>IF(first_ana_0923__242678[[#This Row],[gap]]=-2, 1, 0)</f>
        <v>0</v>
      </c>
      <c r="AD674">
        <f>IF(first_ana_0923__242678[[#This Row],[gap]]=-1, 1, 0)</f>
        <v>0</v>
      </c>
      <c r="AE674">
        <f>IF(first_ana_0923__242678[[#This Row],[gap]]=0, 1, 0)</f>
        <v>0</v>
      </c>
      <c r="AF674">
        <f>IF(first_ana_0923__242678[[#This Row],[gap]]=1, 1, 0)</f>
        <v>0</v>
      </c>
      <c r="AG674">
        <f>IF(first_ana_0923__242678[[#This Row],[gap]]=2, 1, 0)</f>
        <v>0</v>
      </c>
      <c r="AH674">
        <f>IF(first_ana_0923__242678[[#This Row],[gap]]=3, 1, 0)</f>
        <v>0</v>
      </c>
      <c r="AI674">
        <f>IF(first_ana_0923__242678[[#This Row],[gap]]=4, 1, 0)</f>
        <v>1</v>
      </c>
      <c r="AJ674">
        <f>IF(first_ana_0923__242678[[#This Row],[gap]]=5, 1, 0)</f>
        <v>0</v>
      </c>
      <c r="AK674">
        <f>IF(first_ana_0923__242678[[#This Row],[gap]]=6, 1, 0)</f>
        <v>0</v>
      </c>
      <c r="AL674">
        <f>IF(first_ana_0923__242678[[#This Row],[gap]]=7, 1, 0)</f>
        <v>0</v>
      </c>
      <c r="AM674">
        <f>IF(first_ana_0923__242678[[#This Row],[gap]]=8, 1, 0)</f>
        <v>0</v>
      </c>
      <c r="AN674">
        <f>IF(first_ana_0923__242678[[#This Row],[gap]]=9, 1, 0)</f>
        <v>0</v>
      </c>
    </row>
    <row r="675" spans="1:40">
      <c r="A675">
        <v>2019</v>
      </c>
      <c r="B675">
        <v>16</v>
      </c>
      <c r="C675" t="s">
        <v>111</v>
      </c>
      <c r="D675" t="s">
        <v>35</v>
      </c>
      <c r="E675">
        <v>133.19999999999999</v>
      </c>
      <c r="F675">
        <v>104</v>
      </c>
      <c r="G675">
        <v>1.3</v>
      </c>
      <c r="H675">
        <v>1.53</v>
      </c>
      <c r="I675">
        <v>1</v>
      </c>
      <c r="J675">
        <v>1</v>
      </c>
      <c r="K675" s="7">
        <v>3316</v>
      </c>
      <c r="L675" s="7">
        <v>24497.9</v>
      </c>
      <c r="M675" s="7">
        <v>0.48</v>
      </c>
      <c r="N675" s="7">
        <v>0.19</v>
      </c>
      <c r="O675" s="7">
        <v>2.4900000000000002</v>
      </c>
      <c r="P675">
        <v>3.16</v>
      </c>
      <c r="Q675" s="7">
        <v>931.2</v>
      </c>
      <c r="R675">
        <v>2015</v>
      </c>
      <c r="S675">
        <f>first_ana_0923__242678[[#This Row],[year]]-first_ana_0923__242678[[#This Row],[start]]</f>
        <v>4</v>
      </c>
      <c r="T675">
        <f>IF(first_ana_0923__242678[[#This Row],[gap]]=-11, 1, 0)</f>
        <v>0</v>
      </c>
      <c r="U675">
        <f>IF(first_ana_0923__242678[[#This Row],[gap]]=-10, 1, 0)</f>
        <v>0</v>
      </c>
      <c r="V675">
        <f>IF(first_ana_0923__242678[[#This Row],[gap]]=-9, 1, 0)</f>
        <v>0</v>
      </c>
      <c r="W675">
        <f>IF(first_ana_0923__242678[[#This Row],[gap]]=-8, 1, 0)</f>
        <v>0</v>
      </c>
      <c r="X675">
        <f>IF(first_ana_0923__242678[[#This Row],[gap]]=-7, 1, 0)</f>
        <v>0</v>
      </c>
      <c r="Y675">
        <f>IF(first_ana_0923__242678[[#This Row],[gap]]=-6, 1, 0)</f>
        <v>0</v>
      </c>
      <c r="Z675">
        <f>IF(first_ana_0923__242678[[#This Row],[gap]]=-5, 1, 0)</f>
        <v>0</v>
      </c>
      <c r="AA675">
        <f>IF(first_ana_0923__242678[[#This Row],[gap]]=-4, 1, 0)</f>
        <v>0</v>
      </c>
      <c r="AB675">
        <f>IF(first_ana_0923__242678[[#This Row],[gap]]=-3, 1, 0)</f>
        <v>0</v>
      </c>
      <c r="AC675">
        <f>IF(first_ana_0923__242678[[#This Row],[gap]]=-2, 1, 0)</f>
        <v>0</v>
      </c>
      <c r="AD675">
        <f>IF(first_ana_0923__242678[[#This Row],[gap]]=-1, 1, 0)</f>
        <v>0</v>
      </c>
      <c r="AE675">
        <f>IF(first_ana_0923__242678[[#This Row],[gap]]=0, 1, 0)</f>
        <v>0</v>
      </c>
      <c r="AF675">
        <f>IF(first_ana_0923__242678[[#This Row],[gap]]=1, 1, 0)</f>
        <v>0</v>
      </c>
      <c r="AG675">
        <f>IF(first_ana_0923__242678[[#This Row],[gap]]=2, 1, 0)</f>
        <v>0</v>
      </c>
      <c r="AH675">
        <f>IF(first_ana_0923__242678[[#This Row],[gap]]=3, 1, 0)</f>
        <v>0</v>
      </c>
      <c r="AI675">
        <f>IF(first_ana_0923__242678[[#This Row],[gap]]=4, 1, 0)</f>
        <v>1</v>
      </c>
      <c r="AJ675">
        <f>IF(first_ana_0923__242678[[#This Row],[gap]]=5, 1, 0)</f>
        <v>0</v>
      </c>
      <c r="AK675">
        <f>IF(first_ana_0923__242678[[#This Row],[gap]]=6, 1, 0)</f>
        <v>0</v>
      </c>
      <c r="AL675">
        <f>IF(first_ana_0923__242678[[#This Row],[gap]]=7, 1, 0)</f>
        <v>0</v>
      </c>
      <c r="AM675">
        <f>IF(first_ana_0923__242678[[#This Row],[gap]]=8, 1, 0)</f>
        <v>0</v>
      </c>
      <c r="AN675">
        <f>IF(first_ana_0923__242678[[#This Row],[gap]]=9, 1, 0)</f>
        <v>0</v>
      </c>
    </row>
    <row r="676" spans="1:40">
      <c r="A676">
        <v>2019</v>
      </c>
      <c r="B676">
        <v>17</v>
      </c>
      <c r="C676" t="s">
        <v>112</v>
      </c>
      <c r="D676" t="s">
        <v>37</v>
      </c>
      <c r="E676">
        <v>67</v>
      </c>
      <c r="F676">
        <v>114</v>
      </c>
      <c r="G676">
        <v>1.69</v>
      </c>
      <c r="H676">
        <v>1.92</v>
      </c>
      <c r="I676">
        <v>1</v>
      </c>
      <c r="J676">
        <v>1</v>
      </c>
      <c r="K676" s="7">
        <v>2973</v>
      </c>
      <c r="L676" s="7">
        <v>19443.3</v>
      </c>
      <c r="M676" s="7">
        <v>1.1399999999999999</v>
      </c>
      <c r="N676" s="7">
        <v>0.44</v>
      </c>
      <c r="O676" s="7">
        <v>3.34</v>
      </c>
      <c r="P676">
        <v>4.92</v>
      </c>
      <c r="Q676" s="7">
        <v>938.9</v>
      </c>
      <c r="R676">
        <v>2015</v>
      </c>
      <c r="S676">
        <f>first_ana_0923__242678[[#This Row],[year]]-first_ana_0923__242678[[#This Row],[start]]</f>
        <v>4</v>
      </c>
      <c r="T676">
        <f>IF(first_ana_0923__242678[[#This Row],[gap]]=-11, 1, 0)</f>
        <v>0</v>
      </c>
      <c r="U676">
        <f>IF(first_ana_0923__242678[[#This Row],[gap]]=-10, 1, 0)</f>
        <v>0</v>
      </c>
      <c r="V676">
        <f>IF(first_ana_0923__242678[[#This Row],[gap]]=-9, 1, 0)</f>
        <v>0</v>
      </c>
      <c r="W676">
        <f>IF(first_ana_0923__242678[[#This Row],[gap]]=-8, 1, 0)</f>
        <v>0</v>
      </c>
      <c r="X676">
        <f>IF(first_ana_0923__242678[[#This Row],[gap]]=-7, 1, 0)</f>
        <v>0</v>
      </c>
      <c r="Y676">
        <f>IF(first_ana_0923__242678[[#This Row],[gap]]=-6, 1, 0)</f>
        <v>0</v>
      </c>
      <c r="Z676">
        <f>IF(first_ana_0923__242678[[#This Row],[gap]]=-5, 1, 0)</f>
        <v>0</v>
      </c>
      <c r="AA676">
        <f>IF(first_ana_0923__242678[[#This Row],[gap]]=-4, 1, 0)</f>
        <v>0</v>
      </c>
      <c r="AB676">
        <f>IF(first_ana_0923__242678[[#This Row],[gap]]=-3, 1, 0)</f>
        <v>0</v>
      </c>
      <c r="AC676">
        <f>IF(first_ana_0923__242678[[#This Row],[gap]]=-2, 1, 0)</f>
        <v>0</v>
      </c>
      <c r="AD676">
        <f>IF(first_ana_0923__242678[[#This Row],[gap]]=-1, 1, 0)</f>
        <v>0</v>
      </c>
      <c r="AE676">
        <f>IF(first_ana_0923__242678[[#This Row],[gap]]=0, 1, 0)</f>
        <v>0</v>
      </c>
      <c r="AF676">
        <f>IF(first_ana_0923__242678[[#This Row],[gap]]=1, 1, 0)</f>
        <v>0</v>
      </c>
      <c r="AG676">
        <f>IF(first_ana_0923__242678[[#This Row],[gap]]=2, 1, 0)</f>
        <v>0</v>
      </c>
      <c r="AH676">
        <f>IF(first_ana_0923__242678[[#This Row],[gap]]=3, 1, 0)</f>
        <v>0</v>
      </c>
      <c r="AI676">
        <f>IF(first_ana_0923__242678[[#This Row],[gap]]=4, 1, 0)</f>
        <v>1</v>
      </c>
      <c r="AJ676">
        <f>IF(first_ana_0923__242678[[#This Row],[gap]]=5, 1, 0)</f>
        <v>0</v>
      </c>
      <c r="AK676">
        <f>IF(first_ana_0923__242678[[#This Row],[gap]]=6, 1, 0)</f>
        <v>0</v>
      </c>
      <c r="AL676">
        <f>IF(first_ana_0923__242678[[#This Row],[gap]]=7, 1, 0)</f>
        <v>0</v>
      </c>
      <c r="AM676">
        <f>IF(first_ana_0923__242678[[#This Row],[gap]]=8, 1, 0)</f>
        <v>0</v>
      </c>
      <c r="AN676">
        <f>IF(first_ana_0923__242678[[#This Row],[gap]]=9, 1, 0)</f>
        <v>0</v>
      </c>
    </row>
    <row r="677" spans="1:40">
      <c r="A677">
        <v>2019</v>
      </c>
      <c r="B677">
        <v>18</v>
      </c>
      <c r="C677" t="s">
        <v>113</v>
      </c>
      <c r="D677" t="s">
        <v>39</v>
      </c>
      <c r="E677">
        <v>158.69999999999999</v>
      </c>
      <c r="F677">
        <v>77</v>
      </c>
      <c r="G677">
        <v>1.27</v>
      </c>
      <c r="H677">
        <v>1.71</v>
      </c>
      <c r="I677">
        <v>0</v>
      </c>
      <c r="J677">
        <v>0</v>
      </c>
      <c r="K677" s="7">
        <v>3325</v>
      </c>
      <c r="L677" s="7">
        <v>17532.400000000001</v>
      </c>
      <c r="M677" s="7">
        <v>0.78</v>
      </c>
      <c r="N677" s="7">
        <v>0.26</v>
      </c>
      <c r="O677" s="7">
        <v>2.6</v>
      </c>
      <c r="P677">
        <v>3.64</v>
      </c>
      <c r="Q677" s="7">
        <v>1092.4000000000001</v>
      </c>
      <c r="S677">
        <f>first_ana_0923__242678[[#This Row],[year]]-first_ana_0923__242678[[#This Row],[start]]</f>
        <v>2019</v>
      </c>
      <c r="T677">
        <f>IF(first_ana_0923__242678[[#This Row],[gap]]=-11, 1, 0)</f>
        <v>0</v>
      </c>
      <c r="U677">
        <f>IF(first_ana_0923__242678[[#This Row],[gap]]=-10, 1, 0)</f>
        <v>0</v>
      </c>
      <c r="V677">
        <f>IF(first_ana_0923__242678[[#This Row],[gap]]=-9, 1, 0)</f>
        <v>0</v>
      </c>
      <c r="W677">
        <f>IF(first_ana_0923__242678[[#This Row],[gap]]=-8, 1, 0)</f>
        <v>0</v>
      </c>
      <c r="X677">
        <f>IF(first_ana_0923__242678[[#This Row],[gap]]=-7, 1, 0)</f>
        <v>0</v>
      </c>
      <c r="Y677">
        <f>IF(first_ana_0923__242678[[#This Row],[gap]]=-6, 1, 0)</f>
        <v>0</v>
      </c>
      <c r="Z677">
        <f>IF(first_ana_0923__242678[[#This Row],[gap]]=-5, 1, 0)</f>
        <v>0</v>
      </c>
      <c r="AA677">
        <f>IF(first_ana_0923__242678[[#This Row],[gap]]=-4, 1, 0)</f>
        <v>0</v>
      </c>
      <c r="AB677">
        <f>IF(first_ana_0923__242678[[#This Row],[gap]]=-3, 1, 0)</f>
        <v>0</v>
      </c>
      <c r="AC677">
        <f>IF(first_ana_0923__242678[[#This Row],[gap]]=-2, 1, 0)</f>
        <v>0</v>
      </c>
      <c r="AD677">
        <f>IF(first_ana_0923__242678[[#This Row],[gap]]=-1, 1, 0)</f>
        <v>0</v>
      </c>
      <c r="AE677">
        <f>IF(first_ana_0923__242678[[#This Row],[gap]]=0, 1, 0)</f>
        <v>0</v>
      </c>
      <c r="AF677">
        <f>IF(first_ana_0923__242678[[#This Row],[gap]]=1, 1, 0)</f>
        <v>0</v>
      </c>
      <c r="AG677">
        <f>IF(first_ana_0923__242678[[#This Row],[gap]]=2, 1, 0)</f>
        <v>0</v>
      </c>
      <c r="AH677">
        <f>IF(first_ana_0923__242678[[#This Row],[gap]]=3, 1, 0)</f>
        <v>0</v>
      </c>
      <c r="AI677">
        <f>IF(first_ana_0923__242678[[#This Row],[gap]]=4, 1, 0)</f>
        <v>0</v>
      </c>
      <c r="AJ677">
        <f>IF(first_ana_0923__242678[[#This Row],[gap]]=5, 1, 0)</f>
        <v>0</v>
      </c>
      <c r="AK677">
        <f>IF(first_ana_0923__242678[[#This Row],[gap]]=6, 1, 0)</f>
        <v>0</v>
      </c>
      <c r="AL677">
        <f>IF(first_ana_0923__242678[[#This Row],[gap]]=7, 1, 0)</f>
        <v>0</v>
      </c>
      <c r="AM677">
        <f>IF(first_ana_0923__242678[[#This Row],[gap]]=8, 1, 0)</f>
        <v>0</v>
      </c>
      <c r="AN677">
        <f>IF(first_ana_0923__242678[[#This Row],[gap]]=9, 1, 0)</f>
        <v>0</v>
      </c>
    </row>
    <row r="678" spans="1:40">
      <c r="A678">
        <v>2019</v>
      </c>
      <c r="B678">
        <v>19</v>
      </c>
      <c r="C678" t="s">
        <v>114</v>
      </c>
      <c r="D678" t="s">
        <v>41</v>
      </c>
      <c r="E678">
        <v>173</v>
      </c>
      <c r="F678">
        <v>81</v>
      </c>
      <c r="G678">
        <v>1.74</v>
      </c>
      <c r="H678">
        <v>2.1</v>
      </c>
      <c r="I678">
        <v>0</v>
      </c>
      <c r="J678">
        <v>0</v>
      </c>
      <c r="K678" s="7">
        <v>3125</v>
      </c>
      <c r="L678" s="7">
        <v>7221.2</v>
      </c>
      <c r="M678" s="7">
        <v>0.86</v>
      </c>
      <c r="N678" s="7">
        <v>0.37</v>
      </c>
      <c r="O678" s="7">
        <v>2.96</v>
      </c>
      <c r="P678">
        <v>4.1899999999999995</v>
      </c>
      <c r="Q678" s="7">
        <v>1075.9000000000001</v>
      </c>
      <c r="S678">
        <f>first_ana_0923__242678[[#This Row],[year]]-first_ana_0923__242678[[#This Row],[start]]</f>
        <v>2019</v>
      </c>
      <c r="T678">
        <f>IF(first_ana_0923__242678[[#This Row],[gap]]=-11, 1, 0)</f>
        <v>0</v>
      </c>
      <c r="U678">
        <f>IF(first_ana_0923__242678[[#This Row],[gap]]=-10, 1, 0)</f>
        <v>0</v>
      </c>
      <c r="V678">
        <f>IF(first_ana_0923__242678[[#This Row],[gap]]=-9, 1, 0)</f>
        <v>0</v>
      </c>
      <c r="W678">
        <f>IF(first_ana_0923__242678[[#This Row],[gap]]=-8, 1, 0)</f>
        <v>0</v>
      </c>
      <c r="X678">
        <f>IF(first_ana_0923__242678[[#This Row],[gap]]=-7, 1, 0)</f>
        <v>0</v>
      </c>
      <c r="Y678">
        <f>IF(first_ana_0923__242678[[#This Row],[gap]]=-6, 1, 0)</f>
        <v>0</v>
      </c>
      <c r="Z678">
        <f>IF(first_ana_0923__242678[[#This Row],[gap]]=-5, 1, 0)</f>
        <v>0</v>
      </c>
      <c r="AA678">
        <f>IF(first_ana_0923__242678[[#This Row],[gap]]=-4, 1, 0)</f>
        <v>0</v>
      </c>
      <c r="AB678">
        <f>IF(first_ana_0923__242678[[#This Row],[gap]]=-3, 1, 0)</f>
        <v>0</v>
      </c>
      <c r="AC678">
        <f>IF(first_ana_0923__242678[[#This Row],[gap]]=-2, 1, 0)</f>
        <v>0</v>
      </c>
      <c r="AD678">
        <f>IF(first_ana_0923__242678[[#This Row],[gap]]=-1, 1, 0)</f>
        <v>0</v>
      </c>
      <c r="AE678">
        <f>IF(first_ana_0923__242678[[#This Row],[gap]]=0, 1, 0)</f>
        <v>0</v>
      </c>
      <c r="AF678">
        <f>IF(first_ana_0923__242678[[#This Row],[gap]]=1, 1, 0)</f>
        <v>0</v>
      </c>
      <c r="AG678">
        <f>IF(first_ana_0923__242678[[#This Row],[gap]]=2, 1, 0)</f>
        <v>0</v>
      </c>
      <c r="AH678">
        <f>IF(first_ana_0923__242678[[#This Row],[gap]]=3, 1, 0)</f>
        <v>0</v>
      </c>
      <c r="AI678">
        <f>IF(first_ana_0923__242678[[#This Row],[gap]]=4, 1, 0)</f>
        <v>0</v>
      </c>
      <c r="AJ678">
        <f>IF(first_ana_0923__242678[[#This Row],[gap]]=5, 1, 0)</f>
        <v>0</v>
      </c>
      <c r="AK678">
        <f>IF(first_ana_0923__242678[[#This Row],[gap]]=6, 1, 0)</f>
        <v>0</v>
      </c>
      <c r="AL678">
        <f>IF(first_ana_0923__242678[[#This Row],[gap]]=7, 1, 0)</f>
        <v>0</v>
      </c>
      <c r="AM678">
        <f>IF(first_ana_0923__242678[[#This Row],[gap]]=8, 1, 0)</f>
        <v>0</v>
      </c>
      <c r="AN678">
        <f>IF(first_ana_0923__242678[[#This Row],[gap]]=9, 1, 0)</f>
        <v>0</v>
      </c>
    </row>
    <row r="679" spans="1:40">
      <c r="A679">
        <v>2019</v>
      </c>
      <c r="B679">
        <v>20</v>
      </c>
      <c r="C679" t="s">
        <v>115</v>
      </c>
      <c r="D679" t="s">
        <v>43</v>
      </c>
      <c r="E679">
        <v>331.1</v>
      </c>
      <c r="F679">
        <v>205</v>
      </c>
      <c r="G679">
        <v>1.39</v>
      </c>
      <c r="H679">
        <v>1.6</v>
      </c>
      <c r="I679">
        <v>1</v>
      </c>
      <c r="J679">
        <v>1</v>
      </c>
      <c r="K679" s="7">
        <v>2924</v>
      </c>
      <c r="L679" s="7">
        <v>10128</v>
      </c>
      <c r="M679" s="7">
        <v>0.49</v>
      </c>
      <c r="N679" s="7">
        <v>0.44</v>
      </c>
      <c r="O679" s="7">
        <v>2.93</v>
      </c>
      <c r="P679">
        <v>3.8600000000000003</v>
      </c>
      <c r="Q679" s="7">
        <v>948</v>
      </c>
      <c r="R679">
        <v>2015</v>
      </c>
      <c r="S679">
        <f>first_ana_0923__242678[[#This Row],[year]]-first_ana_0923__242678[[#This Row],[start]]</f>
        <v>4</v>
      </c>
      <c r="T679">
        <f>IF(first_ana_0923__242678[[#This Row],[gap]]=-11, 1, 0)</f>
        <v>0</v>
      </c>
      <c r="U679">
        <f>IF(first_ana_0923__242678[[#This Row],[gap]]=-10, 1, 0)</f>
        <v>0</v>
      </c>
      <c r="V679">
        <f>IF(first_ana_0923__242678[[#This Row],[gap]]=-9, 1, 0)</f>
        <v>0</v>
      </c>
      <c r="W679">
        <f>IF(first_ana_0923__242678[[#This Row],[gap]]=-8, 1, 0)</f>
        <v>0</v>
      </c>
      <c r="X679">
        <f>IF(first_ana_0923__242678[[#This Row],[gap]]=-7, 1, 0)</f>
        <v>0</v>
      </c>
      <c r="Y679">
        <f>IF(first_ana_0923__242678[[#This Row],[gap]]=-6, 1, 0)</f>
        <v>0</v>
      </c>
      <c r="Z679">
        <f>IF(first_ana_0923__242678[[#This Row],[gap]]=-5, 1, 0)</f>
        <v>0</v>
      </c>
      <c r="AA679">
        <f>IF(first_ana_0923__242678[[#This Row],[gap]]=-4, 1, 0)</f>
        <v>0</v>
      </c>
      <c r="AB679">
        <f>IF(first_ana_0923__242678[[#This Row],[gap]]=-3, 1, 0)</f>
        <v>0</v>
      </c>
      <c r="AC679">
        <f>IF(first_ana_0923__242678[[#This Row],[gap]]=-2, 1, 0)</f>
        <v>0</v>
      </c>
      <c r="AD679">
        <f>IF(first_ana_0923__242678[[#This Row],[gap]]=-1, 1, 0)</f>
        <v>0</v>
      </c>
      <c r="AE679">
        <f>IF(first_ana_0923__242678[[#This Row],[gap]]=0, 1, 0)</f>
        <v>0</v>
      </c>
      <c r="AF679">
        <f>IF(first_ana_0923__242678[[#This Row],[gap]]=1, 1, 0)</f>
        <v>0</v>
      </c>
      <c r="AG679">
        <f>IF(first_ana_0923__242678[[#This Row],[gap]]=2, 1, 0)</f>
        <v>0</v>
      </c>
      <c r="AH679">
        <f>IF(first_ana_0923__242678[[#This Row],[gap]]=3, 1, 0)</f>
        <v>0</v>
      </c>
      <c r="AI679">
        <f>IF(first_ana_0923__242678[[#This Row],[gap]]=4, 1, 0)</f>
        <v>1</v>
      </c>
      <c r="AJ679">
        <f>IF(first_ana_0923__242678[[#This Row],[gap]]=5, 1, 0)</f>
        <v>0</v>
      </c>
      <c r="AK679">
        <f>IF(first_ana_0923__242678[[#This Row],[gap]]=6, 1, 0)</f>
        <v>0</v>
      </c>
      <c r="AL679">
        <f>IF(first_ana_0923__242678[[#This Row],[gap]]=7, 1, 0)</f>
        <v>0</v>
      </c>
      <c r="AM679">
        <f>IF(first_ana_0923__242678[[#This Row],[gap]]=8, 1, 0)</f>
        <v>0</v>
      </c>
      <c r="AN679">
        <f>IF(first_ana_0923__242678[[#This Row],[gap]]=9, 1, 0)</f>
        <v>0</v>
      </c>
    </row>
    <row r="680" spans="1:40">
      <c r="A680">
        <v>2019</v>
      </c>
      <c r="B680">
        <v>21</v>
      </c>
      <c r="C680" t="s">
        <v>116</v>
      </c>
      <c r="D680" t="s">
        <v>45</v>
      </c>
      <c r="E680">
        <v>234.6</v>
      </c>
      <c r="F680">
        <v>199</v>
      </c>
      <c r="G680">
        <v>1.6</v>
      </c>
      <c r="H680">
        <v>1.94</v>
      </c>
      <c r="I680">
        <v>0</v>
      </c>
      <c r="J680">
        <v>0</v>
      </c>
      <c r="K680" s="7">
        <v>3035</v>
      </c>
      <c r="L680" s="7">
        <v>9162.7000000000007</v>
      </c>
      <c r="M680" s="7">
        <v>0.65</v>
      </c>
      <c r="N680" s="7">
        <v>0.55000000000000004</v>
      </c>
      <c r="O680" s="7">
        <v>1.66</v>
      </c>
      <c r="P680">
        <v>2.8600000000000003</v>
      </c>
      <c r="Q680" s="7">
        <v>841.1</v>
      </c>
      <c r="S680">
        <f>first_ana_0923__242678[[#This Row],[year]]-first_ana_0923__242678[[#This Row],[start]]</f>
        <v>2019</v>
      </c>
      <c r="T680">
        <f>IF(first_ana_0923__242678[[#This Row],[gap]]=-11, 1, 0)</f>
        <v>0</v>
      </c>
      <c r="U680">
        <f>IF(first_ana_0923__242678[[#This Row],[gap]]=-10, 1, 0)</f>
        <v>0</v>
      </c>
      <c r="V680">
        <f>IF(first_ana_0923__242678[[#This Row],[gap]]=-9, 1, 0)</f>
        <v>0</v>
      </c>
      <c r="W680">
        <f>IF(first_ana_0923__242678[[#This Row],[gap]]=-8, 1, 0)</f>
        <v>0</v>
      </c>
      <c r="X680">
        <f>IF(first_ana_0923__242678[[#This Row],[gap]]=-7, 1, 0)</f>
        <v>0</v>
      </c>
      <c r="Y680">
        <f>IF(first_ana_0923__242678[[#This Row],[gap]]=-6, 1, 0)</f>
        <v>0</v>
      </c>
      <c r="Z680">
        <f>IF(first_ana_0923__242678[[#This Row],[gap]]=-5, 1, 0)</f>
        <v>0</v>
      </c>
      <c r="AA680">
        <f>IF(first_ana_0923__242678[[#This Row],[gap]]=-4, 1, 0)</f>
        <v>0</v>
      </c>
      <c r="AB680">
        <f>IF(first_ana_0923__242678[[#This Row],[gap]]=-3, 1, 0)</f>
        <v>0</v>
      </c>
      <c r="AC680">
        <f>IF(first_ana_0923__242678[[#This Row],[gap]]=-2, 1, 0)</f>
        <v>0</v>
      </c>
      <c r="AD680">
        <f>IF(first_ana_0923__242678[[#This Row],[gap]]=-1, 1, 0)</f>
        <v>0</v>
      </c>
      <c r="AE680">
        <f>IF(first_ana_0923__242678[[#This Row],[gap]]=0, 1, 0)</f>
        <v>0</v>
      </c>
      <c r="AF680">
        <f>IF(first_ana_0923__242678[[#This Row],[gap]]=1, 1, 0)</f>
        <v>0</v>
      </c>
      <c r="AG680">
        <f>IF(first_ana_0923__242678[[#This Row],[gap]]=2, 1, 0)</f>
        <v>0</v>
      </c>
      <c r="AH680">
        <f>IF(first_ana_0923__242678[[#This Row],[gap]]=3, 1, 0)</f>
        <v>0</v>
      </c>
      <c r="AI680">
        <f>IF(first_ana_0923__242678[[#This Row],[gap]]=4, 1, 0)</f>
        <v>0</v>
      </c>
      <c r="AJ680">
        <f>IF(first_ana_0923__242678[[#This Row],[gap]]=5, 1, 0)</f>
        <v>0</v>
      </c>
      <c r="AK680">
        <f>IF(first_ana_0923__242678[[#This Row],[gap]]=6, 1, 0)</f>
        <v>0</v>
      </c>
      <c r="AL680">
        <f>IF(first_ana_0923__242678[[#This Row],[gap]]=7, 1, 0)</f>
        <v>0</v>
      </c>
      <c r="AM680">
        <f>IF(first_ana_0923__242678[[#This Row],[gap]]=8, 1, 0)</f>
        <v>0</v>
      </c>
      <c r="AN680">
        <f>IF(first_ana_0923__242678[[#This Row],[gap]]=9, 1, 0)</f>
        <v>0</v>
      </c>
    </row>
    <row r="681" spans="1:40">
      <c r="A681">
        <v>2019</v>
      </c>
      <c r="B681">
        <v>22</v>
      </c>
      <c r="C681" t="s">
        <v>117</v>
      </c>
      <c r="D681" t="s">
        <v>47</v>
      </c>
      <c r="E681">
        <v>210.5</v>
      </c>
      <c r="F681">
        <v>364</v>
      </c>
      <c r="G681">
        <v>1.61</v>
      </c>
      <c r="H681">
        <v>1.78</v>
      </c>
      <c r="I681">
        <v>0</v>
      </c>
      <c r="J681">
        <v>0</v>
      </c>
      <c r="K681" s="7">
        <v>3407</v>
      </c>
      <c r="L681" s="7">
        <v>10492.2</v>
      </c>
      <c r="M681" s="7">
        <v>0.33</v>
      </c>
      <c r="N681" s="7">
        <v>0.14000000000000001</v>
      </c>
      <c r="O681" s="7">
        <v>2.4700000000000002</v>
      </c>
      <c r="P681">
        <v>2.9400000000000004</v>
      </c>
      <c r="Q681" s="7">
        <v>750.5</v>
      </c>
      <c r="S681">
        <f>first_ana_0923__242678[[#This Row],[year]]-first_ana_0923__242678[[#This Row],[start]]</f>
        <v>2019</v>
      </c>
      <c r="T681">
        <f>IF(first_ana_0923__242678[[#This Row],[gap]]=-11, 1, 0)</f>
        <v>0</v>
      </c>
      <c r="U681">
        <f>IF(first_ana_0923__242678[[#This Row],[gap]]=-10, 1, 0)</f>
        <v>0</v>
      </c>
      <c r="V681">
        <f>IF(first_ana_0923__242678[[#This Row],[gap]]=-9, 1, 0)</f>
        <v>0</v>
      </c>
      <c r="W681">
        <f>IF(first_ana_0923__242678[[#This Row],[gap]]=-8, 1, 0)</f>
        <v>0</v>
      </c>
      <c r="X681">
        <f>IF(first_ana_0923__242678[[#This Row],[gap]]=-7, 1, 0)</f>
        <v>0</v>
      </c>
      <c r="Y681">
        <f>IF(first_ana_0923__242678[[#This Row],[gap]]=-6, 1, 0)</f>
        <v>0</v>
      </c>
      <c r="Z681">
        <f>IF(first_ana_0923__242678[[#This Row],[gap]]=-5, 1, 0)</f>
        <v>0</v>
      </c>
      <c r="AA681">
        <f>IF(first_ana_0923__242678[[#This Row],[gap]]=-4, 1, 0)</f>
        <v>0</v>
      </c>
      <c r="AB681">
        <f>IF(first_ana_0923__242678[[#This Row],[gap]]=-3, 1, 0)</f>
        <v>0</v>
      </c>
      <c r="AC681">
        <f>IF(first_ana_0923__242678[[#This Row],[gap]]=-2, 1, 0)</f>
        <v>0</v>
      </c>
      <c r="AD681">
        <f>IF(first_ana_0923__242678[[#This Row],[gap]]=-1, 1, 0)</f>
        <v>0</v>
      </c>
      <c r="AE681">
        <f>IF(first_ana_0923__242678[[#This Row],[gap]]=0, 1, 0)</f>
        <v>0</v>
      </c>
      <c r="AF681">
        <f>IF(first_ana_0923__242678[[#This Row],[gap]]=1, 1, 0)</f>
        <v>0</v>
      </c>
      <c r="AG681">
        <f>IF(first_ana_0923__242678[[#This Row],[gap]]=2, 1, 0)</f>
        <v>0</v>
      </c>
      <c r="AH681">
        <f>IF(first_ana_0923__242678[[#This Row],[gap]]=3, 1, 0)</f>
        <v>0</v>
      </c>
      <c r="AI681">
        <f>IF(first_ana_0923__242678[[#This Row],[gap]]=4, 1, 0)</f>
        <v>0</v>
      </c>
      <c r="AJ681">
        <f>IF(first_ana_0923__242678[[#This Row],[gap]]=5, 1, 0)</f>
        <v>0</v>
      </c>
      <c r="AK681">
        <f>IF(first_ana_0923__242678[[#This Row],[gap]]=6, 1, 0)</f>
        <v>0</v>
      </c>
      <c r="AL681">
        <f>IF(first_ana_0923__242678[[#This Row],[gap]]=7, 1, 0)</f>
        <v>0</v>
      </c>
      <c r="AM681">
        <f>IF(first_ana_0923__242678[[#This Row],[gap]]=8, 1, 0)</f>
        <v>0</v>
      </c>
      <c r="AN681">
        <f>IF(first_ana_0923__242678[[#This Row],[gap]]=9, 1, 0)</f>
        <v>0</v>
      </c>
    </row>
    <row r="682" spans="1:40">
      <c r="A682">
        <v>2019</v>
      </c>
      <c r="B682">
        <v>23</v>
      </c>
      <c r="C682" t="s">
        <v>118</v>
      </c>
      <c r="D682" t="s">
        <v>49</v>
      </c>
      <c r="E682">
        <v>235.3</v>
      </c>
      <c r="F682">
        <v>755</v>
      </c>
      <c r="G682">
        <v>1.71</v>
      </c>
      <c r="H682">
        <v>1.74</v>
      </c>
      <c r="I682">
        <v>0</v>
      </c>
      <c r="J682">
        <v>0</v>
      </c>
      <c r="K682" s="7">
        <v>3661</v>
      </c>
      <c r="L682" s="7">
        <v>10049.700000000001</v>
      </c>
      <c r="M682" s="7">
        <v>0.66</v>
      </c>
      <c r="N682" s="7">
        <v>0.26</v>
      </c>
      <c r="O682" s="7">
        <v>2.36</v>
      </c>
      <c r="P682">
        <v>3.28</v>
      </c>
      <c r="Q682" s="7">
        <v>720.4</v>
      </c>
      <c r="S682">
        <f>first_ana_0923__242678[[#This Row],[year]]-first_ana_0923__242678[[#This Row],[start]]</f>
        <v>2019</v>
      </c>
      <c r="T682">
        <f>IF(first_ana_0923__242678[[#This Row],[gap]]=-11, 1, 0)</f>
        <v>0</v>
      </c>
      <c r="U682">
        <f>IF(first_ana_0923__242678[[#This Row],[gap]]=-10, 1, 0)</f>
        <v>0</v>
      </c>
      <c r="V682">
        <f>IF(first_ana_0923__242678[[#This Row],[gap]]=-9, 1, 0)</f>
        <v>0</v>
      </c>
      <c r="W682">
        <f>IF(first_ana_0923__242678[[#This Row],[gap]]=-8, 1, 0)</f>
        <v>0</v>
      </c>
      <c r="X682">
        <f>IF(first_ana_0923__242678[[#This Row],[gap]]=-7, 1, 0)</f>
        <v>0</v>
      </c>
      <c r="Y682">
        <f>IF(first_ana_0923__242678[[#This Row],[gap]]=-6, 1, 0)</f>
        <v>0</v>
      </c>
      <c r="Z682">
        <f>IF(first_ana_0923__242678[[#This Row],[gap]]=-5, 1, 0)</f>
        <v>0</v>
      </c>
      <c r="AA682">
        <f>IF(first_ana_0923__242678[[#This Row],[gap]]=-4, 1, 0)</f>
        <v>0</v>
      </c>
      <c r="AB682">
        <f>IF(first_ana_0923__242678[[#This Row],[gap]]=-3, 1, 0)</f>
        <v>0</v>
      </c>
      <c r="AC682">
        <f>IF(first_ana_0923__242678[[#This Row],[gap]]=-2, 1, 0)</f>
        <v>0</v>
      </c>
      <c r="AD682">
        <f>IF(first_ana_0923__242678[[#This Row],[gap]]=-1, 1, 0)</f>
        <v>0</v>
      </c>
      <c r="AE682">
        <f>IF(first_ana_0923__242678[[#This Row],[gap]]=0, 1, 0)</f>
        <v>0</v>
      </c>
      <c r="AF682">
        <f>IF(first_ana_0923__242678[[#This Row],[gap]]=1, 1, 0)</f>
        <v>0</v>
      </c>
      <c r="AG682">
        <f>IF(first_ana_0923__242678[[#This Row],[gap]]=2, 1, 0)</f>
        <v>0</v>
      </c>
      <c r="AH682">
        <f>IF(first_ana_0923__242678[[#This Row],[gap]]=3, 1, 0)</f>
        <v>0</v>
      </c>
      <c r="AI682">
        <f>IF(first_ana_0923__242678[[#This Row],[gap]]=4, 1, 0)</f>
        <v>0</v>
      </c>
      <c r="AJ682">
        <f>IF(first_ana_0923__242678[[#This Row],[gap]]=5, 1, 0)</f>
        <v>0</v>
      </c>
      <c r="AK682">
        <f>IF(first_ana_0923__242678[[#This Row],[gap]]=6, 1, 0)</f>
        <v>0</v>
      </c>
      <c r="AL682">
        <f>IF(first_ana_0923__242678[[#This Row],[gap]]=7, 1, 0)</f>
        <v>0</v>
      </c>
      <c r="AM682">
        <f>IF(first_ana_0923__242678[[#This Row],[gap]]=8, 1, 0)</f>
        <v>0</v>
      </c>
      <c r="AN682">
        <f>IF(first_ana_0923__242678[[#This Row],[gap]]=9, 1, 0)</f>
        <v>0</v>
      </c>
    </row>
    <row r="683" spans="1:40">
      <c r="A683">
        <v>2019</v>
      </c>
      <c r="B683">
        <v>24</v>
      </c>
      <c r="C683" t="s">
        <v>119</v>
      </c>
      <c r="D683" t="s">
        <v>51</v>
      </c>
      <c r="E683">
        <v>216.6</v>
      </c>
      <c r="F683">
        <v>178</v>
      </c>
      <c r="G683">
        <v>1.77</v>
      </c>
      <c r="H683">
        <v>2.13</v>
      </c>
      <c r="I683">
        <v>0</v>
      </c>
      <c r="J683">
        <v>0</v>
      </c>
      <c r="K683" s="7">
        <v>2989</v>
      </c>
      <c r="L683" s="7">
        <v>13606.4</v>
      </c>
      <c r="M683" s="7">
        <v>0.39</v>
      </c>
      <c r="N683" s="7">
        <v>0.22</v>
      </c>
      <c r="O683" s="7">
        <v>2.13</v>
      </c>
      <c r="P683">
        <v>2.7399999999999998</v>
      </c>
      <c r="Q683" s="7">
        <v>820.4</v>
      </c>
      <c r="S683">
        <f>first_ana_0923__242678[[#This Row],[year]]-first_ana_0923__242678[[#This Row],[start]]</f>
        <v>2019</v>
      </c>
      <c r="T683">
        <f>IF(first_ana_0923__242678[[#This Row],[gap]]=-11, 1, 0)</f>
        <v>0</v>
      </c>
      <c r="U683">
        <f>IF(first_ana_0923__242678[[#This Row],[gap]]=-10, 1, 0)</f>
        <v>0</v>
      </c>
      <c r="V683">
        <f>IF(first_ana_0923__242678[[#This Row],[gap]]=-9, 1, 0)</f>
        <v>0</v>
      </c>
      <c r="W683">
        <f>IF(first_ana_0923__242678[[#This Row],[gap]]=-8, 1, 0)</f>
        <v>0</v>
      </c>
      <c r="X683">
        <f>IF(first_ana_0923__242678[[#This Row],[gap]]=-7, 1, 0)</f>
        <v>0</v>
      </c>
      <c r="Y683">
        <f>IF(first_ana_0923__242678[[#This Row],[gap]]=-6, 1, 0)</f>
        <v>0</v>
      </c>
      <c r="Z683">
        <f>IF(first_ana_0923__242678[[#This Row],[gap]]=-5, 1, 0)</f>
        <v>0</v>
      </c>
      <c r="AA683">
        <f>IF(first_ana_0923__242678[[#This Row],[gap]]=-4, 1, 0)</f>
        <v>0</v>
      </c>
      <c r="AB683">
        <f>IF(first_ana_0923__242678[[#This Row],[gap]]=-3, 1, 0)</f>
        <v>0</v>
      </c>
      <c r="AC683">
        <f>IF(first_ana_0923__242678[[#This Row],[gap]]=-2, 1, 0)</f>
        <v>0</v>
      </c>
      <c r="AD683">
        <f>IF(first_ana_0923__242678[[#This Row],[gap]]=-1, 1, 0)</f>
        <v>0</v>
      </c>
      <c r="AE683">
        <f>IF(first_ana_0923__242678[[#This Row],[gap]]=0, 1, 0)</f>
        <v>0</v>
      </c>
      <c r="AF683">
        <f>IF(first_ana_0923__242678[[#This Row],[gap]]=1, 1, 0)</f>
        <v>0</v>
      </c>
      <c r="AG683">
        <f>IF(first_ana_0923__242678[[#This Row],[gap]]=2, 1, 0)</f>
        <v>0</v>
      </c>
      <c r="AH683">
        <f>IF(first_ana_0923__242678[[#This Row],[gap]]=3, 1, 0)</f>
        <v>0</v>
      </c>
      <c r="AI683">
        <f>IF(first_ana_0923__242678[[#This Row],[gap]]=4, 1, 0)</f>
        <v>0</v>
      </c>
      <c r="AJ683">
        <f>IF(first_ana_0923__242678[[#This Row],[gap]]=5, 1, 0)</f>
        <v>0</v>
      </c>
      <c r="AK683">
        <f>IF(first_ana_0923__242678[[#This Row],[gap]]=6, 1, 0)</f>
        <v>0</v>
      </c>
      <c r="AL683">
        <f>IF(first_ana_0923__242678[[#This Row],[gap]]=7, 1, 0)</f>
        <v>0</v>
      </c>
      <c r="AM683">
        <f>IF(first_ana_0923__242678[[#This Row],[gap]]=8, 1, 0)</f>
        <v>0</v>
      </c>
      <c r="AN683">
        <f>IF(first_ana_0923__242678[[#This Row],[gap]]=9, 1, 0)</f>
        <v>0</v>
      </c>
    </row>
    <row r="684" spans="1:40">
      <c r="A684">
        <v>2019</v>
      </c>
      <c r="B684">
        <v>25</v>
      </c>
      <c r="C684" t="s">
        <v>120</v>
      </c>
      <c r="D684" t="s">
        <v>53</v>
      </c>
      <c r="E684">
        <v>161.6</v>
      </c>
      <c r="F684">
        <v>141</v>
      </c>
      <c r="G684">
        <v>2.15</v>
      </c>
      <c r="H684">
        <v>2.08</v>
      </c>
      <c r="I684">
        <v>0</v>
      </c>
      <c r="J684">
        <v>0</v>
      </c>
      <c r="K684" s="7">
        <v>3323</v>
      </c>
      <c r="L684" s="7">
        <v>17746.400000000001</v>
      </c>
      <c r="M684" s="7">
        <v>0.56999999999999995</v>
      </c>
      <c r="N684" s="7">
        <v>0.21</v>
      </c>
      <c r="O684" s="7">
        <v>1.84</v>
      </c>
      <c r="P684">
        <v>2.62</v>
      </c>
      <c r="Q684" s="7">
        <v>808.9</v>
      </c>
      <c r="S684">
        <f>first_ana_0923__242678[[#This Row],[year]]-first_ana_0923__242678[[#This Row],[start]]</f>
        <v>2019</v>
      </c>
      <c r="T684">
        <f>IF(first_ana_0923__242678[[#This Row],[gap]]=-11, 1, 0)</f>
        <v>0</v>
      </c>
      <c r="U684">
        <f>IF(first_ana_0923__242678[[#This Row],[gap]]=-10, 1, 0)</f>
        <v>0</v>
      </c>
      <c r="V684">
        <f>IF(first_ana_0923__242678[[#This Row],[gap]]=-9, 1, 0)</f>
        <v>0</v>
      </c>
      <c r="W684">
        <f>IF(first_ana_0923__242678[[#This Row],[gap]]=-8, 1, 0)</f>
        <v>0</v>
      </c>
      <c r="X684">
        <f>IF(first_ana_0923__242678[[#This Row],[gap]]=-7, 1, 0)</f>
        <v>0</v>
      </c>
      <c r="Y684">
        <f>IF(first_ana_0923__242678[[#This Row],[gap]]=-6, 1, 0)</f>
        <v>0</v>
      </c>
      <c r="Z684">
        <f>IF(first_ana_0923__242678[[#This Row],[gap]]=-5, 1, 0)</f>
        <v>0</v>
      </c>
      <c r="AA684">
        <f>IF(first_ana_0923__242678[[#This Row],[gap]]=-4, 1, 0)</f>
        <v>0</v>
      </c>
      <c r="AB684">
        <f>IF(first_ana_0923__242678[[#This Row],[gap]]=-3, 1, 0)</f>
        <v>0</v>
      </c>
      <c r="AC684">
        <f>IF(first_ana_0923__242678[[#This Row],[gap]]=-2, 1, 0)</f>
        <v>0</v>
      </c>
      <c r="AD684">
        <f>IF(first_ana_0923__242678[[#This Row],[gap]]=-1, 1, 0)</f>
        <v>0</v>
      </c>
      <c r="AE684">
        <f>IF(first_ana_0923__242678[[#This Row],[gap]]=0, 1, 0)</f>
        <v>0</v>
      </c>
      <c r="AF684">
        <f>IF(first_ana_0923__242678[[#This Row],[gap]]=1, 1, 0)</f>
        <v>0</v>
      </c>
      <c r="AG684">
        <f>IF(first_ana_0923__242678[[#This Row],[gap]]=2, 1, 0)</f>
        <v>0</v>
      </c>
      <c r="AH684">
        <f>IF(first_ana_0923__242678[[#This Row],[gap]]=3, 1, 0)</f>
        <v>0</v>
      </c>
      <c r="AI684">
        <f>IF(first_ana_0923__242678[[#This Row],[gap]]=4, 1, 0)</f>
        <v>0</v>
      </c>
      <c r="AJ684">
        <f>IF(first_ana_0923__242678[[#This Row],[gap]]=5, 1, 0)</f>
        <v>0</v>
      </c>
      <c r="AK684">
        <f>IF(first_ana_0923__242678[[#This Row],[gap]]=6, 1, 0)</f>
        <v>0</v>
      </c>
      <c r="AL684">
        <f>IF(first_ana_0923__242678[[#This Row],[gap]]=7, 1, 0)</f>
        <v>0</v>
      </c>
      <c r="AM684">
        <f>IF(first_ana_0923__242678[[#This Row],[gap]]=8, 1, 0)</f>
        <v>0</v>
      </c>
      <c r="AN684">
        <f>IF(first_ana_0923__242678[[#This Row],[gap]]=9, 1, 0)</f>
        <v>0</v>
      </c>
    </row>
    <row r="685" spans="1:40">
      <c r="A685">
        <v>2019</v>
      </c>
      <c r="B685">
        <v>26</v>
      </c>
      <c r="C685" t="s">
        <v>121</v>
      </c>
      <c r="D685" t="s">
        <v>55</v>
      </c>
      <c r="E685">
        <v>59.7</v>
      </c>
      <c r="F685">
        <v>258</v>
      </c>
      <c r="G685">
        <v>2.27</v>
      </c>
      <c r="H685">
        <v>2.37</v>
      </c>
      <c r="I685">
        <v>0</v>
      </c>
      <c r="J685">
        <v>0</v>
      </c>
      <c r="K685" s="7">
        <v>3005</v>
      </c>
      <c r="L685" s="7">
        <v>9732.1</v>
      </c>
      <c r="M685" s="7">
        <v>1.32</v>
      </c>
      <c r="N685" s="7">
        <v>0.43</v>
      </c>
      <c r="O685" s="7">
        <v>2.4</v>
      </c>
      <c r="P685">
        <v>4.1500000000000004</v>
      </c>
      <c r="Q685" s="7">
        <v>835.1</v>
      </c>
      <c r="S685">
        <f>first_ana_0923__242678[[#This Row],[year]]-first_ana_0923__242678[[#This Row],[start]]</f>
        <v>2019</v>
      </c>
      <c r="T685">
        <f>IF(first_ana_0923__242678[[#This Row],[gap]]=-11, 1, 0)</f>
        <v>0</v>
      </c>
      <c r="U685">
        <f>IF(first_ana_0923__242678[[#This Row],[gap]]=-10, 1, 0)</f>
        <v>0</v>
      </c>
      <c r="V685">
        <f>IF(first_ana_0923__242678[[#This Row],[gap]]=-9, 1, 0)</f>
        <v>0</v>
      </c>
      <c r="W685">
        <f>IF(first_ana_0923__242678[[#This Row],[gap]]=-8, 1, 0)</f>
        <v>0</v>
      </c>
      <c r="X685">
        <f>IF(first_ana_0923__242678[[#This Row],[gap]]=-7, 1, 0)</f>
        <v>0</v>
      </c>
      <c r="Y685">
        <f>IF(first_ana_0923__242678[[#This Row],[gap]]=-6, 1, 0)</f>
        <v>0</v>
      </c>
      <c r="Z685">
        <f>IF(first_ana_0923__242678[[#This Row],[gap]]=-5, 1, 0)</f>
        <v>0</v>
      </c>
      <c r="AA685">
        <f>IF(first_ana_0923__242678[[#This Row],[gap]]=-4, 1, 0)</f>
        <v>0</v>
      </c>
      <c r="AB685">
        <f>IF(first_ana_0923__242678[[#This Row],[gap]]=-3, 1, 0)</f>
        <v>0</v>
      </c>
      <c r="AC685">
        <f>IF(first_ana_0923__242678[[#This Row],[gap]]=-2, 1, 0)</f>
        <v>0</v>
      </c>
      <c r="AD685">
        <f>IF(first_ana_0923__242678[[#This Row],[gap]]=-1, 1, 0)</f>
        <v>0</v>
      </c>
      <c r="AE685">
        <f>IF(first_ana_0923__242678[[#This Row],[gap]]=0, 1, 0)</f>
        <v>0</v>
      </c>
      <c r="AF685">
        <f>IF(first_ana_0923__242678[[#This Row],[gap]]=1, 1, 0)</f>
        <v>0</v>
      </c>
      <c r="AG685">
        <f>IF(first_ana_0923__242678[[#This Row],[gap]]=2, 1, 0)</f>
        <v>0</v>
      </c>
      <c r="AH685">
        <f>IF(first_ana_0923__242678[[#This Row],[gap]]=3, 1, 0)</f>
        <v>0</v>
      </c>
      <c r="AI685">
        <f>IF(first_ana_0923__242678[[#This Row],[gap]]=4, 1, 0)</f>
        <v>0</v>
      </c>
      <c r="AJ685">
        <f>IF(first_ana_0923__242678[[#This Row],[gap]]=5, 1, 0)</f>
        <v>0</v>
      </c>
      <c r="AK685">
        <f>IF(first_ana_0923__242678[[#This Row],[gap]]=6, 1, 0)</f>
        <v>0</v>
      </c>
      <c r="AL685">
        <f>IF(first_ana_0923__242678[[#This Row],[gap]]=7, 1, 0)</f>
        <v>0</v>
      </c>
      <c r="AM685">
        <f>IF(first_ana_0923__242678[[#This Row],[gap]]=8, 1, 0)</f>
        <v>0</v>
      </c>
      <c r="AN685">
        <f>IF(first_ana_0923__242678[[#This Row],[gap]]=9, 1, 0)</f>
        <v>0</v>
      </c>
    </row>
    <row r="686" spans="1:40">
      <c r="A686">
        <v>2019</v>
      </c>
      <c r="B686">
        <v>27</v>
      </c>
      <c r="C686" t="s">
        <v>122</v>
      </c>
      <c r="D686" t="s">
        <v>57</v>
      </c>
      <c r="E686">
        <v>134.5</v>
      </c>
      <c r="F686">
        <v>881</v>
      </c>
      <c r="G686">
        <v>1.99</v>
      </c>
      <c r="H686">
        <v>1.9</v>
      </c>
      <c r="I686">
        <v>0</v>
      </c>
      <c r="J686">
        <v>0</v>
      </c>
      <c r="K686" s="7">
        <v>3055</v>
      </c>
      <c r="L686" s="7">
        <v>5295.4</v>
      </c>
      <c r="M686" s="7">
        <v>0.62</v>
      </c>
      <c r="N686" s="7">
        <v>0.26</v>
      </c>
      <c r="O686" s="7">
        <v>2.5299999999999998</v>
      </c>
      <c r="P686">
        <v>3.4099999999999997</v>
      </c>
      <c r="Q686" s="7">
        <v>770.8</v>
      </c>
      <c r="S686">
        <f>first_ana_0923__242678[[#This Row],[year]]-first_ana_0923__242678[[#This Row],[start]]</f>
        <v>2019</v>
      </c>
      <c r="T686">
        <f>IF(first_ana_0923__242678[[#This Row],[gap]]=-11, 1, 0)</f>
        <v>0</v>
      </c>
      <c r="U686">
        <f>IF(first_ana_0923__242678[[#This Row],[gap]]=-10, 1, 0)</f>
        <v>0</v>
      </c>
      <c r="V686">
        <f>IF(first_ana_0923__242678[[#This Row],[gap]]=-9, 1, 0)</f>
        <v>0</v>
      </c>
      <c r="W686">
        <f>IF(first_ana_0923__242678[[#This Row],[gap]]=-8, 1, 0)</f>
        <v>0</v>
      </c>
      <c r="X686">
        <f>IF(first_ana_0923__242678[[#This Row],[gap]]=-7, 1, 0)</f>
        <v>0</v>
      </c>
      <c r="Y686">
        <f>IF(first_ana_0923__242678[[#This Row],[gap]]=-6, 1, 0)</f>
        <v>0</v>
      </c>
      <c r="Z686">
        <f>IF(first_ana_0923__242678[[#This Row],[gap]]=-5, 1, 0)</f>
        <v>0</v>
      </c>
      <c r="AA686">
        <f>IF(first_ana_0923__242678[[#This Row],[gap]]=-4, 1, 0)</f>
        <v>0</v>
      </c>
      <c r="AB686">
        <f>IF(first_ana_0923__242678[[#This Row],[gap]]=-3, 1, 0)</f>
        <v>0</v>
      </c>
      <c r="AC686">
        <f>IF(first_ana_0923__242678[[#This Row],[gap]]=-2, 1, 0)</f>
        <v>0</v>
      </c>
      <c r="AD686">
        <f>IF(first_ana_0923__242678[[#This Row],[gap]]=-1, 1, 0)</f>
        <v>0</v>
      </c>
      <c r="AE686">
        <f>IF(first_ana_0923__242678[[#This Row],[gap]]=0, 1, 0)</f>
        <v>0</v>
      </c>
      <c r="AF686">
        <f>IF(first_ana_0923__242678[[#This Row],[gap]]=1, 1, 0)</f>
        <v>0</v>
      </c>
      <c r="AG686">
        <f>IF(first_ana_0923__242678[[#This Row],[gap]]=2, 1, 0)</f>
        <v>0</v>
      </c>
      <c r="AH686">
        <f>IF(first_ana_0923__242678[[#This Row],[gap]]=3, 1, 0)</f>
        <v>0</v>
      </c>
      <c r="AI686">
        <f>IF(first_ana_0923__242678[[#This Row],[gap]]=4, 1, 0)</f>
        <v>0</v>
      </c>
      <c r="AJ686">
        <f>IF(first_ana_0923__242678[[#This Row],[gap]]=5, 1, 0)</f>
        <v>0</v>
      </c>
      <c r="AK686">
        <f>IF(first_ana_0923__242678[[#This Row],[gap]]=6, 1, 0)</f>
        <v>0</v>
      </c>
      <c r="AL686">
        <f>IF(first_ana_0923__242678[[#This Row],[gap]]=7, 1, 0)</f>
        <v>0</v>
      </c>
      <c r="AM686">
        <f>IF(first_ana_0923__242678[[#This Row],[gap]]=8, 1, 0)</f>
        <v>0</v>
      </c>
      <c r="AN686">
        <f>IF(first_ana_0923__242678[[#This Row],[gap]]=9, 1, 0)</f>
        <v>0</v>
      </c>
    </row>
    <row r="687" spans="1:40">
      <c r="A687">
        <v>2019</v>
      </c>
      <c r="B687">
        <v>28</v>
      </c>
      <c r="C687" t="s">
        <v>123</v>
      </c>
      <c r="D687" t="s">
        <v>59</v>
      </c>
      <c r="E687">
        <v>284.2</v>
      </c>
      <c r="F687">
        <v>547</v>
      </c>
      <c r="G687">
        <v>1.73</v>
      </c>
      <c r="H687">
        <v>1.84</v>
      </c>
      <c r="I687">
        <v>0</v>
      </c>
      <c r="J687">
        <v>0</v>
      </c>
      <c r="K687" s="7">
        <v>3038</v>
      </c>
      <c r="L687" s="7">
        <v>9015.4</v>
      </c>
      <c r="M687" s="7">
        <v>0.68</v>
      </c>
      <c r="N687" s="7">
        <v>0.31</v>
      </c>
      <c r="O687" s="7">
        <v>1.77</v>
      </c>
      <c r="P687">
        <v>2.76</v>
      </c>
      <c r="Q687" s="7">
        <v>803.8</v>
      </c>
      <c r="S687">
        <f>first_ana_0923__242678[[#This Row],[year]]-first_ana_0923__242678[[#This Row],[start]]</f>
        <v>2019</v>
      </c>
      <c r="T687">
        <f>IF(first_ana_0923__242678[[#This Row],[gap]]=-11, 1, 0)</f>
        <v>0</v>
      </c>
      <c r="U687">
        <f>IF(first_ana_0923__242678[[#This Row],[gap]]=-10, 1, 0)</f>
        <v>0</v>
      </c>
      <c r="V687">
        <f>IF(first_ana_0923__242678[[#This Row],[gap]]=-9, 1, 0)</f>
        <v>0</v>
      </c>
      <c r="W687">
        <f>IF(first_ana_0923__242678[[#This Row],[gap]]=-8, 1, 0)</f>
        <v>0</v>
      </c>
      <c r="X687">
        <f>IF(first_ana_0923__242678[[#This Row],[gap]]=-7, 1, 0)</f>
        <v>0</v>
      </c>
      <c r="Y687">
        <f>IF(first_ana_0923__242678[[#This Row],[gap]]=-6, 1, 0)</f>
        <v>0</v>
      </c>
      <c r="Z687">
        <f>IF(first_ana_0923__242678[[#This Row],[gap]]=-5, 1, 0)</f>
        <v>0</v>
      </c>
      <c r="AA687">
        <f>IF(first_ana_0923__242678[[#This Row],[gap]]=-4, 1, 0)</f>
        <v>0</v>
      </c>
      <c r="AB687">
        <f>IF(first_ana_0923__242678[[#This Row],[gap]]=-3, 1, 0)</f>
        <v>0</v>
      </c>
      <c r="AC687">
        <f>IF(first_ana_0923__242678[[#This Row],[gap]]=-2, 1, 0)</f>
        <v>0</v>
      </c>
      <c r="AD687">
        <f>IF(first_ana_0923__242678[[#This Row],[gap]]=-1, 1, 0)</f>
        <v>0</v>
      </c>
      <c r="AE687">
        <f>IF(first_ana_0923__242678[[#This Row],[gap]]=0, 1, 0)</f>
        <v>0</v>
      </c>
      <c r="AF687">
        <f>IF(first_ana_0923__242678[[#This Row],[gap]]=1, 1, 0)</f>
        <v>0</v>
      </c>
      <c r="AG687">
        <f>IF(first_ana_0923__242678[[#This Row],[gap]]=2, 1, 0)</f>
        <v>0</v>
      </c>
      <c r="AH687">
        <f>IF(first_ana_0923__242678[[#This Row],[gap]]=3, 1, 0)</f>
        <v>0</v>
      </c>
      <c r="AI687">
        <f>IF(first_ana_0923__242678[[#This Row],[gap]]=4, 1, 0)</f>
        <v>0</v>
      </c>
      <c r="AJ687">
        <f>IF(first_ana_0923__242678[[#This Row],[gap]]=5, 1, 0)</f>
        <v>0</v>
      </c>
      <c r="AK687">
        <f>IF(first_ana_0923__242678[[#This Row],[gap]]=6, 1, 0)</f>
        <v>0</v>
      </c>
      <c r="AL687">
        <f>IF(first_ana_0923__242678[[#This Row],[gap]]=7, 1, 0)</f>
        <v>0</v>
      </c>
      <c r="AM687">
        <f>IF(first_ana_0923__242678[[#This Row],[gap]]=8, 1, 0)</f>
        <v>0</v>
      </c>
      <c r="AN687">
        <f>IF(first_ana_0923__242678[[#This Row],[gap]]=9, 1, 0)</f>
        <v>0</v>
      </c>
    </row>
    <row r="688" spans="1:40">
      <c r="A688">
        <v>2019</v>
      </c>
      <c r="B688">
        <v>29</v>
      </c>
      <c r="C688" t="s">
        <v>124</v>
      </c>
      <c r="D688" t="s">
        <v>61</v>
      </c>
      <c r="E688">
        <v>17.8</v>
      </c>
      <c r="F688">
        <v>133</v>
      </c>
      <c r="G688">
        <v>1.81</v>
      </c>
      <c r="H688">
        <v>2.0699999999999998</v>
      </c>
      <c r="I688">
        <v>0</v>
      </c>
      <c r="J688">
        <v>0</v>
      </c>
      <c r="K688" s="7">
        <v>2728</v>
      </c>
      <c r="L688" s="7">
        <v>7892.5</v>
      </c>
      <c r="M688" s="7">
        <v>0.83</v>
      </c>
      <c r="N688" s="7">
        <v>0.3</v>
      </c>
      <c r="O688" s="7">
        <v>2.56</v>
      </c>
      <c r="P688">
        <v>3.69</v>
      </c>
      <c r="Q688" s="7">
        <v>815.7</v>
      </c>
      <c r="S688">
        <f>first_ana_0923__242678[[#This Row],[year]]-first_ana_0923__242678[[#This Row],[start]]</f>
        <v>2019</v>
      </c>
      <c r="T688">
        <f>IF(first_ana_0923__242678[[#This Row],[gap]]=-11, 1, 0)</f>
        <v>0</v>
      </c>
      <c r="U688">
        <f>IF(first_ana_0923__242678[[#This Row],[gap]]=-10, 1, 0)</f>
        <v>0</v>
      </c>
      <c r="V688">
        <f>IF(first_ana_0923__242678[[#This Row],[gap]]=-9, 1, 0)</f>
        <v>0</v>
      </c>
      <c r="W688">
        <f>IF(first_ana_0923__242678[[#This Row],[gap]]=-8, 1, 0)</f>
        <v>0</v>
      </c>
      <c r="X688">
        <f>IF(first_ana_0923__242678[[#This Row],[gap]]=-7, 1, 0)</f>
        <v>0</v>
      </c>
      <c r="Y688">
        <f>IF(first_ana_0923__242678[[#This Row],[gap]]=-6, 1, 0)</f>
        <v>0</v>
      </c>
      <c r="Z688">
        <f>IF(first_ana_0923__242678[[#This Row],[gap]]=-5, 1, 0)</f>
        <v>0</v>
      </c>
      <c r="AA688">
        <f>IF(first_ana_0923__242678[[#This Row],[gap]]=-4, 1, 0)</f>
        <v>0</v>
      </c>
      <c r="AB688">
        <f>IF(first_ana_0923__242678[[#This Row],[gap]]=-3, 1, 0)</f>
        <v>0</v>
      </c>
      <c r="AC688">
        <f>IF(first_ana_0923__242678[[#This Row],[gap]]=-2, 1, 0)</f>
        <v>0</v>
      </c>
      <c r="AD688">
        <f>IF(first_ana_0923__242678[[#This Row],[gap]]=-1, 1, 0)</f>
        <v>0</v>
      </c>
      <c r="AE688">
        <f>IF(first_ana_0923__242678[[#This Row],[gap]]=0, 1, 0)</f>
        <v>0</v>
      </c>
      <c r="AF688">
        <f>IF(first_ana_0923__242678[[#This Row],[gap]]=1, 1, 0)</f>
        <v>0</v>
      </c>
      <c r="AG688">
        <f>IF(first_ana_0923__242678[[#This Row],[gap]]=2, 1, 0)</f>
        <v>0</v>
      </c>
      <c r="AH688">
        <f>IF(first_ana_0923__242678[[#This Row],[gap]]=3, 1, 0)</f>
        <v>0</v>
      </c>
      <c r="AI688">
        <f>IF(first_ana_0923__242678[[#This Row],[gap]]=4, 1, 0)</f>
        <v>0</v>
      </c>
      <c r="AJ688">
        <f>IF(first_ana_0923__242678[[#This Row],[gap]]=5, 1, 0)</f>
        <v>0</v>
      </c>
      <c r="AK688">
        <f>IF(first_ana_0923__242678[[#This Row],[gap]]=6, 1, 0)</f>
        <v>0</v>
      </c>
      <c r="AL688">
        <f>IF(first_ana_0923__242678[[#This Row],[gap]]=7, 1, 0)</f>
        <v>0</v>
      </c>
      <c r="AM688">
        <f>IF(first_ana_0923__242678[[#This Row],[gap]]=8, 1, 0)</f>
        <v>0</v>
      </c>
      <c r="AN688">
        <f>IF(first_ana_0923__242678[[#This Row],[gap]]=9, 1, 0)</f>
        <v>0</v>
      </c>
    </row>
    <row r="689" spans="1:40">
      <c r="A689">
        <v>2019</v>
      </c>
      <c r="B689">
        <v>30</v>
      </c>
      <c r="C689" t="s">
        <v>62</v>
      </c>
      <c r="D689" t="s">
        <v>63</v>
      </c>
      <c r="E689">
        <v>99</v>
      </c>
      <c r="F689">
        <v>93</v>
      </c>
      <c r="G689">
        <v>1.25</v>
      </c>
      <c r="H689">
        <v>1.61</v>
      </c>
      <c r="I689">
        <v>0</v>
      </c>
      <c r="J689">
        <v>0</v>
      </c>
      <c r="K689" s="7">
        <v>2986</v>
      </c>
      <c r="L689" s="7">
        <v>10837</v>
      </c>
      <c r="M689" s="7">
        <v>0.43</v>
      </c>
      <c r="N689" s="7">
        <v>0.11</v>
      </c>
      <c r="O689" s="7">
        <v>2.4900000000000002</v>
      </c>
      <c r="P689">
        <v>3.0300000000000002</v>
      </c>
      <c r="Q689" s="7">
        <v>1136.2</v>
      </c>
      <c r="S689">
        <f>first_ana_0923__242678[[#This Row],[year]]-first_ana_0923__242678[[#This Row],[start]]</f>
        <v>2019</v>
      </c>
      <c r="T689">
        <f>IF(first_ana_0923__242678[[#This Row],[gap]]=-11, 1, 0)</f>
        <v>0</v>
      </c>
      <c r="U689">
        <f>IF(first_ana_0923__242678[[#This Row],[gap]]=-10, 1, 0)</f>
        <v>0</v>
      </c>
      <c r="V689">
        <f>IF(first_ana_0923__242678[[#This Row],[gap]]=-9, 1, 0)</f>
        <v>0</v>
      </c>
      <c r="W689">
        <f>IF(first_ana_0923__242678[[#This Row],[gap]]=-8, 1, 0)</f>
        <v>0</v>
      </c>
      <c r="X689">
        <f>IF(first_ana_0923__242678[[#This Row],[gap]]=-7, 1, 0)</f>
        <v>0</v>
      </c>
      <c r="Y689">
        <f>IF(first_ana_0923__242678[[#This Row],[gap]]=-6, 1, 0)</f>
        <v>0</v>
      </c>
      <c r="Z689">
        <f>IF(first_ana_0923__242678[[#This Row],[gap]]=-5, 1, 0)</f>
        <v>0</v>
      </c>
      <c r="AA689">
        <f>IF(first_ana_0923__242678[[#This Row],[gap]]=-4, 1, 0)</f>
        <v>0</v>
      </c>
      <c r="AB689">
        <f>IF(first_ana_0923__242678[[#This Row],[gap]]=-3, 1, 0)</f>
        <v>0</v>
      </c>
      <c r="AC689">
        <f>IF(first_ana_0923__242678[[#This Row],[gap]]=-2, 1, 0)</f>
        <v>0</v>
      </c>
      <c r="AD689">
        <f>IF(first_ana_0923__242678[[#This Row],[gap]]=-1, 1, 0)</f>
        <v>0</v>
      </c>
      <c r="AE689">
        <f>IF(first_ana_0923__242678[[#This Row],[gap]]=0, 1, 0)</f>
        <v>0</v>
      </c>
      <c r="AF689">
        <f>IF(first_ana_0923__242678[[#This Row],[gap]]=1, 1, 0)</f>
        <v>0</v>
      </c>
      <c r="AG689">
        <f>IF(first_ana_0923__242678[[#This Row],[gap]]=2, 1, 0)</f>
        <v>0</v>
      </c>
      <c r="AH689">
        <f>IF(first_ana_0923__242678[[#This Row],[gap]]=3, 1, 0)</f>
        <v>0</v>
      </c>
      <c r="AI689">
        <f>IF(first_ana_0923__242678[[#This Row],[gap]]=4, 1, 0)</f>
        <v>0</v>
      </c>
      <c r="AJ689">
        <f>IF(first_ana_0923__242678[[#This Row],[gap]]=5, 1, 0)</f>
        <v>0</v>
      </c>
      <c r="AK689">
        <f>IF(first_ana_0923__242678[[#This Row],[gap]]=6, 1, 0)</f>
        <v>0</v>
      </c>
      <c r="AL689">
        <f>IF(first_ana_0923__242678[[#This Row],[gap]]=7, 1, 0)</f>
        <v>0</v>
      </c>
      <c r="AM689">
        <f>IF(first_ana_0923__242678[[#This Row],[gap]]=8, 1, 0)</f>
        <v>0</v>
      </c>
      <c r="AN689">
        <f>IF(first_ana_0923__242678[[#This Row],[gap]]=9, 1, 0)</f>
        <v>0</v>
      </c>
    </row>
    <row r="690" spans="1:40">
      <c r="A690">
        <v>2019</v>
      </c>
      <c r="B690">
        <v>31</v>
      </c>
      <c r="C690" t="s">
        <v>125</v>
      </c>
      <c r="D690" t="s">
        <v>65</v>
      </c>
      <c r="E690">
        <v>51.8</v>
      </c>
      <c r="F690">
        <v>56</v>
      </c>
      <c r="G690">
        <v>1.57</v>
      </c>
      <c r="H690">
        <v>1.84</v>
      </c>
      <c r="I690">
        <v>0</v>
      </c>
      <c r="J690">
        <v>0</v>
      </c>
      <c r="K690" s="7">
        <v>2439</v>
      </c>
      <c r="L690" s="7">
        <v>12376.9</v>
      </c>
      <c r="M690" s="7">
        <v>0.54</v>
      </c>
      <c r="N690" s="7">
        <v>0.18</v>
      </c>
      <c r="O690" s="7">
        <v>4.1399999999999997</v>
      </c>
      <c r="P690">
        <v>4.8599999999999994</v>
      </c>
      <c r="Q690" s="7">
        <v>1237</v>
      </c>
      <c r="S690">
        <f>first_ana_0923__242678[[#This Row],[year]]-first_ana_0923__242678[[#This Row],[start]]</f>
        <v>2019</v>
      </c>
      <c r="T690">
        <f>IF(first_ana_0923__242678[[#This Row],[gap]]=-11, 1, 0)</f>
        <v>0</v>
      </c>
      <c r="U690">
        <f>IF(first_ana_0923__242678[[#This Row],[gap]]=-10, 1, 0)</f>
        <v>0</v>
      </c>
      <c r="V690">
        <f>IF(first_ana_0923__242678[[#This Row],[gap]]=-9, 1, 0)</f>
        <v>0</v>
      </c>
      <c r="W690">
        <f>IF(first_ana_0923__242678[[#This Row],[gap]]=-8, 1, 0)</f>
        <v>0</v>
      </c>
      <c r="X690">
        <f>IF(first_ana_0923__242678[[#This Row],[gap]]=-7, 1, 0)</f>
        <v>0</v>
      </c>
      <c r="Y690">
        <f>IF(first_ana_0923__242678[[#This Row],[gap]]=-6, 1, 0)</f>
        <v>0</v>
      </c>
      <c r="Z690">
        <f>IF(first_ana_0923__242678[[#This Row],[gap]]=-5, 1, 0)</f>
        <v>0</v>
      </c>
      <c r="AA690">
        <f>IF(first_ana_0923__242678[[#This Row],[gap]]=-4, 1, 0)</f>
        <v>0</v>
      </c>
      <c r="AB690">
        <f>IF(first_ana_0923__242678[[#This Row],[gap]]=-3, 1, 0)</f>
        <v>0</v>
      </c>
      <c r="AC690">
        <f>IF(first_ana_0923__242678[[#This Row],[gap]]=-2, 1, 0)</f>
        <v>0</v>
      </c>
      <c r="AD690">
        <f>IF(first_ana_0923__242678[[#This Row],[gap]]=-1, 1, 0)</f>
        <v>0</v>
      </c>
      <c r="AE690">
        <f>IF(first_ana_0923__242678[[#This Row],[gap]]=0, 1, 0)</f>
        <v>0</v>
      </c>
      <c r="AF690">
        <f>IF(first_ana_0923__242678[[#This Row],[gap]]=1, 1, 0)</f>
        <v>0</v>
      </c>
      <c r="AG690">
        <f>IF(first_ana_0923__242678[[#This Row],[gap]]=2, 1, 0)</f>
        <v>0</v>
      </c>
      <c r="AH690">
        <f>IF(first_ana_0923__242678[[#This Row],[gap]]=3, 1, 0)</f>
        <v>0</v>
      </c>
      <c r="AI690">
        <f>IF(first_ana_0923__242678[[#This Row],[gap]]=4, 1, 0)</f>
        <v>0</v>
      </c>
      <c r="AJ690">
        <f>IF(first_ana_0923__242678[[#This Row],[gap]]=5, 1, 0)</f>
        <v>0</v>
      </c>
      <c r="AK690">
        <f>IF(first_ana_0923__242678[[#This Row],[gap]]=6, 1, 0)</f>
        <v>0</v>
      </c>
      <c r="AL690">
        <f>IF(first_ana_0923__242678[[#This Row],[gap]]=7, 1, 0)</f>
        <v>0</v>
      </c>
      <c r="AM690">
        <f>IF(first_ana_0923__242678[[#This Row],[gap]]=8, 1, 0)</f>
        <v>0</v>
      </c>
      <c r="AN690">
        <f>IF(first_ana_0923__242678[[#This Row],[gap]]=9, 1, 0)</f>
        <v>0</v>
      </c>
    </row>
    <row r="691" spans="1:40">
      <c r="A691">
        <v>2019</v>
      </c>
      <c r="B691">
        <v>32</v>
      </c>
      <c r="C691" t="s">
        <v>126</v>
      </c>
      <c r="D691" t="s">
        <v>67</v>
      </c>
      <c r="E691">
        <v>128</v>
      </c>
      <c r="F691">
        <v>67</v>
      </c>
      <c r="G691">
        <v>1.62</v>
      </c>
      <c r="H691">
        <v>1.92</v>
      </c>
      <c r="I691">
        <v>0</v>
      </c>
      <c r="J691">
        <v>0</v>
      </c>
      <c r="K691" s="7">
        <v>2951</v>
      </c>
      <c r="L691" s="7">
        <v>10921.1</v>
      </c>
      <c r="M691" s="7">
        <v>0.3</v>
      </c>
      <c r="N691" s="7">
        <v>0.15</v>
      </c>
      <c r="O691" s="7">
        <v>3.12</v>
      </c>
      <c r="P691">
        <v>3.5700000000000003</v>
      </c>
      <c r="Q691" s="7">
        <v>1368</v>
      </c>
      <c r="S691">
        <f>first_ana_0923__242678[[#This Row],[year]]-first_ana_0923__242678[[#This Row],[start]]</f>
        <v>2019</v>
      </c>
      <c r="T691">
        <f>IF(first_ana_0923__242678[[#This Row],[gap]]=-11, 1, 0)</f>
        <v>0</v>
      </c>
      <c r="U691">
        <f>IF(first_ana_0923__242678[[#This Row],[gap]]=-10, 1, 0)</f>
        <v>0</v>
      </c>
      <c r="V691">
        <f>IF(first_ana_0923__242678[[#This Row],[gap]]=-9, 1, 0)</f>
        <v>0</v>
      </c>
      <c r="W691">
        <f>IF(first_ana_0923__242678[[#This Row],[gap]]=-8, 1, 0)</f>
        <v>0</v>
      </c>
      <c r="X691">
        <f>IF(first_ana_0923__242678[[#This Row],[gap]]=-7, 1, 0)</f>
        <v>0</v>
      </c>
      <c r="Y691">
        <f>IF(first_ana_0923__242678[[#This Row],[gap]]=-6, 1, 0)</f>
        <v>0</v>
      </c>
      <c r="Z691">
        <f>IF(first_ana_0923__242678[[#This Row],[gap]]=-5, 1, 0)</f>
        <v>0</v>
      </c>
      <c r="AA691">
        <f>IF(first_ana_0923__242678[[#This Row],[gap]]=-4, 1, 0)</f>
        <v>0</v>
      </c>
      <c r="AB691">
        <f>IF(first_ana_0923__242678[[#This Row],[gap]]=-3, 1, 0)</f>
        <v>0</v>
      </c>
      <c r="AC691">
        <f>IF(first_ana_0923__242678[[#This Row],[gap]]=-2, 1, 0)</f>
        <v>0</v>
      </c>
      <c r="AD691">
        <f>IF(first_ana_0923__242678[[#This Row],[gap]]=-1, 1, 0)</f>
        <v>0</v>
      </c>
      <c r="AE691">
        <f>IF(first_ana_0923__242678[[#This Row],[gap]]=0, 1, 0)</f>
        <v>0</v>
      </c>
      <c r="AF691">
        <f>IF(first_ana_0923__242678[[#This Row],[gap]]=1, 1, 0)</f>
        <v>0</v>
      </c>
      <c r="AG691">
        <f>IF(first_ana_0923__242678[[#This Row],[gap]]=2, 1, 0)</f>
        <v>0</v>
      </c>
      <c r="AH691">
        <f>IF(first_ana_0923__242678[[#This Row],[gap]]=3, 1, 0)</f>
        <v>0</v>
      </c>
      <c r="AI691">
        <f>IF(first_ana_0923__242678[[#This Row],[gap]]=4, 1, 0)</f>
        <v>0</v>
      </c>
      <c r="AJ691">
        <f>IF(first_ana_0923__242678[[#This Row],[gap]]=5, 1, 0)</f>
        <v>0</v>
      </c>
      <c r="AK691">
        <f>IF(first_ana_0923__242678[[#This Row],[gap]]=6, 1, 0)</f>
        <v>0</v>
      </c>
      <c r="AL691">
        <f>IF(first_ana_0923__242678[[#This Row],[gap]]=7, 1, 0)</f>
        <v>0</v>
      </c>
      <c r="AM691">
        <f>IF(first_ana_0923__242678[[#This Row],[gap]]=8, 1, 0)</f>
        <v>0</v>
      </c>
      <c r="AN691">
        <f>IF(first_ana_0923__242678[[#This Row],[gap]]=9, 1, 0)</f>
        <v>0</v>
      </c>
    </row>
    <row r="692" spans="1:40">
      <c r="A692">
        <v>2019</v>
      </c>
      <c r="B692">
        <v>33</v>
      </c>
      <c r="C692" t="s">
        <v>127</v>
      </c>
      <c r="D692" t="s">
        <v>69</v>
      </c>
      <c r="E692">
        <v>272.3</v>
      </c>
      <c r="F692">
        <v>189</v>
      </c>
      <c r="G692">
        <v>1.6</v>
      </c>
      <c r="H692">
        <v>1.81</v>
      </c>
      <c r="I692">
        <v>0</v>
      </c>
      <c r="J692">
        <v>0</v>
      </c>
      <c r="K692" s="7">
        <v>2794</v>
      </c>
      <c r="L692" s="7">
        <v>10304.799999999999</v>
      </c>
      <c r="M692" s="7">
        <v>0.9</v>
      </c>
      <c r="N692" s="7">
        <v>0.48</v>
      </c>
      <c r="O692" s="7">
        <v>2.86</v>
      </c>
      <c r="P692">
        <v>4.24</v>
      </c>
      <c r="Q692" s="7">
        <v>875.9</v>
      </c>
      <c r="S692">
        <f>first_ana_0923__242678[[#This Row],[year]]-first_ana_0923__242678[[#This Row],[start]]</f>
        <v>2019</v>
      </c>
      <c r="T692">
        <f>IF(first_ana_0923__242678[[#This Row],[gap]]=-11, 1, 0)</f>
        <v>0</v>
      </c>
      <c r="U692">
        <f>IF(first_ana_0923__242678[[#This Row],[gap]]=-10, 1, 0)</f>
        <v>0</v>
      </c>
      <c r="V692">
        <f>IF(first_ana_0923__242678[[#This Row],[gap]]=-9, 1, 0)</f>
        <v>0</v>
      </c>
      <c r="W692">
        <f>IF(first_ana_0923__242678[[#This Row],[gap]]=-8, 1, 0)</f>
        <v>0</v>
      </c>
      <c r="X692">
        <f>IF(first_ana_0923__242678[[#This Row],[gap]]=-7, 1, 0)</f>
        <v>0</v>
      </c>
      <c r="Y692">
        <f>IF(first_ana_0923__242678[[#This Row],[gap]]=-6, 1, 0)</f>
        <v>0</v>
      </c>
      <c r="Z692">
        <f>IF(first_ana_0923__242678[[#This Row],[gap]]=-5, 1, 0)</f>
        <v>0</v>
      </c>
      <c r="AA692">
        <f>IF(first_ana_0923__242678[[#This Row],[gap]]=-4, 1, 0)</f>
        <v>0</v>
      </c>
      <c r="AB692">
        <f>IF(first_ana_0923__242678[[#This Row],[gap]]=-3, 1, 0)</f>
        <v>0</v>
      </c>
      <c r="AC692">
        <f>IF(first_ana_0923__242678[[#This Row],[gap]]=-2, 1, 0)</f>
        <v>0</v>
      </c>
      <c r="AD692">
        <f>IF(first_ana_0923__242678[[#This Row],[gap]]=-1, 1, 0)</f>
        <v>0</v>
      </c>
      <c r="AE692">
        <f>IF(first_ana_0923__242678[[#This Row],[gap]]=0, 1, 0)</f>
        <v>0</v>
      </c>
      <c r="AF692">
        <f>IF(first_ana_0923__242678[[#This Row],[gap]]=1, 1, 0)</f>
        <v>0</v>
      </c>
      <c r="AG692">
        <f>IF(first_ana_0923__242678[[#This Row],[gap]]=2, 1, 0)</f>
        <v>0</v>
      </c>
      <c r="AH692">
        <f>IF(first_ana_0923__242678[[#This Row],[gap]]=3, 1, 0)</f>
        <v>0</v>
      </c>
      <c r="AI692">
        <f>IF(first_ana_0923__242678[[#This Row],[gap]]=4, 1, 0)</f>
        <v>0</v>
      </c>
      <c r="AJ692">
        <f>IF(first_ana_0923__242678[[#This Row],[gap]]=5, 1, 0)</f>
        <v>0</v>
      </c>
      <c r="AK692">
        <f>IF(first_ana_0923__242678[[#This Row],[gap]]=6, 1, 0)</f>
        <v>0</v>
      </c>
      <c r="AL692">
        <f>IF(first_ana_0923__242678[[#This Row],[gap]]=7, 1, 0)</f>
        <v>0</v>
      </c>
      <c r="AM692">
        <f>IF(first_ana_0923__242678[[#This Row],[gap]]=8, 1, 0)</f>
        <v>0</v>
      </c>
      <c r="AN692">
        <f>IF(first_ana_0923__242678[[#This Row],[gap]]=9, 1, 0)</f>
        <v>0</v>
      </c>
    </row>
    <row r="693" spans="1:40">
      <c r="A693">
        <v>2019</v>
      </c>
      <c r="B693">
        <v>34</v>
      </c>
      <c r="C693" t="s">
        <v>128</v>
      </c>
      <c r="D693" t="s">
        <v>71</v>
      </c>
      <c r="E693">
        <v>328.5</v>
      </c>
      <c r="F693">
        <v>280</v>
      </c>
      <c r="G693">
        <v>1.71</v>
      </c>
      <c r="H693">
        <v>2</v>
      </c>
      <c r="I693">
        <v>0</v>
      </c>
      <c r="J693">
        <v>0</v>
      </c>
      <c r="K693" s="7">
        <v>3153</v>
      </c>
      <c r="L693" s="7">
        <v>9546</v>
      </c>
      <c r="M693" s="7">
        <v>0.71</v>
      </c>
      <c r="N693" s="7">
        <v>0.18</v>
      </c>
      <c r="O693" s="7">
        <v>2.71</v>
      </c>
      <c r="P693">
        <v>3.5999999999999996</v>
      </c>
      <c r="Q693" s="7">
        <v>852</v>
      </c>
      <c r="S693">
        <f>first_ana_0923__242678[[#This Row],[year]]-first_ana_0923__242678[[#This Row],[start]]</f>
        <v>2019</v>
      </c>
      <c r="T693">
        <f>IF(first_ana_0923__242678[[#This Row],[gap]]=-11, 1, 0)</f>
        <v>0</v>
      </c>
      <c r="U693">
        <f>IF(first_ana_0923__242678[[#This Row],[gap]]=-10, 1, 0)</f>
        <v>0</v>
      </c>
      <c r="V693">
        <f>IF(first_ana_0923__242678[[#This Row],[gap]]=-9, 1, 0)</f>
        <v>0</v>
      </c>
      <c r="W693">
        <f>IF(first_ana_0923__242678[[#This Row],[gap]]=-8, 1, 0)</f>
        <v>0</v>
      </c>
      <c r="X693">
        <f>IF(first_ana_0923__242678[[#This Row],[gap]]=-7, 1, 0)</f>
        <v>0</v>
      </c>
      <c r="Y693">
        <f>IF(first_ana_0923__242678[[#This Row],[gap]]=-6, 1, 0)</f>
        <v>0</v>
      </c>
      <c r="Z693">
        <f>IF(first_ana_0923__242678[[#This Row],[gap]]=-5, 1, 0)</f>
        <v>0</v>
      </c>
      <c r="AA693">
        <f>IF(first_ana_0923__242678[[#This Row],[gap]]=-4, 1, 0)</f>
        <v>0</v>
      </c>
      <c r="AB693">
        <f>IF(first_ana_0923__242678[[#This Row],[gap]]=-3, 1, 0)</f>
        <v>0</v>
      </c>
      <c r="AC693">
        <f>IF(first_ana_0923__242678[[#This Row],[gap]]=-2, 1, 0)</f>
        <v>0</v>
      </c>
      <c r="AD693">
        <f>IF(first_ana_0923__242678[[#This Row],[gap]]=-1, 1, 0)</f>
        <v>0</v>
      </c>
      <c r="AE693">
        <f>IF(first_ana_0923__242678[[#This Row],[gap]]=0, 1, 0)</f>
        <v>0</v>
      </c>
      <c r="AF693">
        <f>IF(first_ana_0923__242678[[#This Row],[gap]]=1, 1, 0)</f>
        <v>0</v>
      </c>
      <c r="AG693">
        <f>IF(first_ana_0923__242678[[#This Row],[gap]]=2, 1, 0)</f>
        <v>0</v>
      </c>
      <c r="AH693">
        <f>IF(first_ana_0923__242678[[#This Row],[gap]]=3, 1, 0)</f>
        <v>0</v>
      </c>
      <c r="AI693">
        <f>IF(first_ana_0923__242678[[#This Row],[gap]]=4, 1, 0)</f>
        <v>0</v>
      </c>
      <c r="AJ693">
        <f>IF(first_ana_0923__242678[[#This Row],[gap]]=5, 1, 0)</f>
        <v>0</v>
      </c>
      <c r="AK693">
        <f>IF(first_ana_0923__242678[[#This Row],[gap]]=6, 1, 0)</f>
        <v>0</v>
      </c>
      <c r="AL693">
        <f>IF(first_ana_0923__242678[[#This Row],[gap]]=7, 1, 0)</f>
        <v>0</v>
      </c>
      <c r="AM693">
        <f>IF(first_ana_0923__242678[[#This Row],[gap]]=8, 1, 0)</f>
        <v>0</v>
      </c>
      <c r="AN693">
        <f>IF(first_ana_0923__242678[[#This Row],[gap]]=9, 1, 0)</f>
        <v>0</v>
      </c>
    </row>
    <row r="694" spans="1:40">
      <c r="A694">
        <v>2019</v>
      </c>
      <c r="B694">
        <v>35</v>
      </c>
      <c r="C694" t="s">
        <v>129</v>
      </c>
      <c r="D694" t="s">
        <v>73</v>
      </c>
      <c r="E694">
        <v>257.39999999999998</v>
      </c>
      <c r="F694">
        <v>136</v>
      </c>
      <c r="G694">
        <v>1.72</v>
      </c>
      <c r="H694">
        <v>1.99</v>
      </c>
      <c r="I694">
        <v>0</v>
      </c>
      <c r="J694">
        <v>0</v>
      </c>
      <c r="K694" s="7">
        <v>3249</v>
      </c>
      <c r="L694" s="7">
        <v>13055</v>
      </c>
      <c r="M694" s="7">
        <v>0.74</v>
      </c>
      <c r="N694" s="7">
        <v>0.37</v>
      </c>
      <c r="O694" s="7">
        <v>2.95</v>
      </c>
      <c r="P694">
        <v>4.0600000000000005</v>
      </c>
      <c r="Q694" s="7">
        <v>940.3</v>
      </c>
      <c r="S694">
        <f>first_ana_0923__242678[[#This Row],[year]]-first_ana_0923__242678[[#This Row],[start]]</f>
        <v>2019</v>
      </c>
      <c r="T694">
        <f>IF(first_ana_0923__242678[[#This Row],[gap]]=-11, 1, 0)</f>
        <v>0</v>
      </c>
      <c r="U694">
        <f>IF(first_ana_0923__242678[[#This Row],[gap]]=-10, 1, 0)</f>
        <v>0</v>
      </c>
      <c r="V694">
        <f>IF(first_ana_0923__242678[[#This Row],[gap]]=-9, 1, 0)</f>
        <v>0</v>
      </c>
      <c r="W694">
        <f>IF(first_ana_0923__242678[[#This Row],[gap]]=-8, 1, 0)</f>
        <v>0</v>
      </c>
      <c r="X694">
        <f>IF(first_ana_0923__242678[[#This Row],[gap]]=-7, 1, 0)</f>
        <v>0</v>
      </c>
      <c r="Y694">
        <f>IF(first_ana_0923__242678[[#This Row],[gap]]=-6, 1, 0)</f>
        <v>0</v>
      </c>
      <c r="Z694">
        <f>IF(first_ana_0923__242678[[#This Row],[gap]]=-5, 1, 0)</f>
        <v>0</v>
      </c>
      <c r="AA694">
        <f>IF(first_ana_0923__242678[[#This Row],[gap]]=-4, 1, 0)</f>
        <v>0</v>
      </c>
      <c r="AB694">
        <f>IF(first_ana_0923__242678[[#This Row],[gap]]=-3, 1, 0)</f>
        <v>0</v>
      </c>
      <c r="AC694">
        <f>IF(first_ana_0923__242678[[#This Row],[gap]]=-2, 1, 0)</f>
        <v>0</v>
      </c>
      <c r="AD694">
        <f>IF(first_ana_0923__242678[[#This Row],[gap]]=-1, 1, 0)</f>
        <v>0</v>
      </c>
      <c r="AE694">
        <f>IF(first_ana_0923__242678[[#This Row],[gap]]=0, 1, 0)</f>
        <v>0</v>
      </c>
      <c r="AF694">
        <f>IF(first_ana_0923__242678[[#This Row],[gap]]=1, 1, 0)</f>
        <v>0</v>
      </c>
      <c r="AG694">
        <f>IF(first_ana_0923__242678[[#This Row],[gap]]=2, 1, 0)</f>
        <v>0</v>
      </c>
      <c r="AH694">
        <f>IF(first_ana_0923__242678[[#This Row],[gap]]=3, 1, 0)</f>
        <v>0</v>
      </c>
      <c r="AI694">
        <f>IF(first_ana_0923__242678[[#This Row],[gap]]=4, 1, 0)</f>
        <v>0</v>
      </c>
      <c r="AJ694">
        <f>IF(first_ana_0923__242678[[#This Row],[gap]]=5, 1, 0)</f>
        <v>0</v>
      </c>
      <c r="AK694">
        <f>IF(first_ana_0923__242678[[#This Row],[gap]]=6, 1, 0)</f>
        <v>0</v>
      </c>
      <c r="AL694">
        <f>IF(first_ana_0923__242678[[#This Row],[gap]]=7, 1, 0)</f>
        <v>0</v>
      </c>
      <c r="AM694">
        <f>IF(first_ana_0923__242678[[#This Row],[gap]]=8, 1, 0)</f>
        <v>0</v>
      </c>
      <c r="AN694">
        <f>IF(first_ana_0923__242678[[#This Row],[gap]]=9, 1, 0)</f>
        <v>0</v>
      </c>
    </row>
    <row r="695" spans="1:40">
      <c r="A695">
        <v>2019</v>
      </c>
      <c r="B695">
        <v>36</v>
      </c>
      <c r="C695" t="s">
        <v>130</v>
      </c>
      <c r="D695" t="s">
        <v>75</v>
      </c>
      <c r="E695">
        <v>116.1</v>
      </c>
      <c r="F695">
        <v>73</v>
      </c>
      <c r="G695">
        <v>1.29</v>
      </c>
      <c r="H695">
        <v>1.75</v>
      </c>
      <c r="I695">
        <v>0</v>
      </c>
      <c r="J695">
        <v>0</v>
      </c>
      <c r="K695" s="7">
        <v>3153</v>
      </c>
      <c r="L695" s="7">
        <v>9360.7000000000007</v>
      </c>
      <c r="M695" s="7">
        <v>0.55000000000000004</v>
      </c>
      <c r="N695" s="7">
        <v>0.41</v>
      </c>
      <c r="O695" s="7">
        <v>2.34</v>
      </c>
      <c r="P695">
        <v>3.3</v>
      </c>
      <c r="Q695" s="7">
        <v>1166.0999999999999</v>
      </c>
      <c r="S695">
        <f>first_ana_0923__242678[[#This Row],[year]]-first_ana_0923__242678[[#This Row],[start]]</f>
        <v>2019</v>
      </c>
      <c r="T695">
        <f>IF(first_ana_0923__242678[[#This Row],[gap]]=-11, 1, 0)</f>
        <v>0</v>
      </c>
      <c r="U695">
        <f>IF(first_ana_0923__242678[[#This Row],[gap]]=-10, 1, 0)</f>
        <v>0</v>
      </c>
      <c r="V695">
        <f>IF(first_ana_0923__242678[[#This Row],[gap]]=-9, 1, 0)</f>
        <v>0</v>
      </c>
      <c r="W695">
        <f>IF(first_ana_0923__242678[[#This Row],[gap]]=-8, 1, 0)</f>
        <v>0</v>
      </c>
      <c r="X695">
        <f>IF(first_ana_0923__242678[[#This Row],[gap]]=-7, 1, 0)</f>
        <v>0</v>
      </c>
      <c r="Y695">
        <f>IF(first_ana_0923__242678[[#This Row],[gap]]=-6, 1, 0)</f>
        <v>0</v>
      </c>
      <c r="Z695">
        <f>IF(first_ana_0923__242678[[#This Row],[gap]]=-5, 1, 0)</f>
        <v>0</v>
      </c>
      <c r="AA695">
        <f>IF(first_ana_0923__242678[[#This Row],[gap]]=-4, 1, 0)</f>
        <v>0</v>
      </c>
      <c r="AB695">
        <f>IF(first_ana_0923__242678[[#This Row],[gap]]=-3, 1, 0)</f>
        <v>0</v>
      </c>
      <c r="AC695">
        <f>IF(first_ana_0923__242678[[#This Row],[gap]]=-2, 1, 0)</f>
        <v>0</v>
      </c>
      <c r="AD695">
        <f>IF(first_ana_0923__242678[[#This Row],[gap]]=-1, 1, 0)</f>
        <v>0</v>
      </c>
      <c r="AE695">
        <f>IF(first_ana_0923__242678[[#This Row],[gap]]=0, 1, 0)</f>
        <v>0</v>
      </c>
      <c r="AF695">
        <f>IF(first_ana_0923__242678[[#This Row],[gap]]=1, 1, 0)</f>
        <v>0</v>
      </c>
      <c r="AG695">
        <f>IF(first_ana_0923__242678[[#This Row],[gap]]=2, 1, 0)</f>
        <v>0</v>
      </c>
      <c r="AH695">
        <f>IF(first_ana_0923__242678[[#This Row],[gap]]=3, 1, 0)</f>
        <v>0</v>
      </c>
      <c r="AI695">
        <f>IF(first_ana_0923__242678[[#This Row],[gap]]=4, 1, 0)</f>
        <v>0</v>
      </c>
      <c r="AJ695">
        <f>IF(first_ana_0923__242678[[#This Row],[gap]]=5, 1, 0)</f>
        <v>0</v>
      </c>
      <c r="AK695">
        <f>IF(first_ana_0923__242678[[#This Row],[gap]]=6, 1, 0)</f>
        <v>0</v>
      </c>
      <c r="AL695">
        <f>IF(first_ana_0923__242678[[#This Row],[gap]]=7, 1, 0)</f>
        <v>0</v>
      </c>
      <c r="AM695">
        <f>IF(first_ana_0923__242678[[#This Row],[gap]]=8, 1, 0)</f>
        <v>0</v>
      </c>
      <c r="AN695">
        <f>IF(first_ana_0923__242678[[#This Row],[gap]]=9, 1, 0)</f>
        <v>0</v>
      </c>
    </row>
    <row r="696" spans="1:40">
      <c r="A696">
        <v>2019</v>
      </c>
      <c r="B696">
        <v>37</v>
      </c>
      <c r="C696" t="s">
        <v>131</v>
      </c>
      <c r="D696" t="s">
        <v>77</v>
      </c>
      <c r="E696">
        <v>103.6</v>
      </c>
      <c r="F696">
        <v>96</v>
      </c>
      <c r="G696">
        <v>1.86</v>
      </c>
      <c r="H696">
        <v>2.04</v>
      </c>
      <c r="I696">
        <v>0</v>
      </c>
      <c r="J696">
        <v>0</v>
      </c>
      <c r="K696" s="7">
        <v>3021</v>
      </c>
      <c r="L696" s="7">
        <v>8503.2999999999993</v>
      </c>
      <c r="M696" s="7">
        <v>0.42</v>
      </c>
      <c r="N696" s="7">
        <v>0.21</v>
      </c>
      <c r="O696" s="7">
        <v>2.72</v>
      </c>
      <c r="P696">
        <v>3.35</v>
      </c>
      <c r="Q696" s="7">
        <v>911.5</v>
      </c>
      <c r="S696">
        <f>first_ana_0923__242678[[#This Row],[year]]-first_ana_0923__242678[[#This Row],[start]]</f>
        <v>2019</v>
      </c>
      <c r="T696">
        <f>IF(first_ana_0923__242678[[#This Row],[gap]]=-11, 1, 0)</f>
        <v>0</v>
      </c>
      <c r="U696">
        <f>IF(first_ana_0923__242678[[#This Row],[gap]]=-10, 1, 0)</f>
        <v>0</v>
      </c>
      <c r="V696">
        <f>IF(first_ana_0923__242678[[#This Row],[gap]]=-9, 1, 0)</f>
        <v>0</v>
      </c>
      <c r="W696">
        <f>IF(first_ana_0923__242678[[#This Row],[gap]]=-8, 1, 0)</f>
        <v>0</v>
      </c>
      <c r="X696">
        <f>IF(first_ana_0923__242678[[#This Row],[gap]]=-7, 1, 0)</f>
        <v>0</v>
      </c>
      <c r="Y696">
        <f>IF(first_ana_0923__242678[[#This Row],[gap]]=-6, 1, 0)</f>
        <v>0</v>
      </c>
      <c r="Z696">
        <f>IF(first_ana_0923__242678[[#This Row],[gap]]=-5, 1, 0)</f>
        <v>0</v>
      </c>
      <c r="AA696">
        <f>IF(first_ana_0923__242678[[#This Row],[gap]]=-4, 1, 0)</f>
        <v>0</v>
      </c>
      <c r="AB696">
        <f>IF(first_ana_0923__242678[[#This Row],[gap]]=-3, 1, 0)</f>
        <v>0</v>
      </c>
      <c r="AC696">
        <f>IF(first_ana_0923__242678[[#This Row],[gap]]=-2, 1, 0)</f>
        <v>0</v>
      </c>
      <c r="AD696">
        <f>IF(first_ana_0923__242678[[#This Row],[gap]]=-1, 1, 0)</f>
        <v>0</v>
      </c>
      <c r="AE696">
        <f>IF(first_ana_0923__242678[[#This Row],[gap]]=0, 1, 0)</f>
        <v>0</v>
      </c>
      <c r="AF696">
        <f>IF(first_ana_0923__242678[[#This Row],[gap]]=1, 1, 0)</f>
        <v>0</v>
      </c>
      <c r="AG696">
        <f>IF(first_ana_0923__242678[[#This Row],[gap]]=2, 1, 0)</f>
        <v>0</v>
      </c>
      <c r="AH696">
        <f>IF(first_ana_0923__242678[[#This Row],[gap]]=3, 1, 0)</f>
        <v>0</v>
      </c>
      <c r="AI696">
        <f>IF(first_ana_0923__242678[[#This Row],[gap]]=4, 1, 0)</f>
        <v>0</v>
      </c>
      <c r="AJ696">
        <f>IF(first_ana_0923__242678[[#This Row],[gap]]=5, 1, 0)</f>
        <v>0</v>
      </c>
      <c r="AK696">
        <f>IF(first_ana_0923__242678[[#This Row],[gap]]=6, 1, 0)</f>
        <v>0</v>
      </c>
      <c r="AL696">
        <f>IF(first_ana_0923__242678[[#This Row],[gap]]=7, 1, 0)</f>
        <v>0</v>
      </c>
      <c r="AM696">
        <f>IF(first_ana_0923__242678[[#This Row],[gap]]=8, 1, 0)</f>
        <v>0</v>
      </c>
      <c r="AN696">
        <f>IF(first_ana_0923__242678[[#This Row],[gap]]=9, 1, 0)</f>
        <v>0</v>
      </c>
    </row>
    <row r="697" spans="1:40">
      <c r="A697">
        <v>2019</v>
      </c>
      <c r="B697">
        <v>38</v>
      </c>
      <c r="C697" t="s">
        <v>132</v>
      </c>
      <c r="D697" t="s">
        <v>79</v>
      </c>
      <c r="E697">
        <v>187.2</v>
      </c>
      <c r="F697">
        <v>134</v>
      </c>
      <c r="G697">
        <v>1.35</v>
      </c>
      <c r="H697">
        <v>1.67</v>
      </c>
      <c r="I697">
        <v>0</v>
      </c>
      <c r="J697">
        <v>0</v>
      </c>
      <c r="K697" s="7">
        <v>2717</v>
      </c>
      <c r="L697" s="7">
        <v>11360.4</v>
      </c>
      <c r="M697" s="7">
        <v>0.37</v>
      </c>
      <c r="N697" s="7">
        <v>0.37</v>
      </c>
      <c r="O697" s="7">
        <v>2.76</v>
      </c>
      <c r="P697">
        <v>3.5</v>
      </c>
      <c r="Q697" s="7">
        <v>972.3</v>
      </c>
      <c r="S697">
        <f>first_ana_0923__242678[[#This Row],[year]]-first_ana_0923__242678[[#This Row],[start]]</f>
        <v>2019</v>
      </c>
      <c r="T697">
        <f>IF(first_ana_0923__242678[[#This Row],[gap]]=-11, 1, 0)</f>
        <v>0</v>
      </c>
      <c r="U697">
        <f>IF(first_ana_0923__242678[[#This Row],[gap]]=-10, 1, 0)</f>
        <v>0</v>
      </c>
      <c r="V697">
        <f>IF(first_ana_0923__242678[[#This Row],[gap]]=-9, 1, 0)</f>
        <v>0</v>
      </c>
      <c r="W697">
        <f>IF(first_ana_0923__242678[[#This Row],[gap]]=-8, 1, 0)</f>
        <v>0</v>
      </c>
      <c r="X697">
        <f>IF(first_ana_0923__242678[[#This Row],[gap]]=-7, 1, 0)</f>
        <v>0</v>
      </c>
      <c r="Y697">
        <f>IF(first_ana_0923__242678[[#This Row],[gap]]=-6, 1, 0)</f>
        <v>0</v>
      </c>
      <c r="Z697">
        <f>IF(first_ana_0923__242678[[#This Row],[gap]]=-5, 1, 0)</f>
        <v>0</v>
      </c>
      <c r="AA697">
        <f>IF(first_ana_0923__242678[[#This Row],[gap]]=-4, 1, 0)</f>
        <v>0</v>
      </c>
      <c r="AB697">
        <f>IF(first_ana_0923__242678[[#This Row],[gap]]=-3, 1, 0)</f>
        <v>0</v>
      </c>
      <c r="AC697">
        <f>IF(first_ana_0923__242678[[#This Row],[gap]]=-2, 1, 0)</f>
        <v>0</v>
      </c>
      <c r="AD697">
        <f>IF(first_ana_0923__242678[[#This Row],[gap]]=-1, 1, 0)</f>
        <v>0</v>
      </c>
      <c r="AE697">
        <f>IF(first_ana_0923__242678[[#This Row],[gap]]=0, 1, 0)</f>
        <v>0</v>
      </c>
      <c r="AF697">
        <f>IF(first_ana_0923__242678[[#This Row],[gap]]=1, 1, 0)</f>
        <v>0</v>
      </c>
      <c r="AG697">
        <f>IF(first_ana_0923__242678[[#This Row],[gap]]=2, 1, 0)</f>
        <v>0</v>
      </c>
      <c r="AH697">
        <f>IF(first_ana_0923__242678[[#This Row],[gap]]=3, 1, 0)</f>
        <v>0</v>
      </c>
      <c r="AI697">
        <f>IF(first_ana_0923__242678[[#This Row],[gap]]=4, 1, 0)</f>
        <v>0</v>
      </c>
      <c r="AJ697">
        <f>IF(first_ana_0923__242678[[#This Row],[gap]]=5, 1, 0)</f>
        <v>0</v>
      </c>
      <c r="AK697">
        <f>IF(first_ana_0923__242678[[#This Row],[gap]]=6, 1, 0)</f>
        <v>0</v>
      </c>
      <c r="AL697">
        <f>IF(first_ana_0923__242678[[#This Row],[gap]]=7, 1, 0)</f>
        <v>0</v>
      </c>
      <c r="AM697">
        <f>IF(first_ana_0923__242678[[#This Row],[gap]]=8, 1, 0)</f>
        <v>0</v>
      </c>
      <c r="AN697">
        <f>IF(first_ana_0923__242678[[#This Row],[gap]]=9, 1, 0)</f>
        <v>0</v>
      </c>
    </row>
    <row r="698" spans="1:40">
      <c r="A698">
        <v>2019</v>
      </c>
      <c r="B698">
        <v>39</v>
      </c>
      <c r="C698" t="s">
        <v>133</v>
      </c>
      <c r="D698" t="s">
        <v>81</v>
      </c>
      <c r="E698">
        <v>102.6</v>
      </c>
      <c r="F698">
        <v>70</v>
      </c>
      <c r="G698">
        <v>1.31</v>
      </c>
      <c r="H698">
        <v>1.66</v>
      </c>
      <c r="I698">
        <v>0</v>
      </c>
      <c r="J698">
        <v>0</v>
      </c>
      <c r="K698" s="7">
        <v>2663</v>
      </c>
      <c r="L698" s="7">
        <v>10653</v>
      </c>
      <c r="M698" s="7">
        <v>0.56999999999999995</v>
      </c>
      <c r="N698" s="7">
        <v>0.28999999999999998</v>
      </c>
      <c r="O698" s="7">
        <v>3.87</v>
      </c>
      <c r="P698">
        <v>4.7300000000000004</v>
      </c>
      <c r="Q698" s="7">
        <v>1327.2</v>
      </c>
      <c r="S698">
        <f>first_ana_0923__242678[[#This Row],[year]]-first_ana_0923__242678[[#This Row],[start]]</f>
        <v>2019</v>
      </c>
      <c r="T698">
        <f>IF(first_ana_0923__242678[[#This Row],[gap]]=-11, 1, 0)</f>
        <v>0</v>
      </c>
      <c r="U698">
        <f>IF(first_ana_0923__242678[[#This Row],[gap]]=-10, 1, 0)</f>
        <v>0</v>
      </c>
      <c r="V698">
        <f>IF(first_ana_0923__242678[[#This Row],[gap]]=-9, 1, 0)</f>
        <v>0</v>
      </c>
      <c r="W698">
        <f>IF(first_ana_0923__242678[[#This Row],[gap]]=-8, 1, 0)</f>
        <v>0</v>
      </c>
      <c r="X698">
        <f>IF(first_ana_0923__242678[[#This Row],[gap]]=-7, 1, 0)</f>
        <v>0</v>
      </c>
      <c r="Y698">
        <f>IF(first_ana_0923__242678[[#This Row],[gap]]=-6, 1, 0)</f>
        <v>0</v>
      </c>
      <c r="Z698">
        <f>IF(first_ana_0923__242678[[#This Row],[gap]]=-5, 1, 0)</f>
        <v>0</v>
      </c>
      <c r="AA698">
        <f>IF(first_ana_0923__242678[[#This Row],[gap]]=-4, 1, 0)</f>
        <v>0</v>
      </c>
      <c r="AB698">
        <f>IF(first_ana_0923__242678[[#This Row],[gap]]=-3, 1, 0)</f>
        <v>0</v>
      </c>
      <c r="AC698">
        <f>IF(first_ana_0923__242678[[#This Row],[gap]]=-2, 1, 0)</f>
        <v>0</v>
      </c>
      <c r="AD698">
        <f>IF(first_ana_0923__242678[[#This Row],[gap]]=-1, 1, 0)</f>
        <v>0</v>
      </c>
      <c r="AE698">
        <f>IF(first_ana_0923__242678[[#This Row],[gap]]=0, 1, 0)</f>
        <v>0</v>
      </c>
      <c r="AF698">
        <f>IF(first_ana_0923__242678[[#This Row],[gap]]=1, 1, 0)</f>
        <v>0</v>
      </c>
      <c r="AG698">
        <f>IF(first_ana_0923__242678[[#This Row],[gap]]=2, 1, 0)</f>
        <v>0</v>
      </c>
      <c r="AH698">
        <f>IF(first_ana_0923__242678[[#This Row],[gap]]=3, 1, 0)</f>
        <v>0</v>
      </c>
      <c r="AI698">
        <f>IF(first_ana_0923__242678[[#This Row],[gap]]=4, 1, 0)</f>
        <v>0</v>
      </c>
      <c r="AJ698">
        <f>IF(first_ana_0923__242678[[#This Row],[gap]]=5, 1, 0)</f>
        <v>0</v>
      </c>
      <c r="AK698">
        <f>IF(first_ana_0923__242678[[#This Row],[gap]]=6, 1, 0)</f>
        <v>0</v>
      </c>
      <c r="AL698">
        <f>IF(first_ana_0923__242678[[#This Row],[gap]]=7, 1, 0)</f>
        <v>0</v>
      </c>
      <c r="AM698">
        <f>IF(first_ana_0923__242678[[#This Row],[gap]]=8, 1, 0)</f>
        <v>0</v>
      </c>
      <c r="AN698">
        <f>IF(first_ana_0923__242678[[#This Row],[gap]]=9, 1, 0)</f>
        <v>0</v>
      </c>
    </row>
    <row r="699" spans="1:40">
      <c r="A699">
        <v>2019</v>
      </c>
      <c r="B699">
        <v>40</v>
      </c>
      <c r="C699" t="s">
        <v>134</v>
      </c>
      <c r="D699" t="s">
        <v>83</v>
      </c>
      <c r="E699">
        <v>153</v>
      </c>
      <c r="F699">
        <v>510</v>
      </c>
      <c r="G699">
        <v>2.0699999999999998</v>
      </c>
      <c r="H699">
        <v>2.02</v>
      </c>
      <c r="I699">
        <v>1</v>
      </c>
      <c r="J699">
        <v>1</v>
      </c>
      <c r="K699" s="7">
        <v>2838</v>
      </c>
      <c r="L699" s="7">
        <v>15236</v>
      </c>
      <c r="M699" s="7">
        <v>0.67</v>
      </c>
      <c r="N699" s="7">
        <v>0.35</v>
      </c>
      <c r="O699" s="7">
        <v>3.19</v>
      </c>
      <c r="P699">
        <v>4.21</v>
      </c>
      <c r="Q699" s="7">
        <v>837.4</v>
      </c>
      <c r="R699">
        <v>2011</v>
      </c>
      <c r="S699">
        <f>first_ana_0923__242678[[#This Row],[year]]-first_ana_0923__242678[[#This Row],[start]]</f>
        <v>8</v>
      </c>
      <c r="T699">
        <f>IF(first_ana_0923__242678[[#This Row],[gap]]=-11, 1, 0)</f>
        <v>0</v>
      </c>
      <c r="U699">
        <f>IF(first_ana_0923__242678[[#This Row],[gap]]=-10, 1, 0)</f>
        <v>0</v>
      </c>
      <c r="V699">
        <f>IF(first_ana_0923__242678[[#This Row],[gap]]=-9, 1, 0)</f>
        <v>0</v>
      </c>
      <c r="W699">
        <f>IF(first_ana_0923__242678[[#This Row],[gap]]=-8, 1, 0)</f>
        <v>0</v>
      </c>
      <c r="X699">
        <f>IF(first_ana_0923__242678[[#This Row],[gap]]=-7, 1, 0)</f>
        <v>0</v>
      </c>
      <c r="Y699">
        <f>IF(first_ana_0923__242678[[#This Row],[gap]]=-6, 1, 0)</f>
        <v>0</v>
      </c>
      <c r="Z699">
        <f>IF(first_ana_0923__242678[[#This Row],[gap]]=-5, 1, 0)</f>
        <v>0</v>
      </c>
      <c r="AA699">
        <f>IF(first_ana_0923__242678[[#This Row],[gap]]=-4, 1, 0)</f>
        <v>0</v>
      </c>
      <c r="AB699">
        <f>IF(first_ana_0923__242678[[#This Row],[gap]]=-3, 1, 0)</f>
        <v>0</v>
      </c>
      <c r="AC699">
        <f>IF(first_ana_0923__242678[[#This Row],[gap]]=-2, 1, 0)</f>
        <v>0</v>
      </c>
      <c r="AD699">
        <f>IF(first_ana_0923__242678[[#This Row],[gap]]=-1, 1, 0)</f>
        <v>0</v>
      </c>
      <c r="AE699">
        <f>IF(first_ana_0923__242678[[#This Row],[gap]]=0, 1, 0)</f>
        <v>0</v>
      </c>
      <c r="AF699">
        <f>IF(first_ana_0923__242678[[#This Row],[gap]]=1, 1, 0)</f>
        <v>0</v>
      </c>
      <c r="AG699">
        <f>IF(first_ana_0923__242678[[#This Row],[gap]]=2, 1, 0)</f>
        <v>0</v>
      </c>
      <c r="AH699">
        <f>IF(first_ana_0923__242678[[#This Row],[gap]]=3, 1, 0)</f>
        <v>0</v>
      </c>
      <c r="AI699">
        <f>IF(first_ana_0923__242678[[#This Row],[gap]]=4, 1, 0)</f>
        <v>0</v>
      </c>
      <c r="AJ699">
        <f>IF(first_ana_0923__242678[[#This Row],[gap]]=5, 1, 0)</f>
        <v>0</v>
      </c>
      <c r="AK699">
        <f>IF(first_ana_0923__242678[[#This Row],[gap]]=6, 1, 0)</f>
        <v>0</v>
      </c>
      <c r="AL699">
        <f>IF(first_ana_0923__242678[[#This Row],[gap]]=7, 1, 0)</f>
        <v>0</v>
      </c>
      <c r="AM699">
        <f>IF(first_ana_0923__242678[[#This Row],[gap]]=8, 1, 0)</f>
        <v>1</v>
      </c>
      <c r="AN699">
        <f>IF(first_ana_0923__242678[[#This Row],[gap]]=9, 1, 0)</f>
        <v>0</v>
      </c>
    </row>
    <row r="700" spans="1:40">
      <c r="A700">
        <v>2019</v>
      </c>
      <c r="B700">
        <v>41</v>
      </c>
      <c r="C700" t="s">
        <v>135</v>
      </c>
      <c r="D700" t="s">
        <v>85</v>
      </c>
      <c r="E700">
        <v>77.8</v>
      </c>
      <c r="F700">
        <v>82</v>
      </c>
      <c r="G700">
        <v>2.02</v>
      </c>
      <c r="H700">
        <v>2.2400000000000002</v>
      </c>
      <c r="I700">
        <v>1</v>
      </c>
      <c r="J700">
        <v>1</v>
      </c>
      <c r="K700" s="7">
        <v>2854</v>
      </c>
      <c r="L700" s="7">
        <v>23192.5</v>
      </c>
      <c r="M700" s="7">
        <v>0.25</v>
      </c>
      <c r="N700" s="7">
        <v>0.37</v>
      </c>
      <c r="O700" s="7">
        <v>3.8</v>
      </c>
      <c r="P700">
        <v>4.42</v>
      </c>
      <c r="Q700" s="7">
        <v>1108.5</v>
      </c>
      <c r="R700">
        <v>2011</v>
      </c>
      <c r="S700">
        <f>first_ana_0923__242678[[#This Row],[year]]-first_ana_0923__242678[[#This Row],[start]]</f>
        <v>8</v>
      </c>
      <c r="T700">
        <f>IF(first_ana_0923__242678[[#This Row],[gap]]=-11, 1, 0)</f>
        <v>0</v>
      </c>
      <c r="U700">
        <f>IF(first_ana_0923__242678[[#This Row],[gap]]=-10, 1, 0)</f>
        <v>0</v>
      </c>
      <c r="V700">
        <f>IF(first_ana_0923__242678[[#This Row],[gap]]=-9, 1, 0)</f>
        <v>0</v>
      </c>
      <c r="W700">
        <f>IF(first_ana_0923__242678[[#This Row],[gap]]=-8, 1, 0)</f>
        <v>0</v>
      </c>
      <c r="X700">
        <f>IF(first_ana_0923__242678[[#This Row],[gap]]=-7, 1, 0)</f>
        <v>0</v>
      </c>
      <c r="Y700">
        <f>IF(first_ana_0923__242678[[#This Row],[gap]]=-6, 1, 0)</f>
        <v>0</v>
      </c>
      <c r="Z700">
        <f>IF(first_ana_0923__242678[[#This Row],[gap]]=-5, 1, 0)</f>
        <v>0</v>
      </c>
      <c r="AA700">
        <f>IF(first_ana_0923__242678[[#This Row],[gap]]=-4, 1, 0)</f>
        <v>0</v>
      </c>
      <c r="AB700">
        <f>IF(first_ana_0923__242678[[#This Row],[gap]]=-3, 1, 0)</f>
        <v>0</v>
      </c>
      <c r="AC700">
        <f>IF(first_ana_0923__242678[[#This Row],[gap]]=-2, 1, 0)</f>
        <v>0</v>
      </c>
      <c r="AD700">
        <f>IF(first_ana_0923__242678[[#This Row],[gap]]=-1, 1, 0)</f>
        <v>0</v>
      </c>
      <c r="AE700">
        <f>IF(first_ana_0923__242678[[#This Row],[gap]]=0, 1, 0)</f>
        <v>0</v>
      </c>
      <c r="AF700">
        <f>IF(first_ana_0923__242678[[#This Row],[gap]]=1, 1, 0)</f>
        <v>0</v>
      </c>
      <c r="AG700">
        <f>IF(first_ana_0923__242678[[#This Row],[gap]]=2, 1, 0)</f>
        <v>0</v>
      </c>
      <c r="AH700">
        <f>IF(first_ana_0923__242678[[#This Row],[gap]]=3, 1, 0)</f>
        <v>0</v>
      </c>
      <c r="AI700">
        <f>IF(first_ana_0923__242678[[#This Row],[gap]]=4, 1, 0)</f>
        <v>0</v>
      </c>
      <c r="AJ700">
        <f>IF(first_ana_0923__242678[[#This Row],[gap]]=5, 1, 0)</f>
        <v>0</v>
      </c>
      <c r="AK700">
        <f>IF(first_ana_0923__242678[[#This Row],[gap]]=6, 1, 0)</f>
        <v>0</v>
      </c>
      <c r="AL700">
        <f>IF(first_ana_0923__242678[[#This Row],[gap]]=7, 1, 0)</f>
        <v>0</v>
      </c>
      <c r="AM700">
        <f>IF(first_ana_0923__242678[[#This Row],[gap]]=8, 1, 0)</f>
        <v>1</v>
      </c>
      <c r="AN700">
        <f>IF(first_ana_0923__242678[[#This Row],[gap]]=9, 1, 0)</f>
        <v>0</v>
      </c>
    </row>
    <row r="701" spans="1:40">
      <c r="A701">
        <v>2019</v>
      </c>
      <c r="B701">
        <v>42</v>
      </c>
      <c r="C701" t="s">
        <v>136</v>
      </c>
      <c r="D701" t="s">
        <v>87</v>
      </c>
      <c r="E701">
        <v>46.2</v>
      </c>
      <c r="F701">
        <v>133</v>
      </c>
      <c r="G701">
        <v>1.65</v>
      </c>
      <c r="H701">
        <v>2.2000000000000002</v>
      </c>
      <c r="I701">
        <v>0</v>
      </c>
      <c r="J701">
        <v>0</v>
      </c>
      <c r="K701" s="7">
        <v>2655</v>
      </c>
      <c r="L701" s="7">
        <v>13697.4</v>
      </c>
      <c r="M701" s="7">
        <v>0.6</v>
      </c>
      <c r="N701" s="7">
        <v>0.15</v>
      </c>
      <c r="O701" s="7">
        <v>2.86</v>
      </c>
      <c r="P701">
        <v>3.61</v>
      </c>
      <c r="Q701" s="7">
        <v>1114.8</v>
      </c>
      <c r="S701">
        <f>first_ana_0923__242678[[#This Row],[year]]-first_ana_0923__242678[[#This Row],[start]]</f>
        <v>2019</v>
      </c>
      <c r="T701">
        <f>IF(first_ana_0923__242678[[#This Row],[gap]]=-11, 1, 0)</f>
        <v>0</v>
      </c>
      <c r="U701">
        <f>IF(first_ana_0923__242678[[#This Row],[gap]]=-10, 1, 0)</f>
        <v>0</v>
      </c>
      <c r="V701">
        <f>IF(first_ana_0923__242678[[#This Row],[gap]]=-9, 1, 0)</f>
        <v>0</v>
      </c>
      <c r="W701">
        <f>IF(first_ana_0923__242678[[#This Row],[gap]]=-8, 1, 0)</f>
        <v>0</v>
      </c>
      <c r="X701">
        <f>IF(first_ana_0923__242678[[#This Row],[gap]]=-7, 1, 0)</f>
        <v>0</v>
      </c>
      <c r="Y701">
        <f>IF(first_ana_0923__242678[[#This Row],[gap]]=-6, 1, 0)</f>
        <v>0</v>
      </c>
      <c r="Z701">
        <f>IF(first_ana_0923__242678[[#This Row],[gap]]=-5, 1, 0)</f>
        <v>0</v>
      </c>
      <c r="AA701">
        <f>IF(first_ana_0923__242678[[#This Row],[gap]]=-4, 1, 0)</f>
        <v>0</v>
      </c>
      <c r="AB701">
        <f>IF(first_ana_0923__242678[[#This Row],[gap]]=-3, 1, 0)</f>
        <v>0</v>
      </c>
      <c r="AC701">
        <f>IF(first_ana_0923__242678[[#This Row],[gap]]=-2, 1, 0)</f>
        <v>0</v>
      </c>
      <c r="AD701">
        <f>IF(first_ana_0923__242678[[#This Row],[gap]]=-1, 1, 0)</f>
        <v>0</v>
      </c>
      <c r="AE701">
        <f>IF(first_ana_0923__242678[[#This Row],[gap]]=0, 1, 0)</f>
        <v>0</v>
      </c>
      <c r="AF701">
        <f>IF(first_ana_0923__242678[[#This Row],[gap]]=1, 1, 0)</f>
        <v>0</v>
      </c>
      <c r="AG701">
        <f>IF(first_ana_0923__242678[[#This Row],[gap]]=2, 1, 0)</f>
        <v>0</v>
      </c>
      <c r="AH701">
        <f>IF(first_ana_0923__242678[[#This Row],[gap]]=3, 1, 0)</f>
        <v>0</v>
      </c>
      <c r="AI701">
        <f>IF(first_ana_0923__242678[[#This Row],[gap]]=4, 1, 0)</f>
        <v>0</v>
      </c>
      <c r="AJ701">
        <f>IF(first_ana_0923__242678[[#This Row],[gap]]=5, 1, 0)</f>
        <v>0</v>
      </c>
      <c r="AK701">
        <f>IF(first_ana_0923__242678[[#This Row],[gap]]=6, 1, 0)</f>
        <v>0</v>
      </c>
      <c r="AL701">
        <f>IF(first_ana_0923__242678[[#This Row],[gap]]=7, 1, 0)</f>
        <v>0</v>
      </c>
      <c r="AM701">
        <f>IF(first_ana_0923__242678[[#This Row],[gap]]=8, 1, 0)</f>
        <v>0</v>
      </c>
      <c r="AN701">
        <f>IF(first_ana_0923__242678[[#This Row],[gap]]=9, 1, 0)</f>
        <v>0</v>
      </c>
    </row>
    <row r="702" spans="1:40">
      <c r="A702">
        <v>2019</v>
      </c>
      <c r="B702">
        <v>43</v>
      </c>
      <c r="C702" t="s">
        <v>137</v>
      </c>
      <c r="D702" t="s">
        <v>89</v>
      </c>
      <c r="E702">
        <v>123.2</v>
      </c>
      <c r="F702">
        <v>175</v>
      </c>
      <c r="G702">
        <v>1.65</v>
      </c>
      <c r="H702">
        <v>1.88</v>
      </c>
      <c r="I702">
        <v>1</v>
      </c>
      <c r="J702">
        <v>1</v>
      </c>
      <c r="K702" s="7">
        <v>2714</v>
      </c>
      <c r="L702" s="7">
        <v>18950.900000000001</v>
      </c>
      <c r="M702" s="7">
        <v>0.51</v>
      </c>
      <c r="N702" s="7">
        <v>0.11</v>
      </c>
      <c r="O702" s="7">
        <v>3.03</v>
      </c>
      <c r="P702">
        <v>3.65</v>
      </c>
      <c r="Q702" s="7">
        <v>1091.5999999999999</v>
      </c>
      <c r="R702">
        <v>2011</v>
      </c>
      <c r="S702">
        <f>first_ana_0923__242678[[#This Row],[year]]-first_ana_0923__242678[[#This Row],[start]]</f>
        <v>8</v>
      </c>
      <c r="T702">
        <f>IF(first_ana_0923__242678[[#This Row],[gap]]=-11, 1, 0)</f>
        <v>0</v>
      </c>
      <c r="U702">
        <f>IF(first_ana_0923__242678[[#This Row],[gap]]=-10, 1, 0)</f>
        <v>0</v>
      </c>
      <c r="V702">
        <f>IF(first_ana_0923__242678[[#This Row],[gap]]=-9, 1, 0)</f>
        <v>0</v>
      </c>
      <c r="W702">
        <f>IF(first_ana_0923__242678[[#This Row],[gap]]=-8, 1, 0)</f>
        <v>0</v>
      </c>
      <c r="X702">
        <f>IF(first_ana_0923__242678[[#This Row],[gap]]=-7, 1, 0)</f>
        <v>0</v>
      </c>
      <c r="Y702">
        <f>IF(first_ana_0923__242678[[#This Row],[gap]]=-6, 1, 0)</f>
        <v>0</v>
      </c>
      <c r="Z702">
        <f>IF(first_ana_0923__242678[[#This Row],[gap]]=-5, 1, 0)</f>
        <v>0</v>
      </c>
      <c r="AA702">
        <f>IF(first_ana_0923__242678[[#This Row],[gap]]=-4, 1, 0)</f>
        <v>0</v>
      </c>
      <c r="AB702">
        <f>IF(first_ana_0923__242678[[#This Row],[gap]]=-3, 1, 0)</f>
        <v>0</v>
      </c>
      <c r="AC702">
        <f>IF(first_ana_0923__242678[[#This Row],[gap]]=-2, 1, 0)</f>
        <v>0</v>
      </c>
      <c r="AD702">
        <f>IF(first_ana_0923__242678[[#This Row],[gap]]=-1, 1, 0)</f>
        <v>0</v>
      </c>
      <c r="AE702">
        <f>IF(first_ana_0923__242678[[#This Row],[gap]]=0, 1, 0)</f>
        <v>0</v>
      </c>
      <c r="AF702">
        <f>IF(first_ana_0923__242678[[#This Row],[gap]]=1, 1, 0)</f>
        <v>0</v>
      </c>
      <c r="AG702">
        <f>IF(first_ana_0923__242678[[#This Row],[gap]]=2, 1, 0)</f>
        <v>0</v>
      </c>
      <c r="AH702">
        <f>IF(first_ana_0923__242678[[#This Row],[gap]]=3, 1, 0)</f>
        <v>0</v>
      </c>
      <c r="AI702">
        <f>IF(first_ana_0923__242678[[#This Row],[gap]]=4, 1, 0)</f>
        <v>0</v>
      </c>
      <c r="AJ702">
        <f>IF(first_ana_0923__242678[[#This Row],[gap]]=5, 1, 0)</f>
        <v>0</v>
      </c>
      <c r="AK702">
        <f>IF(first_ana_0923__242678[[#This Row],[gap]]=6, 1, 0)</f>
        <v>0</v>
      </c>
      <c r="AL702">
        <f>IF(first_ana_0923__242678[[#This Row],[gap]]=7, 1, 0)</f>
        <v>0</v>
      </c>
      <c r="AM702">
        <f>IF(first_ana_0923__242678[[#This Row],[gap]]=8, 1, 0)</f>
        <v>1</v>
      </c>
      <c r="AN702">
        <f>IF(first_ana_0923__242678[[#This Row],[gap]]=9, 1, 0)</f>
        <v>0</v>
      </c>
    </row>
    <row r="703" spans="1:40">
      <c r="A703">
        <v>2019</v>
      </c>
      <c r="B703">
        <v>44</v>
      </c>
      <c r="C703" t="s">
        <v>138</v>
      </c>
      <c r="D703" t="s">
        <v>141</v>
      </c>
      <c r="E703">
        <v>190.6</v>
      </c>
      <c r="F703">
        <v>114</v>
      </c>
      <c r="G703">
        <v>1.68</v>
      </c>
      <c r="H703">
        <v>1.95</v>
      </c>
      <c r="I703">
        <v>0</v>
      </c>
      <c r="J703">
        <v>0</v>
      </c>
      <c r="K703" s="7">
        <v>2695</v>
      </c>
      <c r="L703" s="7">
        <v>13958.2</v>
      </c>
      <c r="M703" s="7">
        <v>0.44</v>
      </c>
      <c r="N703" s="7">
        <v>0.44</v>
      </c>
      <c r="O703" s="7">
        <v>4.2300000000000004</v>
      </c>
      <c r="P703">
        <v>5.1100000000000003</v>
      </c>
      <c r="Q703" s="7">
        <v>1025.2</v>
      </c>
      <c r="S703">
        <f>first_ana_0923__242678[[#This Row],[year]]-first_ana_0923__242678[[#This Row],[start]]</f>
        <v>2019</v>
      </c>
      <c r="T703">
        <f>IF(first_ana_0923__242678[[#This Row],[gap]]=-11, 1, 0)</f>
        <v>0</v>
      </c>
      <c r="U703">
        <f>IF(first_ana_0923__242678[[#This Row],[gap]]=-10, 1, 0)</f>
        <v>0</v>
      </c>
      <c r="V703">
        <f>IF(first_ana_0923__242678[[#This Row],[gap]]=-9, 1, 0)</f>
        <v>0</v>
      </c>
      <c r="W703">
        <f>IF(first_ana_0923__242678[[#This Row],[gap]]=-8, 1, 0)</f>
        <v>0</v>
      </c>
      <c r="X703">
        <f>IF(first_ana_0923__242678[[#This Row],[gap]]=-7, 1, 0)</f>
        <v>0</v>
      </c>
      <c r="Y703">
        <f>IF(first_ana_0923__242678[[#This Row],[gap]]=-6, 1, 0)</f>
        <v>0</v>
      </c>
      <c r="Z703">
        <f>IF(first_ana_0923__242678[[#This Row],[gap]]=-5, 1, 0)</f>
        <v>0</v>
      </c>
      <c r="AA703">
        <f>IF(first_ana_0923__242678[[#This Row],[gap]]=-4, 1, 0)</f>
        <v>0</v>
      </c>
      <c r="AB703">
        <f>IF(first_ana_0923__242678[[#This Row],[gap]]=-3, 1, 0)</f>
        <v>0</v>
      </c>
      <c r="AC703">
        <f>IF(first_ana_0923__242678[[#This Row],[gap]]=-2, 1, 0)</f>
        <v>0</v>
      </c>
      <c r="AD703">
        <f>IF(first_ana_0923__242678[[#This Row],[gap]]=-1, 1, 0)</f>
        <v>0</v>
      </c>
      <c r="AE703">
        <f>IF(first_ana_0923__242678[[#This Row],[gap]]=0, 1, 0)</f>
        <v>0</v>
      </c>
      <c r="AF703">
        <f>IF(first_ana_0923__242678[[#This Row],[gap]]=1, 1, 0)</f>
        <v>0</v>
      </c>
      <c r="AG703">
        <f>IF(first_ana_0923__242678[[#This Row],[gap]]=2, 1, 0)</f>
        <v>0</v>
      </c>
      <c r="AH703">
        <f>IF(first_ana_0923__242678[[#This Row],[gap]]=3, 1, 0)</f>
        <v>0</v>
      </c>
      <c r="AI703">
        <f>IF(first_ana_0923__242678[[#This Row],[gap]]=4, 1, 0)</f>
        <v>0</v>
      </c>
      <c r="AJ703">
        <f>IF(first_ana_0923__242678[[#This Row],[gap]]=5, 1, 0)</f>
        <v>0</v>
      </c>
      <c r="AK703">
        <f>IF(first_ana_0923__242678[[#This Row],[gap]]=6, 1, 0)</f>
        <v>0</v>
      </c>
      <c r="AL703">
        <f>IF(first_ana_0923__242678[[#This Row],[gap]]=7, 1, 0)</f>
        <v>0</v>
      </c>
      <c r="AM703">
        <f>IF(first_ana_0923__242678[[#This Row],[gap]]=8, 1, 0)</f>
        <v>0</v>
      </c>
      <c r="AN703">
        <f>IF(first_ana_0923__242678[[#This Row],[gap]]=9, 1, 0)</f>
        <v>0</v>
      </c>
    </row>
    <row r="704" spans="1:40">
      <c r="A704">
        <v>2019</v>
      </c>
      <c r="B704">
        <v>45</v>
      </c>
      <c r="C704" t="s">
        <v>139</v>
      </c>
      <c r="D704" t="s">
        <v>92</v>
      </c>
      <c r="E704">
        <v>202</v>
      </c>
      <c r="F704">
        <v>107</v>
      </c>
      <c r="G704">
        <v>1.72</v>
      </c>
      <c r="H704">
        <v>1.96</v>
      </c>
      <c r="I704">
        <v>0</v>
      </c>
      <c r="J704">
        <v>0</v>
      </c>
      <c r="K704" s="7">
        <v>2426</v>
      </c>
      <c r="L704" s="7">
        <v>17175</v>
      </c>
      <c r="M704" s="7">
        <v>0.65</v>
      </c>
      <c r="N704" s="7">
        <v>0.19</v>
      </c>
      <c r="O704" s="7">
        <v>3.36</v>
      </c>
      <c r="P704">
        <v>4.2</v>
      </c>
      <c r="Q704" s="7">
        <v>1075.4000000000001</v>
      </c>
      <c r="S704">
        <f>first_ana_0923__242678[[#This Row],[year]]-first_ana_0923__242678[[#This Row],[start]]</f>
        <v>2019</v>
      </c>
      <c r="T704">
        <f>IF(first_ana_0923__242678[[#This Row],[gap]]=-11, 1, 0)</f>
        <v>0</v>
      </c>
      <c r="U704">
        <f>IF(first_ana_0923__242678[[#This Row],[gap]]=-10, 1, 0)</f>
        <v>0</v>
      </c>
      <c r="V704">
        <f>IF(first_ana_0923__242678[[#This Row],[gap]]=-9, 1, 0)</f>
        <v>0</v>
      </c>
      <c r="W704">
        <f>IF(first_ana_0923__242678[[#This Row],[gap]]=-8, 1, 0)</f>
        <v>0</v>
      </c>
      <c r="X704">
        <f>IF(first_ana_0923__242678[[#This Row],[gap]]=-7, 1, 0)</f>
        <v>0</v>
      </c>
      <c r="Y704">
        <f>IF(first_ana_0923__242678[[#This Row],[gap]]=-6, 1, 0)</f>
        <v>0</v>
      </c>
      <c r="Z704">
        <f>IF(first_ana_0923__242678[[#This Row],[gap]]=-5, 1, 0)</f>
        <v>0</v>
      </c>
      <c r="AA704">
        <f>IF(first_ana_0923__242678[[#This Row],[gap]]=-4, 1, 0)</f>
        <v>0</v>
      </c>
      <c r="AB704">
        <f>IF(first_ana_0923__242678[[#This Row],[gap]]=-3, 1, 0)</f>
        <v>0</v>
      </c>
      <c r="AC704">
        <f>IF(first_ana_0923__242678[[#This Row],[gap]]=-2, 1, 0)</f>
        <v>0</v>
      </c>
      <c r="AD704">
        <f>IF(first_ana_0923__242678[[#This Row],[gap]]=-1, 1, 0)</f>
        <v>0</v>
      </c>
      <c r="AE704">
        <f>IF(first_ana_0923__242678[[#This Row],[gap]]=0, 1, 0)</f>
        <v>0</v>
      </c>
      <c r="AF704">
        <f>IF(first_ana_0923__242678[[#This Row],[gap]]=1, 1, 0)</f>
        <v>0</v>
      </c>
      <c r="AG704">
        <f>IF(first_ana_0923__242678[[#This Row],[gap]]=2, 1, 0)</f>
        <v>0</v>
      </c>
      <c r="AH704">
        <f>IF(first_ana_0923__242678[[#This Row],[gap]]=3, 1, 0)</f>
        <v>0</v>
      </c>
      <c r="AI704">
        <f>IF(first_ana_0923__242678[[#This Row],[gap]]=4, 1, 0)</f>
        <v>0</v>
      </c>
      <c r="AJ704">
        <f>IF(first_ana_0923__242678[[#This Row],[gap]]=5, 1, 0)</f>
        <v>0</v>
      </c>
      <c r="AK704">
        <f>IF(first_ana_0923__242678[[#This Row],[gap]]=6, 1, 0)</f>
        <v>0</v>
      </c>
      <c r="AL704">
        <f>IF(first_ana_0923__242678[[#This Row],[gap]]=7, 1, 0)</f>
        <v>0</v>
      </c>
      <c r="AM704">
        <f>IF(first_ana_0923__242678[[#This Row],[gap]]=8, 1, 0)</f>
        <v>0</v>
      </c>
      <c r="AN704">
        <f>IF(first_ana_0923__242678[[#This Row],[gap]]=9, 1, 0)</f>
        <v>0</v>
      </c>
    </row>
    <row r="705" spans="1:40">
      <c r="A705">
        <v>2019</v>
      </c>
      <c r="B705">
        <v>46</v>
      </c>
      <c r="C705" t="s">
        <v>93</v>
      </c>
      <c r="D705" t="s">
        <v>94</v>
      </c>
      <c r="E705">
        <v>122.7</v>
      </c>
      <c r="F705">
        <v>160</v>
      </c>
      <c r="G705">
        <v>1.68</v>
      </c>
      <c r="H705">
        <v>1.94</v>
      </c>
      <c r="I705">
        <v>0</v>
      </c>
      <c r="J705">
        <v>0</v>
      </c>
      <c r="K705" s="7">
        <v>2558</v>
      </c>
      <c r="L705" s="7">
        <v>18141.2</v>
      </c>
      <c r="M705" s="7">
        <v>0.37</v>
      </c>
      <c r="N705" s="7">
        <v>0.25</v>
      </c>
      <c r="O705" s="7">
        <v>2.62</v>
      </c>
      <c r="P705">
        <v>3.24</v>
      </c>
      <c r="Q705" s="7">
        <v>1092.5</v>
      </c>
      <c r="S705">
        <f>first_ana_0923__242678[[#This Row],[year]]-first_ana_0923__242678[[#This Row],[start]]</f>
        <v>2019</v>
      </c>
      <c r="T705">
        <f>IF(first_ana_0923__242678[[#This Row],[gap]]=-11, 1, 0)</f>
        <v>0</v>
      </c>
      <c r="U705">
        <f>IF(first_ana_0923__242678[[#This Row],[gap]]=-10, 1, 0)</f>
        <v>0</v>
      </c>
      <c r="V705">
        <f>IF(first_ana_0923__242678[[#This Row],[gap]]=-9, 1, 0)</f>
        <v>0</v>
      </c>
      <c r="W705">
        <f>IF(first_ana_0923__242678[[#This Row],[gap]]=-8, 1, 0)</f>
        <v>0</v>
      </c>
      <c r="X705">
        <f>IF(first_ana_0923__242678[[#This Row],[gap]]=-7, 1, 0)</f>
        <v>0</v>
      </c>
      <c r="Y705">
        <f>IF(first_ana_0923__242678[[#This Row],[gap]]=-6, 1, 0)</f>
        <v>0</v>
      </c>
      <c r="Z705">
        <f>IF(first_ana_0923__242678[[#This Row],[gap]]=-5, 1, 0)</f>
        <v>0</v>
      </c>
      <c r="AA705">
        <f>IF(first_ana_0923__242678[[#This Row],[gap]]=-4, 1, 0)</f>
        <v>0</v>
      </c>
      <c r="AB705">
        <f>IF(first_ana_0923__242678[[#This Row],[gap]]=-3, 1, 0)</f>
        <v>0</v>
      </c>
      <c r="AC705">
        <f>IF(first_ana_0923__242678[[#This Row],[gap]]=-2, 1, 0)</f>
        <v>0</v>
      </c>
      <c r="AD705">
        <f>IF(first_ana_0923__242678[[#This Row],[gap]]=-1, 1, 0)</f>
        <v>0</v>
      </c>
      <c r="AE705">
        <f>IF(first_ana_0923__242678[[#This Row],[gap]]=0, 1, 0)</f>
        <v>0</v>
      </c>
      <c r="AF705">
        <f>IF(first_ana_0923__242678[[#This Row],[gap]]=1, 1, 0)</f>
        <v>0</v>
      </c>
      <c r="AG705">
        <f>IF(first_ana_0923__242678[[#This Row],[gap]]=2, 1, 0)</f>
        <v>0</v>
      </c>
      <c r="AH705">
        <f>IF(first_ana_0923__242678[[#This Row],[gap]]=3, 1, 0)</f>
        <v>0</v>
      </c>
      <c r="AI705">
        <f>IF(first_ana_0923__242678[[#This Row],[gap]]=4, 1, 0)</f>
        <v>0</v>
      </c>
      <c r="AJ705">
        <f>IF(first_ana_0923__242678[[#This Row],[gap]]=5, 1, 0)</f>
        <v>0</v>
      </c>
      <c r="AK705">
        <f>IF(first_ana_0923__242678[[#This Row],[gap]]=6, 1, 0)</f>
        <v>0</v>
      </c>
      <c r="AL705">
        <f>IF(first_ana_0923__242678[[#This Row],[gap]]=7, 1, 0)</f>
        <v>0</v>
      </c>
      <c r="AM705">
        <f>IF(first_ana_0923__242678[[#This Row],[gap]]=8, 1, 0)</f>
        <v>0</v>
      </c>
      <c r="AN705">
        <f>IF(first_ana_0923__242678[[#This Row],[gap]]=9, 1, 0)</f>
        <v>0</v>
      </c>
    </row>
    <row r="706" spans="1:40">
      <c r="A706">
        <v>2019</v>
      </c>
      <c r="B706">
        <v>47</v>
      </c>
      <c r="C706" t="s">
        <v>140</v>
      </c>
      <c r="D706" t="s">
        <v>96</v>
      </c>
      <c r="E706">
        <v>57.3</v>
      </c>
      <c r="F706">
        <v>145</v>
      </c>
      <c r="G706">
        <v>1.99</v>
      </c>
      <c r="H706">
        <v>1.94</v>
      </c>
      <c r="I706">
        <v>0</v>
      </c>
      <c r="J706">
        <v>0</v>
      </c>
      <c r="K706" s="7">
        <v>2396</v>
      </c>
      <c r="L706" s="7">
        <v>18697.599999999999</v>
      </c>
      <c r="M706" s="7">
        <v>0.55000000000000004</v>
      </c>
      <c r="N706" s="7">
        <v>0.14000000000000001</v>
      </c>
      <c r="O706" s="7">
        <v>3.79</v>
      </c>
      <c r="P706">
        <v>4.4800000000000004</v>
      </c>
      <c r="Q706" s="7">
        <v>1062.9000000000001</v>
      </c>
      <c r="S706">
        <f>first_ana_0923__242678[[#This Row],[year]]-first_ana_0923__242678[[#This Row],[start]]</f>
        <v>2019</v>
      </c>
      <c r="T706">
        <f>IF(first_ana_0923__242678[[#This Row],[gap]]=-11, 1, 0)</f>
        <v>0</v>
      </c>
      <c r="U706">
        <f>IF(first_ana_0923__242678[[#This Row],[gap]]=-10, 1, 0)</f>
        <v>0</v>
      </c>
      <c r="V706">
        <f>IF(first_ana_0923__242678[[#This Row],[gap]]=-9, 1, 0)</f>
        <v>0</v>
      </c>
      <c r="W706">
        <f>IF(first_ana_0923__242678[[#This Row],[gap]]=-8, 1, 0)</f>
        <v>0</v>
      </c>
      <c r="X706">
        <f>IF(first_ana_0923__242678[[#This Row],[gap]]=-7, 1, 0)</f>
        <v>0</v>
      </c>
      <c r="Y706">
        <f>IF(first_ana_0923__242678[[#This Row],[gap]]=-6, 1, 0)</f>
        <v>0</v>
      </c>
      <c r="Z706">
        <f>IF(first_ana_0923__242678[[#This Row],[gap]]=-5, 1, 0)</f>
        <v>0</v>
      </c>
      <c r="AA706">
        <f>IF(first_ana_0923__242678[[#This Row],[gap]]=-4, 1, 0)</f>
        <v>0</v>
      </c>
      <c r="AB706">
        <f>IF(first_ana_0923__242678[[#This Row],[gap]]=-3, 1, 0)</f>
        <v>0</v>
      </c>
      <c r="AC706">
        <f>IF(first_ana_0923__242678[[#This Row],[gap]]=-2, 1, 0)</f>
        <v>0</v>
      </c>
      <c r="AD706">
        <f>IF(first_ana_0923__242678[[#This Row],[gap]]=-1, 1, 0)</f>
        <v>0</v>
      </c>
      <c r="AE706">
        <f>IF(first_ana_0923__242678[[#This Row],[gap]]=0, 1, 0)</f>
        <v>0</v>
      </c>
      <c r="AF706">
        <f>IF(first_ana_0923__242678[[#This Row],[gap]]=1, 1, 0)</f>
        <v>0</v>
      </c>
      <c r="AG706">
        <f>IF(first_ana_0923__242678[[#This Row],[gap]]=2, 1, 0)</f>
        <v>0</v>
      </c>
      <c r="AH706">
        <f>IF(first_ana_0923__242678[[#This Row],[gap]]=3, 1, 0)</f>
        <v>0</v>
      </c>
      <c r="AI706">
        <f>IF(first_ana_0923__242678[[#This Row],[gap]]=4, 1, 0)</f>
        <v>0</v>
      </c>
      <c r="AJ706">
        <f>IF(first_ana_0923__242678[[#This Row],[gap]]=5, 1, 0)</f>
        <v>0</v>
      </c>
      <c r="AK706">
        <f>IF(first_ana_0923__242678[[#This Row],[gap]]=6, 1, 0)</f>
        <v>0</v>
      </c>
      <c r="AL706">
        <f>IF(first_ana_0923__242678[[#This Row],[gap]]=7, 1, 0)</f>
        <v>0</v>
      </c>
      <c r="AM706">
        <f>IF(first_ana_0923__242678[[#This Row],[gap]]=8, 1, 0)</f>
        <v>0</v>
      </c>
      <c r="AN706">
        <f>IF(first_ana_0923__242678[[#This Row],[gap]]=9, 1, 0)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v 5 U y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j M 2 s t A z s N G H C d r 4 Z u Y h F B g B H Q y S R R K 0 c S 7 N K S k t S r W r y t B 1 9 r P R h 3 F t 9 K F + s A M A A A D / / w M A U E s D B B Q A A g A I A A A A I Q C L u W N 9 p w E A A I o S A A A T A A A A R m 9 y b X V s Y X M v U 2 V j d G l v b j E u b e z S z U o D M R A A 4 H v B d w j r p Y W w t P 7 U P / Y g r a I X U V p P V k q 6 O 9 V o N l m S r F h K b 0 I P I v b g Q R R E f A P B i / o 8 t v g W R q v W t n o Q 9 p i 9 7 G Z m M j s J n w J f U 8 F R q f / O L a V S a p 9 I C F C d S q W r h J N q d m F q G n m I g Z 5 I I f N 0 n z p m W V B H b l H 4 c Q h c p 1 c p A 7 c g u D Y L l X Y K i 5 V t B V J V a o R W i q A O t Y g q w w 1 d X x 0 5 G b x T B E Z D q k F 6 D n Y w K g g W h 1 x 5 u S x G K 9 w X A e V 7 X n 4 2 m 8 1 h t B U L D S X d Y O A N P t 0 N w W E 3 g z 9 H O + + 8 n L V 7 V y f d 2 / b r 3 a U Z s 0 x q p m h T i t D s W A M S m L H S 5 g Q Y 7 X w G l x k r + Y Q R q T w t 4 x + 9 r h + 6 F 4 + m V + / + + e X m 9 L t X W R K u 6 k K G / V n L j Q h M x + E f 4 2 b T M a d Z 5 z o / 4 7 5 X t D B q O g 0 g c j x K g / F Y J K F e P Y h M Q p s Q 0 n C s B 3 H g 4 3 E R / d I 4 r E q i 4 a u Y x 2 E N 5 E c G / s 4 w c 0 F / J Y P R U V u Z i R T l v 1 7 X A N K k M 0 I p P Z V x r C f r K T F P 0 9 a T 9 Z S g p x n r y X p K 0 N O s 9 W Q 9 J e g p b z 1 Z T w l 6 m r O e r K c E P c 1 b T 9 b T f z 2 9 A Q A A / / 8 D A F B L A Q I t A B Q A B g A I A A A A I Q A q 3 a p A 0 g A A A D c B A A A T A A A A A A A A A A A A A A A A A A A A A A B b Q 2 9 u d G V u d F 9 U e X B l c 1 0 u e G 1 s U E s B A i 0 A F A A C A A g A A A A h A M L + V M i t A A A A 9 w A A A B I A A A A A A A A A A A A A A A A A C w M A A E N v b m Z p Z y 9 Q Y W N r Y W d l L n h t b F B L A Q I t A B Q A A g A I A A A A I Q C L u W N 9 p w E A A I o S A A A T A A A A A A A A A A A A A A A A A O g D A A B G b 3 J t d W x h c y 9 T Z W N 0 a W 9 u M S 5 t U E s F B g A A A A A D A A M A w g A A A M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Z g A A A A A A A K 1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m l y c 3 R f Y W 5 h X z A 5 M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k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R U M T A 6 N T Q 6 M T Y u N z Y 0 N j k 1 N V o i L z 4 8 R W 5 0 c n k g V H l w Z T 0 i R m l s b E N v b H V t b l R 5 c G V z I i B W Y W x 1 Z T 0 i c 0 F 3 T U R C Z 1 l E Q l F V R k F 3 P T 0 i L z 4 8 R W 5 0 c n k g V H l w Z T 0 i R m l s b E N v b H V t b k 5 h b W V z I i B W Y W x 1 Z T 0 i c 1 s m c X V v d D t D b 2 x 1 b W 4 x J n F 1 b 3 Q 7 L C Z x d W 9 0 O 3 l l Y X I m c X V v d D s s J n F 1 b 3 Q 7 a W Q m c X V v d D s s J n F 1 b 3 Q 7 c H J l Z l 9 q c C Z x d W 9 0 O y w m c X V v d D t w c m V m X 2 V u J n F 1 b 3 Q 7 L C Z x d W 9 0 O 3 B v c C Z x d W 9 0 O y w m c X V v d D t p b V 9 y Y X R l J n F 1 b 3 Q 7 L C Z x d W 9 0 O 2 V t X 3 J h d G U m c X V v d D s s J n F 1 b 3 Q 7 Z W x k Z X J f c m F 0 Z S Z x d W 9 0 O y w m c X V v d D t k a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0 M D A w Z T I 0 L T I 2 N T Y t N D E 5 N i 0 4 O W I 5 L T Z h O T U 1 Z D V k N z l h N y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y c 3 R f Y W 5 h X z A 5 M j M v 5 p u 0 5 p S 5 5 5 q E 5 7 G 7 5 Z 6 L L n s s M H 0 m c X V v d D s s J n F 1 b 3 Q 7 U 2 V j d G l v b j E v Z m l y c 3 R f Y W 5 h X z A 5 M j M v 5 p u 0 5 p S 5 5 5 q E 5 7 G 7 5 Z 6 L L n t 5 Z W F y L D F 9 J n F 1 b 3 Q 7 L C Z x d W 9 0 O 1 N l Y 3 R p b 2 4 x L 2 Z p c n N 0 X 2 F u Y V 8 w O T I z L + a b t O a U u e e a h O e x u + W e i y 5 7 a W Q s M n 0 m c X V v d D s s J n F 1 b 3 Q 7 U 2 V j d G l v b j E v Z m l y c 3 R f Y W 5 h X z A 5 M j M v 5 p u 0 5 p S 5 5 5 q E 5 7 G 7 5 Z 6 L L n t w c m V m X 2 p w L D N 9 J n F 1 b 3 Q 7 L C Z x d W 9 0 O 1 N l Y 3 R p b 2 4 x L 2 Z p c n N 0 X 2 F u Y V 8 w O T I z L + a b t O a U u e e a h O e x u + W e i y 5 7 c H J l Z l 9 l b i w 0 f S Z x d W 9 0 O y w m c X V v d D t T Z W N 0 a W 9 u M S 9 m a X J z d F 9 h b m F f M D k y M y / m m 7 T m l L n n m o T n s b v l n o s u e 3 B v c C w 1 f S Z x d W 9 0 O y w m c X V v d D t T Z W N 0 a W 9 u M S 9 m a X J z d F 9 h b m F f M D k y M y / m m 7 T m l L n n m o T n s b v l n o s u e 2 l t X 3 J h d G U s N n 0 m c X V v d D s s J n F 1 b 3 Q 7 U 2 V j d G l v b j E v Z m l y c 3 R f Y W 5 h X z A 5 M j M v 5 p u 0 5 p S 5 5 5 q E 5 7 G 7 5 Z 6 L L n t l b V 9 y Y X R l L D d 9 J n F 1 b 3 Q 7 L C Z x d W 9 0 O 1 N l Y 3 R p b 2 4 x L 2 Z p c n N 0 X 2 F u Y V 8 w O T I z L + a b t O a U u e e a h O e x u + W e i y 5 7 Z W x k Z X J f c m F 0 Z S w 4 f S Z x d W 9 0 O y w m c X V v d D t T Z W N 0 a W 9 u M S 9 m a X J z d F 9 h b m F f M D k y M y / m m 7 T m l L n n m o T n s b v l n o s u e 2 R p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m l y c 3 R f Y W 5 h X z A 5 M j M v 5 p u 0 5 p S 5 5 5 q E 5 7 G 7 5 Z 6 L L n s s M H 0 m c X V v d D s s J n F 1 b 3 Q 7 U 2 V j d G l v b j E v Z m l y c 3 R f Y W 5 h X z A 5 M j M v 5 p u 0 5 p S 5 5 5 q E 5 7 G 7 5 Z 6 L L n t 5 Z W F y L D F 9 J n F 1 b 3 Q 7 L C Z x d W 9 0 O 1 N l Y 3 R p b 2 4 x L 2 Z p c n N 0 X 2 F u Y V 8 w O T I z L + a b t O a U u e e a h O e x u + W e i y 5 7 a W Q s M n 0 m c X V v d D s s J n F 1 b 3 Q 7 U 2 V j d G l v b j E v Z m l y c 3 R f Y W 5 h X z A 5 M j M v 5 p u 0 5 p S 5 5 5 q E 5 7 G 7 5 Z 6 L L n t w c m V m X 2 p w L D N 9 J n F 1 b 3 Q 7 L C Z x d W 9 0 O 1 N l Y 3 R p b 2 4 x L 2 Z p c n N 0 X 2 F u Y V 8 w O T I z L + a b t O a U u e e a h O e x u + W e i y 5 7 c H J l Z l 9 l b i w 0 f S Z x d W 9 0 O y w m c X V v d D t T Z W N 0 a W 9 u M S 9 m a X J z d F 9 h b m F f M D k y M y / m m 7 T m l L n n m o T n s b v l n o s u e 3 B v c C w 1 f S Z x d W 9 0 O y w m c X V v d D t T Z W N 0 a W 9 u M S 9 m a X J z d F 9 h b m F f M D k y M y / m m 7 T m l L n n m o T n s b v l n o s u e 2 l t X 3 J h d G U s N n 0 m c X V v d D s s J n F 1 b 3 Q 7 U 2 V j d G l v b j E v Z m l y c 3 R f Y W 5 h X z A 5 M j M v 5 p u 0 5 p S 5 5 5 q E 5 7 G 7 5 Z 6 L L n t l b V 9 y Y X R l L D d 9 J n F 1 b 3 Q 7 L C Z x d W 9 0 O 1 N l Y 3 R p b 2 4 x L 2 Z p c n N 0 X 2 F u Y V 8 w O T I z L + a b t O a U u e e a h O e x u + W e i y 5 7 Z W x k Z X J f c m F 0 Z S w 4 f S Z x d W 9 0 O y w m c X V v d D t T Z W N 0 a W 9 u M S 9 m a X J z d F 9 h b m F f M D k y M y / m m 7 T m l L n n m o T n s b v l n o s u e 2 R p Z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m l y c 3 R f Y W 5 h X z A 5 M j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0 V D E x O j A 3 O j A 1 L j A 2 N z g 4 N T d a I i 8 + P E V u d H J 5 I F R 5 c G U 9 I k Z p b G x D b 2 x 1 b W 5 U e X B l c y I g V m F s d W U 9 I n N B d 0 1 E Q m d Z R E J R V U Z B d z 0 9 I i 8 + P E V u d H J 5 I F R 5 c G U 9 I k Z p b G x D b 2 x 1 b W 5 O Y W 1 l c y I g V m F s d W U 9 I n N b J n F 1 b 3 Q 7 Q 2 9 s d W 1 u M S Z x d W 9 0 O y w m c X V v d D t 5 Z W F y J n F 1 b 3 Q 7 L C Z x d W 9 0 O 2 l k J n F 1 b 3 Q 7 L C Z x d W 9 0 O 3 B y Z W Z f a n A m c X V v d D s s J n F 1 b 3 Q 7 c H J l Z l 9 l b i Z x d W 9 0 O y w m c X V v d D t w b 3 A m c X V v d D s s J n F 1 b 3 Q 7 a W 1 f c m F 0 Z S Z x d W 9 0 O y w m c X V v d D t l b V 9 y Y X R l J n F 1 b 3 Q 7 L C Z x d W 9 0 O 2 V s Z G V y X 3 J h d G U m c X V v d D s s J n F 1 b 3 Q 7 Z G l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Y T c 5 Z G M w O C 1 l Y W I 0 L T Q x N G M t O W E y N C 1 m M W R l Y 2 M 5 Y 2 M z M z c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c n N 0 X 2 F u Y V 8 w O T I z I C g y K S / m m 7 T m l L n n m o T n s b v l n o s u e y w w f S Z x d W 9 0 O y w m c X V v d D t T Z W N 0 a W 9 u M S 9 m a X J z d F 9 h b m F f M D k y M y A o M i k v 5 p u 0 5 p S 5 5 5 q E 5 7 G 7 5 Z 6 L L n t 5 Z W F y L D F 9 J n F 1 b 3 Q 7 L C Z x d W 9 0 O 1 N l Y 3 R p b 2 4 x L 2 Z p c n N 0 X 2 F u Y V 8 w O T I z I C g y K S / m m 7 T m l L n n m o T n s b v l n o s u e 2 l k L D J 9 J n F 1 b 3 Q 7 L C Z x d W 9 0 O 1 N l Y 3 R p b 2 4 x L 2 Z p c n N 0 X 2 F u Y V 8 w O T I z I C g y K S / m m 7 T m l L n n m o T n s b v l n o s u e 3 B y Z W Z f a n A s M 3 0 m c X V v d D s s J n F 1 b 3 Q 7 U 2 V j d G l v b j E v Z m l y c 3 R f Y W 5 h X z A 5 M j M g K D I p L + a b t O a U u e e a h O e x u + W e i y 5 7 c H J l Z l 9 l b i w 0 f S Z x d W 9 0 O y w m c X V v d D t T Z W N 0 a W 9 u M S 9 m a X J z d F 9 h b m F f M D k y M y A o M i k v 5 p u 0 5 p S 5 5 5 q E 5 7 G 7 5 Z 6 L L n t w b 3 A s N X 0 m c X V v d D s s J n F 1 b 3 Q 7 U 2 V j d G l v b j E v Z m l y c 3 R f Y W 5 h X z A 5 M j M g K D I p L + a b t O a U u e e a h O e x u + W e i y 5 7 a W 1 f c m F 0 Z S w 2 f S Z x d W 9 0 O y w m c X V v d D t T Z W N 0 a W 9 u M S 9 m a X J z d F 9 h b m F f M D k y M y A o M i k v 5 p u 0 5 p S 5 5 5 q E 5 7 G 7 5 Z 6 L L n t l b V 9 y Y X R l L D d 9 J n F 1 b 3 Q 7 L C Z x d W 9 0 O 1 N l Y 3 R p b 2 4 x L 2 Z p c n N 0 X 2 F u Y V 8 w O T I z I C g y K S / m m 7 T m l L n n m o T n s b v l n o s u e 2 V s Z G V y X 3 J h d G U s O H 0 m c X V v d D s s J n F 1 b 3 Q 7 U 2 V j d G l v b j E v Z m l y c 3 R f Y W 5 h X z A 5 M j M g K D I p L + a b t O a U u e e a h O e x u + W e i y 5 7 Z G l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X J z d F 9 h b m F f M D k y M y A o M i k v 5 p u 0 5 p S 5 5 5 q E 5 7 G 7 5 Z 6 L L n s s M H 0 m c X V v d D s s J n F 1 b 3 Q 7 U 2 V j d G l v b j E v Z m l y c 3 R f Y W 5 h X z A 5 M j M g K D I p L + a b t O a U u e e a h O e x u + W e i y 5 7 e W V h c i w x f S Z x d W 9 0 O y w m c X V v d D t T Z W N 0 a W 9 u M S 9 m a X J z d F 9 h b m F f M D k y M y A o M i k v 5 p u 0 5 p S 5 5 5 q E 5 7 G 7 5 Z 6 L L n t p Z C w y f S Z x d W 9 0 O y w m c X V v d D t T Z W N 0 a W 9 u M S 9 m a X J z d F 9 h b m F f M D k y M y A o M i k v 5 p u 0 5 p S 5 5 5 q E 5 7 G 7 5 Z 6 L L n t w c m V m X 2 p w L D N 9 J n F 1 b 3 Q 7 L C Z x d W 9 0 O 1 N l Y 3 R p b 2 4 x L 2 Z p c n N 0 X 2 F u Y V 8 w O T I z I C g y K S / m m 7 T m l L n n m o T n s b v l n o s u e 3 B y Z W Z f Z W 4 s N H 0 m c X V v d D s s J n F 1 b 3 Q 7 U 2 V j d G l v b j E v Z m l y c 3 R f Y W 5 h X z A 5 M j M g K D I p L + a b t O a U u e e a h O e x u + W e i y 5 7 c G 9 w L D V 9 J n F 1 b 3 Q 7 L C Z x d W 9 0 O 1 N l Y 3 R p b 2 4 x L 2 Z p c n N 0 X 2 F u Y V 8 w O T I z I C g y K S / m m 7 T m l L n n m o T n s b v l n o s u e 2 l t X 3 J h d G U s N n 0 m c X V v d D s s J n F 1 b 3 Q 7 U 2 V j d G l v b j E v Z m l y c 3 R f Y W 5 h X z A 5 M j M g K D I p L + a b t O a U u e e a h O e x u + W e i y 5 7 Z W 1 f c m F 0 Z S w 3 f S Z x d W 9 0 O y w m c X V v d D t T Z W N 0 a W 9 u M S 9 m a X J z d F 9 h b m F f M D k y M y A o M i k v 5 p u 0 5 p S 5 5 5 q E 5 7 G 7 5 Z 6 L L n t l b G R l c l 9 y Y X R l L D h 9 J n F 1 b 3 Q 7 L C Z x d W 9 0 O 1 N l Y 3 R p b 2 4 x L 2 Z p c n N 0 X 2 F u Y V 8 w O T I z I C g y K S / m m 7 T m l L n n m o T n s b v l n o s u e 2 R p Z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m l y c 3 R f Y W 5 h X z A 5 M j M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0 V D E x O j A 3 O j A 1 L j A 2 N z g 4 N T d a I i 8 + P E V u d H J 5 I F R 5 c G U 9 I k Z p b G x D b 2 x 1 b W 5 U e X B l c y I g V m F s d W U 9 I n N B d 0 1 E Q m d Z R E J R V U Z B d z 0 9 I i 8 + P E V u d H J 5 I F R 5 c G U 9 I k Z p b G x D b 2 x 1 b W 5 O Y W 1 l c y I g V m F s d W U 9 I n N b J n F 1 b 3 Q 7 Q 2 9 s d W 1 u M S Z x d W 9 0 O y w m c X V v d D t 5 Z W F y J n F 1 b 3 Q 7 L C Z x d W 9 0 O 2 l k J n F 1 b 3 Q 7 L C Z x d W 9 0 O 3 B y Z W Z f a n A m c X V v d D s s J n F 1 b 3 Q 7 c H J l Z l 9 l b i Z x d W 9 0 O y w m c X V v d D t w b 3 A m c X V v d D s s J n F 1 b 3 Q 7 a W 1 f c m F 0 Z S Z x d W 9 0 O y w m c X V v d D t l b V 9 y Y X R l J n F 1 b 3 Q 7 L C Z x d W 9 0 O 2 V s Z G V y X 3 J h d G U m c X V v d D s s J n F 1 b 3 Q 7 Z G l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N z U 1 Z W Q x N S 1 i Z j B m L T Q y Z j k t Y T Z l Z C 1 k M z Q y M j A 4 N D g y N j Y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c n N 0 X 2 F u Y V 8 w O T I z I C g y K S / m m 7 T m l L n n m o T n s b v l n o s u e y w w f S Z x d W 9 0 O y w m c X V v d D t T Z W N 0 a W 9 u M S 9 m a X J z d F 9 h b m F f M D k y M y A o M i k v 5 p u 0 5 p S 5 5 5 q E 5 7 G 7 5 Z 6 L L n t 5 Z W F y L D F 9 J n F 1 b 3 Q 7 L C Z x d W 9 0 O 1 N l Y 3 R p b 2 4 x L 2 Z p c n N 0 X 2 F u Y V 8 w O T I z I C g y K S / m m 7 T m l L n n m o T n s b v l n o s u e 2 l k L D J 9 J n F 1 b 3 Q 7 L C Z x d W 9 0 O 1 N l Y 3 R p b 2 4 x L 2 Z p c n N 0 X 2 F u Y V 8 w O T I z I C g y K S / m m 7 T m l L n n m o T n s b v l n o s u e 3 B y Z W Z f a n A s M 3 0 m c X V v d D s s J n F 1 b 3 Q 7 U 2 V j d G l v b j E v Z m l y c 3 R f Y W 5 h X z A 5 M j M g K D I p L + a b t O a U u e e a h O e x u + W e i y 5 7 c H J l Z l 9 l b i w 0 f S Z x d W 9 0 O y w m c X V v d D t T Z W N 0 a W 9 u M S 9 m a X J z d F 9 h b m F f M D k y M y A o M i k v 5 p u 0 5 p S 5 5 5 q E 5 7 G 7 5 Z 6 L L n t w b 3 A s N X 0 m c X V v d D s s J n F 1 b 3 Q 7 U 2 V j d G l v b j E v Z m l y c 3 R f Y W 5 h X z A 5 M j M g K D I p L + a b t O a U u e e a h O e x u + W e i y 5 7 a W 1 f c m F 0 Z S w 2 f S Z x d W 9 0 O y w m c X V v d D t T Z W N 0 a W 9 u M S 9 m a X J z d F 9 h b m F f M D k y M y A o M i k v 5 p u 0 5 p S 5 5 5 q E 5 7 G 7 5 Z 6 L L n t l b V 9 y Y X R l L D d 9 J n F 1 b 3 Q 7 L C Z x d W 9 0 O 1 N l Y 3 R p b 2 4 x L 2 Z p c n N 0 X 2 F u Y V 8 w O T I z I C g y K S / m m 7 T m l L n n m o T n s b v l n o s u e 2 V s Z G V y X 3 J h d G U s O H 0 m c X V v d D s s J n F 1 b 3 Q 7 U 2 V j d G l v b j E v Z m l y c 3 R f Y W 5 h X z A 5 M j M g K D I p L + a b t O a U u e e a h O e x u + W e i y 5 7 Z G l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X J z d F 9 h b m F f M D k y M y A o M i k v 5 p u 0 5 p S 5 5 5 q E 5 7 G 7 5 Z 6 L L n s s M H 0 m c X V v d D s s J n F 1 b 3 Q 7 U 2 V j d G l v b j E v Z m l y c 3 R f Y W 5 h X z A 5 M j M g K D I p L + a b t O a U u e e a h O e x u + W e i y 5 7 e W V h c i w x f S Z x d W 9 0 O y w m c X V v d D t T Z W N 0 a W 9 u M S 9 m a X J z d F 9 h b m F f M D k y M y A o M i k v 5 p u 0 5 p S 5 5 5 q E 5 7 G 7 5 Z 6 L L n t p Z C w y f S Z x d W 9 0 O y w m c X V v d D t T Z W N 0 a W 9 u M S 9 m a X J z d F 9 h b m F f M D k y M y A o M i k v 5 p u 0 5 p S 5 5 5 q E 5 7 G 7 5 Z 6 L L n t w c m V m X 2 p w L D N 9 J n F 1 b 3 Q 7 L C Z x d W 9 0 O 1 N l Y 3 R p b 2 4 x L 2 Z p c n N 0 X 2 F u Y V 8 w O T I z I C g y K S / m m 7 T m l L n n m o T n s b v l n o s u e 3 B y Z W Z f Z W 4 s N H 0 m c X V v d D s s J n F 1 b 3 Q 7 U 2 V j d G l v b j E v Z m l y c 3 R f Y W 5 h X z A 5 M j M g K D I p L + a b t O a U u e e a h O e x u + W e i y 5 7 c G 9 w L D V 9 J n F 1 b 3 Q 7 L C Z x d W 9 0 O 1 N l Y 3 R p b 2 4 x L 2 Z p c n N 0 X 2 F u Y V 8 w O T I z I C g y K S / m m 7 T m l L n n m o T n s b v l n o s u e 2 l t X 3 J h d G U s N n 0 m c X V v d D s s J n F 1 b 3 Q 7 U 2 V j d G l v b j E v Z m l y c 3 R f Y W 5 h X z A 5 M j M g K D I p L + a b t O a U u e e a h O e x u + W e i y 5 7 Z W 1 f c m F 0 Z S w 3 f S Z x d W 9 0 O y w m c X V v d D t T Z W N 0 a W 9 u M S 9 m a X J z d F 9 h b m F f M D k y M y A o M i k v 5 p u 0 5 p S 5 5 5 q E 5 7 G 7 5 Z 6 L L n t l b G R l c l 9 y Y X R l L D h 9 J n F 1 b 3 Q 7 L C Z x d W 9 0 O 1 N l Y 3 R p b 2 4 x L 2 Z p c n N 0 X 2 F u Y V 8 w O T I z I C g y K S / m m 7 T m l L n n m o T n s b v l n o s u e 2 R p Z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p c n N 0 X 2 F u Y V 8 w O T I z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N F Q x M T o w N z o w N S 4 w N j c 4 O D U 3 W i I v P j x F b n R y e S B U e X B l P S J G a W x s Q 2 9 s d W 1 u V H l w Z X M i I F Z h b H V l P S J z Q X d N R E J n W U R C U V V G Q X c 9 P S I v P j x F b n R y e S B U e X B l P S J G a W x s Q 2 9 s d W 1 u T m F t Z X M i I F Z h b H V l P S J z W y Z x d W 9 0 O 0 N v b H V t b j E m c X V v d D s s J n F 1 b 3 Q 7 e W V h c i Z x d W 9 0 O y w m c X V v d D t p Z C Z x d W 9 0 O y w m c X V v d D t w c m V m X 2 p w J n F 1 b 3 Q 7 L C Z x d W 9 0 O 3 B y Z W Z f Z W 4 m c X V v d D s s J n F 1 b 3 Q 7 c G 9 w J n F 1 b 3 Q 7 L C Z x d W 9 0 O 2 l t X 3 J h d G U m c X V v d D s s J n F 1 b 3 Q 7 Z W 1 f c m F 0 Z S Z x d W 9 0 O y w m c X V v d D t l b G R l c l 9 y Y X R l J n F 1 b 3 Q 7 L C Z x d W 9 0 O 2 R p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k 4 Y m I 2 M m E t O W Z i Z i 0 0 N 2 Q 1 L T g y N W Q t Y T E y O T E y M m R h O W Q w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J z d F 9 h b m F f M D k y M y A o M i k v 5 p u 0 5 p S 5 5 5 q E 5 7 G 7 5 Z 6 L L n s s M H 0 m c X V v d D s s J n F 1 b 3 Q 7 U 2 V j d G l v b j E v Z m l y c 3 R f Y W 5 h X z A 5 M j M g K D I p L + a b t O a U u e e a h O e x u + W e i y 5 7 e W V h c i w x f S Z x d W 9 0 O y w m c X V v d D t T Z W N 0 a W 9 u M S 9 m a X J z d F 9 h b m F f M D k y M y A o M i k v 5 p u 0 5 p S 5 5 5 q E 5 7 G 7 5 Z 6 L L n t p Z C w y f S Z x d W 9 0 O y w m c X V v d D t T Z W N 0 a W 9 u M S 9 m a X J z d F 9 h b m F f M D k y M y A o M i k v 5 p u 0 5 p S 5 5 5 q E 5 7 G 7 5 Z 6 L L n t w c m V m X 2 p w L D N 9 J n F 1 b 3 Q 7 L C Z x d W 9 0 O 1 N l Y 3 R p b 2 4 x L 2 Z p c n N 0 X 2 F u Y V 8 w O T I z I C g y K S / m m 7 T m l L n n m o T n s b v l n o s u e 3 B y Z W Z f Z W 4 s N H 0 m c X V v d D s s J n F 1 b 3 Q 7 U 2 V j d G l v b j E v Z m l y c 3 R f Y W 5 h X z A 5 M j M g K D I p L + a b t O a U u e e a h O e x u + W e i y 5 7 c G 9 w L D V 9 J n F 1 b 3 Q 7 L C Z x d W 9 0 O 1 N l Y 3 R p b 2 4 x L 2 Z p c n N 0 X 2 F u Y V 8 w O T I z I C g y K S / m m 7 T m l L n n m o T n s b v l n o s u e 2 l t X 3 J h d G U s N n 0 m c X V v d D s s J n F 1 b 3 Q 7 U 2 V j d G l v b j E v Z m l y c 3 R f Y W 5 h X z A 5 M j M g K D I p L + a b t O a U u e e a h O e x u + W e i y 5 7 Z W 1 f c m F 0 Z S w 3 f S Z x d W 9 0 O y w m c X V v d D t T Z W N 0 a W 9 u M S 9 m a X J z d F 9 h b m F f M D k y M y A o M i k v 5 p u 0 5 p S 5 5 5 q E 5 7 G 7 5 Z 6 L L n t l b G R l c l 9 y Y X R l L D h 9 J n F 1 b 3 Q 7 L C Z x d W 9 0 O 1 N l Y 3 R p b 2 4 x L 2 Z p c n N 0 X 2 F u Y V 8 w O T I z I C g y K S / m m 7 T m l L n n m o T n s b v l n o s u e 2 R p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m l y c 3 R f Y W 5 h X z A 5 M j M g K D I p L + a b t O a U u e e a h O e x u + W e i y 5 7 L D B 9 J n F 1 b 3 Q 7 L C Z x d W 9 0 O 1 N l Y 3 R p b 2 4 x L 2 Z p c n N 0 X 2 F u Y V 8 w O T I z I C g y K S / m m 7 T m l L n n m o T n s b v l n o s u e 3 l l Y X I s M X 0 m c X V v d D s s J n F 1 b 3 Q 7 U 2 V j d G l v b j E v Z m l y c 3 R f Y W 5 h X z A 5 M j M g K D I p L + a b t O a U u e e a h O e x u + W e i y 5 7 a W Q s M n 0 m c X V v d D s s J n F 1 b 3 Q 7 U 2 V j d G l v b j E v Z m l y c 3 R f Y W 5 h X z A 5 M j M g K D I p L + a b t O a U u e e a h O e x u + W e i y 5 7 c H J l Z l 9 q c C w z f S Z x d W 9 0 O y w m c X V v d D t T Z W N 0 a W 9 u M S 9 m a X J z d F 9 h b m F f M D k y M y A o M i k v 5 p u 0 5 p S 5 5 5 q E 5 7 G 7 5 Z 6 L L n t w c m V m X 2 V u L D R 9 J n F 1 b 3 Q 7 L C Z x d W 9 0 O 1 N l Y 3 R p b 2 4 x L 2 Z p c n N 0 X 2 F u Y V 8 w O T I z I C g y K S / m m 7 T m l L n n m o T n s b v l n o s u e 3 B v c C w 1 f S Z x d W 9 0 O y w m c X V v d D t T Z W N 0 a W 9 u M S 9 m a X J z d F 9 h b m F f M D k y M y A o M i k v 5 p u 0 5 p S 5 5 5 q E 5 7 G 7 5 Z 6 L L n t p b V 9 y Y X R l L D Z 9 J n F 1 b 3 Q 7 L C Z x d W 9 0 O 1 N l Y 3 R p b 2 4 x L 2 Z p c n N 0 X 2 F u Y V 8 w O T I z I C g y K S / m m 7 T m l L n n m o T n s b v l n o s u e 2 V t X 3 J h d G U s N 3 0 m c X V v d D s s J n F 1 b 3 Q 7 U 2 V j d G l v b j E v Z m l y c 3 R f Y W 5 h X z A 5 M j M g K D I p L + a b t O a U u e e a h O e x u + W e i y 5 7 Z W x k Z X J f c m F 0 Z S w 4 f S Z x d W 9 0 O y w m c X V v d D t T Z W N 0 a W 9 u M S 9 m a X J z d F 9 h b m F f M D k y M y A o M i k v 5 p u 0 5 p S 5 5 5 q E 5 7 G 7 5 Z 6 L L n t k a W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a X J z d F 9 h b m F f M D k y M y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R U M T E 6 M D c 6 M D U u M D Y 3 O D g 1 N 1 o i L z 4 8 R W 5 0 c n k g V H l w Z T 0 i R m l s b E N v b H V t b l R 5 c G V z I i B W Y W x 1 Z T 0 i c 0 F 3 T U R C Z 1 l E Q l F V R k F 3 P T 0 i L z 4 8 R W 5 0 c n k g V H l w Z T 0 i R m l s b E N v b H V t b k 5 h b W V z I i B W Y W x 1 Z T 0 i c 1 s m c X V v d D t D b 2 x 1 b W 4 x J n F 1 b 3 Q 7 L C Z x d W 9 0 O 3 l l Y X I m c X V v d D s s J n F 1 b 3 Q 7 a W Q m c X V v d D s s J n F 1 b 3 Q 7 c H J l Z l 9 q c C Z x d W 9 0 O y w m c X V v d D t w c m V m X 2 V u J n F 1 b 3 Q 7 L C Z x d W 9 0 O 3 B v c C Z x d W 9 0 O y w m c X V v d D t p b V 9 y Y X R l J n F 1 b 3 Q 7 L C Z x d W 9 0 O 2 V t X 3 J h d G U m c X V v d D s s J n F 1 b 3 Q 7 Z W x k Z X J f c m F 0 Z S Z x d W 9 0 O y w m c X V v d D t k a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h N j k 5 O W Y x L T k 4 Z T M t N D d j N C 1 i N m Q 5 L W Y 1 N T R j Y z c 4 N G Z k N S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y c 3 R f Y W 5 h X z A 5 M j M g K D I p L + a b t O a U u e e a h O e x u + W e i y 5 7 L D B 9 J n F 1 b 3 Q 7 L C Z x d W 9 0 O 1 N l Y 3 R p b 2 4 x L 2 Z p c n N 0 X 2 F u Y V 8 w O T I z I C g y K S / m m 7 T m l L n n m o T n s b v l n o s u e 3 l l Y X I s M X 0 m c X V v d D s s J n F 1 b 3 Q 7 U 2 V j d G l v b j E v Z m l y c 3 R f Y W 5 h X z A 5 M j M g K D I p L + a b t O a U u e e a h O e x u + W e i y 5 7 a W Q s M n 0 m c X V v d D s s J n F 1 b 3 Q 7 U 2 V j d G l v b j E v Z m l y c 3 R f Y W 5 h X z A 5 M j M g K D I p L + a b t O a U u e e a h O e x u + W e i y 5 7 c H J l Z l 9 q c C w z f S Z x d W 9 0 O y w m c X V v d D t T Z W N 0 a W 9 u M S 9 m a X J z d F 9 h b m F f M D k y M y A o M i k v 5 p u 0 5 p S 5 5 5 q E 5 7 G 7 5 Z 6 L L n t w c m V m X 2 V u L D R 9 J n F 1 b 3 Q 7 L C Z x d W 9 0 O 1 N l Y 3 R p b 2 4 x L 2 Z p c n N 0 X 2 F u Y V 8 w O T I z I C g y K S / m m 7 T m l L n n m o T n s b v l n o s u e 3 B v c C w 1 f S Z x d W 9 0 O y w m c X V v d D t T Z W N 0 a W 9 u M S 9 m a X J z d F 9 h b m F f M D k y M y A o M i k v 5 p u 0 5 p S 5 5 5 q E 5 7 G 7 5 Z 6 L L n t p b V 9 y Y X R l L D Z 9 J n F 1 b 3 Q 7 L C Z x d W 9 0 O 1 N l Y 3 R p b 2 4 x L 2 Z p c n N 0 X 2 F u Y V 8 w O T I z I C g y K S / m m 7 T m l L n n m o T n s b v l n o s u e 2 V t X 3 J h d G U s N 3 0 m c X V v d D s s J n F 1 b 3 Q 7 U 2 V j d G l v b j E v Z m l y c 3 R f Y W 5 h X z A 5 M j M g K D I p L + a b t O a U u e e a h O e x u + W e i y 5 7 Z W x k Z X J f c m F 0 Z S w 4 f S Z x d W 9 0 O y w m c X V v d D t T Z W N 0 a W 9 u M S 9 m a X J z d F 9 h b m F f M D k y M y A o M i k v 5 p u 0 5 p S 5 5 5 q E 5 7 G 7 5 Z 6 L L n t k a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Z p c n N 0 X 2 F u Y V 8 w O T I z I C g y K S / m m 7 T m l L n n m o T n s b v l n o s u e y w w f S Z x d W 9 0 O y w m c X V v d D t T Z W N 0 a W 9 u M S 9 m a X J z d F 9 h b m F f M D k y M y A o M i k v 5 p u 0 5 p S 5 5 5 q E 5 7 G 7 5 Z 6 L L n t 5 Z W F y L D F 9 J n F 1 b 3 Q 7 L C Z x d W 9 0 O 1 N l Y 3 R p b 2 4 x L 2 Z p c n N 0 X 2 F u Y V 8 w O T I z I C g y K S / m m 7 T m l L n n m o T n s b v l n o s u e 2 l k L D J 9 J n F 1 b 3 Q 7 L C Z x d W 9 0 O 1 N l Y 3 R p b 2 4 x L 2 Z p c n N 0 X 2 F u Y V 8 w O T I z I C g y K S / m m 7 T m l L n n m o T n s b v l n o s u e 3 B y Z W Z f a n A s M 3 0 m c X V v d D s s J n F 1 b 3 Q 7 U 2 V j d G l v b j E v Z m l y c 3 R f Y W 5 h X z A 5 M j M g K D I p L + a b t O a U u e e a h O e x u + W e i y 5 7 c H J l Z l 9 l b i w 0 f S Z x d W 9 0 O y w m c X V v d D t T Z W N 0 a W 9 u M S 9 m a X J z d F 9 h b m F f M D k y M y A o M i k v 5 p u 0 5 p S 5 5 5 q E 5 7 G 7 5 Z 6 L L n t w b 3 A s N X 0 m c X V v d D s s J n F 1 b 3 Q 7 U 2 V j d G l v b j E v Z m l y c 3 R f Y W 5 h X z A 5 M j M g K D I p L + a b t O a U u e e a h O e x u + W e i y 5 7 a W 1 f c m F 0 Z S w 2 f S Z x d W 9 0 O y w m c X V v d D t T Z W N 0 a W 9 u M S 9 m a X J z d F 9 h b m F f M D k y M y A o M i k v 5 p u 0 5 p S 5 5 5 q E 5 7 G 7 5 Z 6 L L n t l b V 9 y Y X R l L D d 9 J n F 1 b 3 Q 7 L C Z x d W 9 0 O 1 N l Y 3 R p b 2 4 x L 2 Z p c n N 0 X 2 F u Y V 8 w O T I z I C g y K S / m m 7 T m l L n n m o T n s b v l n o s u e 2 V s Z G V y X 3 J h d G U s O H 0 m c X V v d D s s J n F 1 b 3 Q 7 U 2 V j d G l v b j E v Z m l y c 3 R f Y W 5 h X z A 5 M j M g K D I p L + a b t O a U u e e a h O e x u + W e i y 5 7 Z G l k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Z m l y c 3 R f Y W 5 h X z A 5 M j M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0 V D E x O j A 3 O j A 1 L j A 2 N z g 4 N T d a I i 8 + P E V u d H J 5 I F R 5 c G U 9 I k Z p b G x D b 2 x 1 b W 5 U e X B l c y I g V m F s d W U 9 I n N B d 0 1 E Q m d Z R E J R V U Z B d z 0 9 I i 8 + P E V u d H J 5 I F R 5 c G U 9 I k Z p b G x D b 2 x 1 b W 5 O Y W 1 l c y I g V m F s d W U 9 I n N b J n F 1 b 3 Q 7 Q 2 9 s d W 1 u M S Z x d W 9 0 O y w m c X V v d D t 5 Z W F y J n F 1 b 3 Q 7 L C Z x d W 9 0 O 2 l k J n F 1 b 3 Q 7 L C Z x d W 9 0 O 3 B y Z W Z f a n A m c X V v d D s s J n F 1 b 3 Q 7 c H J l Z l 9 l b i Z x d W 9 0 O y w m c X V v d D t w b 3 A m c X V v d D s s J n F 1 b 3 Q 7 a W 1 f c m F 0 Z S Z x d W 9 0 O y w m c X V v d D t l b V 9 y Y X R l J n F 1 b 3 Q 7 L C Z x d W 9 0 O 2 V s Z G V y X 3 J h d G U m c X V v d D s s J n F 1 b 3 Q 7 Z G l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O T g 4 Z D R k N i 0 w N z U y L T Q 0 Z j Q t O D V k N C 1 h Y T c 1 Z j Z k O G E w Z W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c n N 0 X 2 F u Y V 8 w O T I z I C g y K S / m m 7 T m l L n n m o T n s b v l n o s u e y w w f S Z x d W 9 0 O y w m c X V v d D t T Z W N 0 a W 9 u M S 9 m a X J z d F 9 h b m F f M D k y M y A o M i k v 5 p u 0 5 p S 5 5 5 q E 5 7 G 7 5 Z 6 L L n t 5 Z W F y L D F 9 J n F 1 b 3 Q 7 L C Z x d W 9 0 O 1 N l Y 3 R p b 2 4 x L 2 Z p c n N 0 X 2 F u Y V 8 w O T I z I C g y K S / m m 7 T m l L n n m o T n s b v l n o s u e 2 l k L D J 9 J n F 1 b 3 Q 7 L C Z x d W 9 0 O 1 N l Y 3 R p b 2 4 x L 2 Z p c n N 0 X 2 F u Y V 8 w O T I z I C g y K S / m m 7 T m l L n n m o T n s b v l n o s u e 3 B y Z W Z f a n A s M 3 0 m c X V v d D s s J n F 1 b 3 Q 7 U 2 V j d G l v b j E v Z m l y c 3 R f Y W 5 h X z A 5 M j M g K D I p L + a b t O a U u e e a h O e x u + W e i y 5 7 c H J l Z l 9 l b i w 0 f S Z x d W 9 0 O y w m c X V v d D t T Z W N 0 a W 9 u M S 9 m a X J z d F 9 h b m F f M D k y M y A o M i k v 5 p u 0 5 p S 5 5 5 q E 5 7 G 7 5 Z 6 L L n t w b 3 A s N X 0 m c X V v d D s s J n F 1 b 3 Q 7 U 2 V j d G l v b j E v Z m l y c 3 R f Y W 5 h X z A 5 M j M g K D I p L + a b t O a U u e e a h O e x u + W e i y 5 7 a W 1 f c m F 0 Z S w 2 f S Z x d W 9 0 O y w m c X V v d D t T Z W N 0 a W 9 u M S 9 m a X J z d F 9 h b m F f M D k y M y A o M i k v 5 p u 0 5 p S 5 5 5 q E 5 7 G 7 5 Z 6 L L n t l b V 9 y Y X R l L D d 9 J n F 1 b 3 Q 7 L C Z x d W 9 0 O 1 N l Y 3 R p b 2 4 x L 2 Z p c n N 0 X 2 F u Y V 8 w O T I z I C g y K S / m m 7 T m l L n n m o T n s b v l n o s u e 2 V s Z G V y X 3 J h d G U s O H 0 m c X V v d D s s J n F 1 b 3 Q 7 U 2 V j d G l v b j E v Z m l y c 3 R f Y W 5 h X z A 5 M j M g K D I p L + a b t O a U u e e a h O e x u + W e i y 5 7 Z G l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X J z d F 9 h b m F f M D k y M y A o M i k v 5 p u 0 5 p S 5 5 5 q E 5 7 G 7 5 Z 6 L L n s s M H 0 m c X V v d D s s J n F 1 b 3 Q 7 U 2 V j d G l v b j E v Z m l y c 3 R f Y W 5 h X z A 5 M j M g K D I p L + a b t O a U u e e a h O e x u + W e i y 5 7 e W V h c i w x f S Z x d W 9 0 O y w m c X V v d D t T Z W N 0 a W 9 u M S 9 m a X J z d F 9 h b m F f M D k y M y A o M i k v 5 p u 0 5 p S 5 5 5 q E 5 7 G 7 5 Z 6 L L n t p Z C w y f S Z x d W 9 0 O y w m c X V v d D t T Z W N 0 a W 9 u M S 9 m a X J z d F 9 h b m F f M D k y M y A o M i k v 5 p u 0 5 p S 5 5 5 q E 5 7 G 7 5 Z 6 L L n t w c m V m X 2 p w L D N 9 J n F 1 b 3 Q 7 L C Z x d W 9 0 O 1 N l Y 3 R p b 2 4 x L 2 Z p c n N 0 X 2 F u Y V 8 w O T I z I C g y K S / m m 7 T m l L n n m o T n s b v l n o s u e 3 B y Z W Z f Z W 4 s N H 0 m c X V v d D s s J n F 1 b 3 Q 7 U 2 V j d G l v b j E v Z m l y c 3 R f Y W 5 h X z A 5 M j M g K D I p L + a b t O a U u e e a h O e x u + W e i y 5 7 c G 9 w L D V 9 J n F 1 b 3 Q 7 L C Z x d W 9 0 O 1 N l Y 3 R p b 2 4 x L 2 Z p c n N 0 X 2 F u Y V 8 w O T I z I C g y K S / m m 7 T m l L n n m o T n s b v l n o s u e 2 l t X 3 J h d G U s N n 0 m c X V v d D s s J n F 1 b 3 Q 7 U 2 V j d G l v b j E v Z m l y c 3 R f Y W 5 h X z A 5 M j M g K D I p L + a b t O a U u e e a h O e x u + W e i y 5 7 Z W 1 f c m F 0 Z S w 3 f S Z x d W 9 0 O y w m c X V v d D t T Z W N 0 a W 9 u M S 9 m a X J z d F 9 h b m F f M D k y M y A o M i k v 5 p u 0 5 p S 5 5 5 q E 5 7 G 7 5 Z 6 L L n t l b G R l c l 9 y Y X R l L D h 9 J n F 1 b 3 Q 7 L C Z x d W 9 0 O 1 N l Y 3 R p b 2 4 x L 2 Z p c n N 0 X 2 F u Y V 8 w O T I z I C g y K S / m m 7 T m l L n n m o T n s b v l n o s u e 2 R p Z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p c n N 0 X 2 F u Y V 8 w O T I z J T I w K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N F Q x M T o w N z o w N S 4 w N j c 4 O D U 3 W i I v P j x F b n R y e S B U e X B l P S J G a W x s Q 2 9 s d W 1 u V H l w Z X M i I F Z h b H V l P S J z Q X d N R E J n W U R C U V V G Q X c 9 P S I v P j x F b n R y e S B U e X B l P S J G a W x s Q 2 9 s d W 1 u T m F t Z X M i I F Z h b H V l P S J z W y Z x d W 9 0 O 0 N v b H V t b j E m c X V v d D s s J n F 1 b 3 Q 7 e W V h c i Z x d W 9 0 O y w m c X V v d D t p Z C Z x d W 9 0 O y w m c X V v d D t w c m V m X 2 p w J n F 1 b 3 Q 7 L C Z x d W 9 0 O 3 B y Z W Z f Z W 4 m c X V v d D s s J n F 1 b 3 Q 7 c G 9 w J n F 1 b 3 Q 7 L C Z x d W 9 0 O 2 l t X 3 J h d G U m c X V v d D s s J n F 1 b 3 Q 7 Z W 1 f c m F 0 Z S Z x d W 9 0 O y w m c X V v d D t l b G R l c l 9 y Y X R l J n F 1 b 3 Q 7 L C Z x d W 9 0 O 2 R p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g w O D I w M 2 M t O W N m N C 0 0 M m N l L W E x Y m Q t Z T N j N m I x Z D N m Y z R l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J z d F 9 h b m F f M D k y M y A o M i k v 5 p u 0 5 p S 5 5 5 q E 5 7 G 7 5 Z 6 L L n s s M H 0 m c X V v d D s s J n F 1 b 3 Q 7 U 2 V j d G l v b j E v Z m l y c 3 R f Y W 5 h X z A 5 M j M g K D I p L + a b t O a U u e e a h O e x u + W e i y 5 7 e W V h c i w x f S Z x d W 9 0 O y w m c X V v d D t T Z W N 0 a W 9 u M S 9 m a X J z d F 9 h b m F f M D k y M y A o M i k v 5 p u 0 5 p S 5 5 5 q E 5 7 G 7 5 Z 6 L L n t p Z C w y f S Z x d W 9 0 O y w m c X V v d D t T Z W N 0 a W 9 u M S 9 m a X J z d F 9 h b m F f M D k y M y A o M i k v 5 p u 0 5 p S 5 5 5 q E 5 7 G 7 5 Z 6 L L n t w c m V m X 2 p w L D N 9 J n F 1 b 3 Q 7 L C Z x d W 9 0 O 1 N l Y 3 R p b 2 4 x L 2 Z p c n N 0 X 2 F u Y V 8 w O T I z I C g y K S / m m 7 T m l L n n m o T n s b v l n o s u e 3 B y Z W Z f Z W 4 s N H 0 m c X V v d D s s J n F 1 b 3 Q 7 U 2 V j d G l v b j E v Z m l y c 3 R f Y W 5 h X z A 5 M j M g K D I p L + a b t O a U u e e a h O e x u + W e i y 5 7 c G 9 w L D V 9 J n F 1 b 3 Q 7 L C Z x d W 9 0 O 1 N l Y 3 R p b 2 4 x L 2 Z p c n N 0 X 2 F u Y V 8 w O T I z I C g y K S / m m 7 T m l L n n m o T n s b v l n o s u e 2 l t X 3 J h d G U s N n 0 m c X V v d D s s J n F 1 b 3 Q 7 U 2 V j d G l v b j E v Z m l y c 3 R f Y W 5 h X z A 5 M j M g K D I p L + a b t O a U u e e a h O e x u + W e i y 5 7 Z W 1 f c m F 0 Z S w 3 f S Z x d W 9 0 O y w m c X V v d D t T Z W N 0 a W 9 u M S 9 m a X J z d F 9 h b m F f M D k y M y A o M i k v 5 p u 0 5 p S 5 5 5 q E 5 7 G 7 5 Z 6 L L n t l b G R l c l 9 y Y X R l L D h 9 J n F 1 b 3 Q 7 L C Z x d W 9 0 O 1 N l Y 3 R p b 2 4 x L 2 Z p c n N 0 X 2 F u Y V 8 w O T I z I C g y K S / m m 7 T m l L n n m o T n s b v l n o s u e 2 R p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m l y c 3 R f Y W 5 h X z A 5 M j M g K D I p L + a b t O a U u e e a h O e x u + W e i y 5 7 L D B 9 J n F 1 b 3 Q 7 L C Z x d W 9 0 O 1 N l Y 3 R p b 2 4 x L 2 Z p c n N 0 X 2 F u Y V 8 w O T I z I C g y K S / m m 7 T m l L n n m o T n s b v l n o s u e 3 l l Y X I s M X 0 m c X V v d D s s J n F 1 b 3 Q 7 U 2 V j d G l v b j E v Z m l y c 3 R f Y W 5 h X z A 5 M j M g K D I p L + a b t O a U u e e a h O e x u + W e i y 5 7 a W Q s M n 0 m c X V v d D s s J n F 1 b 3 Q 7 U 2 V j d G l v b j E v Z m l y c 3 R f Y W 5 h X z A 5 M j M g K D I p L + a b t O a U u e e a h O e x u + W e i y 5 7 c H J l Z l 9 q c C w z f S Z x d W 9 0 O y w m c X V v d D t T Z W N 0 a W 9 u M S 9 m a X J z d F 9 h b m F f M D k y M y A o M i k v 5 p u 0 5 p S 5 5 5 q E 5 7 G 7 5 Z 6 L L n t w c m V m X 2 V u L D R 9 J n F 1 b 3 Q 7 L C Z x d W 9 0 O 1 N l Y 3 R p b 2 4 x L 2 Z p c n N 0 X 2 F u Y V 8 w O T I z I C g y K S / m m 7 T m l L n n m o T n s b v l n o s u e 3 B v c C w 1 f S Z x d W 9 0 O y w m c X V v d D t T Z W N 0 a W 9 u M S 9 m a X J z d F 9 h b m F f M D k y M y A o M i k v 5 p u 0 5 p S 5 5 5 q E 5 7 G 7 5 Z 6 L L n t p b V 9 y Y X R l L D Z 9 J n F 1 b 3 Q 7 L C Z x d W 9 0 O 1 N l Y 3 R p b 2 4 x L 2 Z p c n N 0 X 2 F u Y V 8 w O T I z I C g y K S / m m 7 T m l L n n m o T n s b v l n o s u e 2 V t X 3 J h d G U s N 3 0 m c X V v d D s s J n F 1 b 3 Q 7 U 2 V j d G l v b j E v Z m l y c 3 R f Y W 5 h X z A 5 M j M g K D I p L + a b t O a U u e e a h O e x u + W e i y 5 7 Z W x k Z X J f c m F 0 Z S w 4 f S Z x d W 9 0 O y w m c X V v d D t T Z W N 0 a W 9 u M S 9 m a X J z d F 9 h b m F f M D k y M y A o M i k v 5 p u 0 5 p S 5 5 5 q E 5 7 G 7 5 Z 6 L L n t k a W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a X J z d F 9 h b m F f M D k y M y U y M C g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O T k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N F Q x M T o w N z o w N S 4 w N j c 4 O D U 3 W i I v P j x F b n R y e S B U e X B l P S J G a W x s Q 2 9 s d W 1 u V H l w Z X M i I F Z h b H V l P S J z Q X d N R E J n W U R C U V V G Q X c 9 P S I v P j x F b n R y e S B U e X B l P S J G a W x s Q 2 9 s d W 1 u T m F t Z X M i I F Z h b H V l P S J z W y Z x d W 9 0 O 0 N v b H V t b j E m c X V v d D s s J n F 1 b 3 Q 7 e W V h c i Z x d W 9 0 O y w m c X V v d D t p Z C Z x d W 9 0 O y w m c X V v d D t w c m V m X 2 p w J n F 1 b 3 Q 7 L C Z x d W 9 0 O 3 B y Z W Z f Z W 4 m c X V v d D s s J n F 1 b 3 Q 7 c G 9 w J n F 1 b 3 Q 7 L C Z x d W 9 0 O 2 l t X 3 J h d G U m c X V v d D s s J n F 1 b 3 Q 7 Z W 1 f c m F 0 Z S Z x d W 9 0 O y w m c X V v d D t l b G R l c l 9 y Y X R l J n F 1 b 3 Q 7 L C Z x d W 9 0 O 2 R p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Y 2 Y z h h Y T k t N j k y O C 0 0 Z T Z k L T k y N T Q t M T U 2 Y W I w Y T Z i N G E 2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J z d F 9 h b m F f M D k y M y A o M i k v 5 p u 0 5 p S 5 5 5 q E 5 7 G 7 5 Z 6 L L n s s M H 0 m c X V v d D s s J n F 1 b 3 Q 7 U 2 V j d G l v b j E v Z m l y c 3 R f Y W 5 h X z A 5 M j M g K D I p L + a b t O a U u e e a h O e x u + W e i y 5 7 e W V h c i w x f S Z x d W 9 0 O y w m c X V v d D t T Z W N 0 a W 9 u M S 9 m a X J z d F 9 h b m F f M D k y M y A o M i k v 5 p u 0 5 p S 5 5 5 q E 5 7 G 7 5 Z 6 L L n t p Z C w y f S Z x d W 9 0 O y w m c X V v d D t T Z W N 0 a W 9 u M S 9 m a X J z d F 9 h b m F f M D k y M y A o M i k v 5 p u 0 5 p S 5 5 5 q E 5 7 G 7 5 Z 6 L L n t w c m V m X 2 p w L D N 9 J n F 1 b 3 Q 7 L C Z x d W 9 0 O 1 N l Y 3 R p b 2 4 x L 2 Z p c n N 0 X 2 F u Y V 8 w O T I z I C g y K S / m m 7 T m l L n n m o T n s b v l n o s u e 3 B y Z W Z f Z W 4 s N H 0 m c X V v d D s s J n F 1 b 3 Q 7 U 2 V j d G l v b j E v Z m l y c 3 R f Y W 5 h X z A 5 M j M g K D I p L + a b t O a U u e e a h O e x u + W e i y 5 7 c G 9 w L D V 9 J n F 1 b 3 Q 7 L C Z x d W 9 0 O 1 N l Y 3 R p b 2 4 x L 2 Z p c n N 0 X 2 F u Y V 8 w O T I z I C g y K S / m m 7 T m l L n n m o T n s b v l n o s u e 2 l t X 3 J h d G U s N n 0 m c X V v d D s s J n F 1 b 3 Q 7 U 2 V j d G l v b j E v Z m l y c 3 R f Y W 5 h X z A 5 M j M g K D I p L + a b t O a U u e e a h O e x u + W e i y 5 7 Z W 1 f c m F 0 Z S w 3 f S Z x d W 9 0 O y w m c X V v d D t T Z W N 0 a W 9 u M S 9 m a X J z d F 9 h b m F f M D k y M y A o M i k v 5 p u 0 5 p S 5 5 5 q E 5 7 G 7 5 Z 6 L L n t l b G R l c l 9 y Y X R l L D h 9 J n F 1 b 3 Q 7 L C Z x d W 9 0 O 1 N l Y 3 R p b 2 4 x L 2 Z p c n N 0 X 2 F u Y V 8 w O T I z I C g y K S / m m 7 T m l L n n m o T n s b v l n o s u e 2 R p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m l y c 3 R f Y W 5 h X z A 5 M j M g K D I p L + a b t O a U u e e a h O e x u + W e i y 5 7 L D B 9 J n F 1 b 3 Q 7 L C Z x d W 9 0 O 1 N l Y 3 R p b 2 4 x L 2 Z p c n N 0 X 2 F u Y V 8 w O T I z I C g y K S / m m 7 T m l L n n m o T n s b v l n o s u e 3 l l Y X I s M X 0 m c X V v d D s s J n F 1 b 3 Q 7 U 2 V j d G l v b j E v Z m l y c 3 R f Y W 5 h X z A 5 M j M g K D I p L + a b t O a U u e e a h O e x u + W e i y 5 7 a W Q s M n 0 m c X V v d D s s J n F 1 b 3 Q 7 U 2 V j d G l v b j E v Z m l y c 3 R f Y W 5 h X z A 5 M j M g K D I p L + a b t O a U u e e a h O e x u + W e i y 5 7 c H J l Z l 9 q c C w z f S Z x d W 9 0 O y w m c X V v d D t T Z W N 0 a W 9 u M S 9 m a X J z d F 9 h b m F f M D k y M y A o M i k v 5 p u 0 5 p S 5 5 5 q E 5 7 G 7 5 Z 6 L L n t w c m V m X 2 V u L D R 9 J n F 1 b 3 Q 7 L C Z x d W 9 0 O 1 N l Y 3 R p b 2 4 x L 2 Z p c n N 0 X 2 F u Y V 8 w O T I z I C g y K S / m m 7 T m l L n n m o T n s b v l n o s u e 3 B v c C w 1 f S Z x d W 9 0 O y w m c X V v d D t T Z W N 0 a W 9 u M S 9 m a X J z d F 9 h b m F f M D k y M y A o M i k v 5 p u 0 5 p S 5 5 5 q E 5 7 G 7 5 Z 6 L L n t p b V 9 y Y X R l L D Z 9 J n F 1 b 3 Q 7 L C Z x d W 9 0 O 1 N l Y 3 R p b 2 4 x L 2 Z p c n N 0 X 2 F u Y V 8 w O T I z I C g y K S / m m 7 T m l L n n m o T n s b v l n o s u e 2 V t X 3 J h d G U s N 3 0 m c X V v d D s s J n F 1 b 3 Q 7 U 2 V j d G l v b j E v Z m l y c 3 R f Y W 5 h X z A 5 M j M g K D I p L + a b t O a U u e e a h O e x u + W e i y 5 7 Z W x k Z X J f c m F 0 Z S w 4 f S Z x d W 9 0 O y w m c X V v d D t T Z W N 0 a W 9 u M S 9 m a X J z d F 9 h b m F f M D k y M y A o M i k v 5 p u 0 5 p S 5 5 5 q E 5 7 G 7 5 Z 6 L L n t k a W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R m l s b F R h c m d l d C I g V m F s d W U 9 I n N m a X J z d F 9 h b m F f M D k y M 1 9 f M j Q y N j c 4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Z m l y c 3 R f Y W 5 h X z A 5 M j M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J z d F 9 h b m F f M D k y M y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c n N 0 X 2 F u Y V 8 w O T I z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y c 3 R f Y W 5 h X z A 5 M j M l M j A o M i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J z d F 9 h b m F f M D k y M y U y M C g y K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c n N 0 X 2 F u Y V 8 w O T I z J T I w K D I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y c 3 R f Y W 5 h X z A 5 M j M l M j A o M y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J z d F 9 h b m F f M D k y M y U y M C g z K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c n N 0 X 2 F u Y V 8 w O T I z J T I w K D M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y c 3 R f Y W 5 h X z A 5 M j M l M j A o N C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J z d F 9 h b m F f M D k y M y U y M C g 0 K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c n N 0 X 2 F u Y V 8 w O T I z J T I w K D Q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y c 3 R f Y W 5 h X z A 5 M j M l M j A o N S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J z d F 9 h b m F f M D k y M y U y M C g 1 K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c n N 0 X 2 F u Y V 8 w O T I z J T I w K D U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y c 3 R f Y W 5 h X z A 5 M j M l M j A o N i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J z d F 9 h b m F f M D k y M y U y M C g 2 K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c n N 0 X 2 F u Y V 8 w O T I z J T I w K D Y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y c 3 R f Y W 5 h X z A 5 M j M l M j A o N y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J z d F 9 h b m F f M D k y M y U y M C g 3 K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c n N 0 X 2 F u Y V 8 w O T I z J T I w K D c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y c 3 R f Y W 5 h X z A 5 M j M l M j A o O C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X J z d F 9 h b m F f M D k y M y U y M C g 4 K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c n N 0 X 2 F u Y V 8 w O T I z J T I w K D g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M 9 4 M D v d u I F P j V m i a R A X 2 r c A A A A A A g A A A A A A E G Y A A A A B A A A g A A A A 7 m E b 6 L I a F Q p v S F t 2 T l g X L s F M 2 h z + N C P + k T i M N d A R k d o A A A A A D o A A A A A C A A A g A A A A D 4 f C N q S I W V L Z c 1 + V I o g h 3 n / N g W s b v a h z 3 B 2 U K j Q 5 c v R Q A A A A 9 N d S z Z g 6 m s 2 + b s v 2 A 0 T Y A X e C C I e z k 2 b h 3 s E s / 8 2 7 6 W 0 J 9 j Z j y B l d C v 1 T 0 u p Q l c y S U n 0 4 x o N C D U F v / 4 w I G h d A T p 4 Y H g x L I l j W 6 X X y o 0 c M 5 G p A A A A A x g H 0 e b Q b I M / B m T K S B 5 a h D j q p M 4 v S A i 1 W q O G C z m u L 7 W 3 l O O O u f i v X 7 J P 1 I G k M u y 8 D V H 0 P 7 M p s X 8 t Z w 4 N u b L M K y Q = = < / D a t a M a s h u p > 
</file>

<file path=customXml/itemProps1.xml><?xml version="1.0" encoding="utf-8"?>
<ds:datastoreItem xmlns:ds="http://schemas.openxmlformats.org/officeDocument/2006/customXml" ds:itemID="{E23F1B27-A5F6-4045-9C1D-14FD4E43D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variables</vt:lpstr>
      <vt:lpstr>pref_code</vt:lpstr>
      <vt:lpstr>fifth_ana_0927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格非 柏</dc:creator>
  <cp:lastModifiedBy>格非 柏</cp:lastModifiedBy>
  <dcterms:created xsi:type="dcterms:W3CDTF">2024-09-23T06:06:35Z</dcterms:created>
  <dcterms:modified xsi:type="dcterms:W3CDTF">2025-05-25T10:16:23Z</dcterms:modified>
</cp:coreProperties>
</file>