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600" documentId="13_ncr:1_{C9207412-FFEA-4FAC-AFBB-4B90B0E49084}" xr6:coauthVersionLast="47" xr6:coauthVersionMax="47" xr10:uidLastSave="{BD6485C1-6036-40CE-8FD7-5091D74A4BBE}"/>
  <bookViews>
    <workbookView xWindow="-110" yWindow="-110" windowWidth="19420" windowHeight="11500" firstSheet="6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L32" authorId="3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4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5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6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7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8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9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0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1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2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3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4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5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6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7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18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2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3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4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5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6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7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<sst xmlns="http://schemas.openxmlformats.org/spreadsheetml/2006/main" count="20487" uniqueCount="1176">
  <si>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</si>
  <si>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</si>
  <si>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</si>
  <si>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</si>
  <si>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</si>
  <si>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</si>
  <si>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</si>
  <si>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</si>
  <si>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</si>
  <si>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</si>
  <si>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</si>
  <si>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</si>
  <si>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</si>
  <si>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</si>
  <si>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</si>
  <si>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</si>
  <si>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</si>
  <si>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</si>
  <si>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</si>
  <si>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</si>
  <si>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</si>
  <si>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</si>
  <si>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</si>
  <si>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</si>
  <si>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</si>
  <si>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</si>
  <si>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</si>
  <si>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</si>
  <si>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</si>
  <si>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</si>
  <si>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</si>
  <si>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</si>
  <si>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</si>
  <si>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</si>
  <si>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</si>
  <si>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</si>
  <si>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</si>
  <si>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</si>
  <si>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</si>
  <si>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</si>
  <si>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</si>
  <si>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</si>
  <si>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</si>
  <si>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</si>
  <si>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</si>
  <si>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</si>
  <si>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</si>
  <si>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</si>
  <si>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</si>
  <si>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</si>
  <si>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</si>
  <si>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</si>
  <si>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</si>
  <si>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</si>
  <si>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</si>
  <si>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</si>
  <si>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</si>
  <si>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</si>
  <si>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</si>
  <si>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</si>
  <si>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</si>
  <si>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</si>
  <si>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</si>
  <si>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</si>
  <si>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</si>
  <si>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</si>
  <si>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</si>
  <si>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</si>
  <si>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</si>
  <si>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</si>
  <si>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</si>
  <si>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</si>
  <si>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</si>
  <si>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</si>
  <si>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</si>
  <si>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</si>
  <si>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</si>
  <si>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</si>
  <si>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</si>
  <si>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</si>
  <si>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</si>
  <si>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</si>
  <si>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</si>
  <si>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</si>
  <si>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</si>
  <si>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</si>
  <si>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</si>
  <si>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</si>
  <si>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</si>
  <si>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</si>
  <si>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</si>
  <si>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</si>
  <si>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</si>
  <si>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</si>
  <si>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</si>
  <si>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</si>
  <si>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</si>
  <si>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</si>
  <si>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</si>
  <si>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</si>
  <si>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</si>
  <si>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</si>
  <si>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</si>
  <si>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</si>
  <si>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</si>
  <si>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</si>
  <si>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</si>
  <si>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</si>
  <si>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</si>
  <si>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</si>
  <si>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</si>
  <si>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</si>
  <si>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</si>
  <si>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</si>
  <si>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</si>
  <si>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</si>
  <si>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</si>
  <si>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</si>
  <si>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</si>
  <si>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</si>
  <si>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</si>
  <si>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</si>
  <si>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</si>
  <si>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</si>
  <si>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</si>
  <si>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</si>
  <si>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</si>
  <si>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</si>
  <si>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</si>
  <si>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</si>
  <si>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</si>
  <si>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</si>
  <si>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</si>
  <si>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</si>
  <si>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</si>
  <si>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</si>
  <si>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</si>
  <si>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</si>
  <si>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</si>
  <si>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</si>
  <si>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</si>
  <si>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</si>
  <si>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</si>
  <si>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</si>
  <si>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</si>
  <si>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</si>
  <si>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</si>
  <si>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</si>
  <si>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</si>
  <si>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</si>
  <si>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</si>
  <si>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</si>
  <si>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</si>
  <si>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</si>
  <si>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</si>
  <si>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</si>
  <si>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</si>
  <si>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</si>
  <si>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</si>
  <si>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</si>
  <si>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</si>
  <si>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</si>
  <si>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</si>
  <si>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</si>
  <si>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</si>
  <si>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</si>
  <si>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</si>
  <si>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</si>
  <si>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</si>
  <si>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</si>
  <si>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</si>
  <si>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</si>
  <si>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</si>
  <si>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</si>
  <si>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</si>
  <si>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</si>
  <si>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</si>
  <si>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</si>
  <si>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</si>
  <si>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</si>
  <si>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</si>
  <si>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</si>
  <si>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</si>
  <si>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</si>
  <si>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</si>
  <si>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</si>
  <si>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</si>
  <si>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</si>
  <si>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</si>
  <si>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</si>
  <si>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</si>
  <si>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</si>
  <si>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</si>
  <si>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</si>
  <si>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</si>
  <si>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</si>
  <si>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</si>
  <si>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</si>
  <si>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</si>
  <si>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</si>
  <si>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</si>
  <si>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</si>
  <si>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</si>
  <si>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</si>
  <si>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</si>
  <si>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</si>
  <si>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</si>
  <si>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</si>
  <si>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</si>
  <si>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</si>
  <si>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</si>
  <si>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</si>
  <si>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</si>
  <si>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アリーナ</t>
  </si>
  <si>
    <t>201教室</t>
  </si>
  <si>
    <t>ジェンダー論</t>
    <rPh sb="5" eb="6">
      <t>ロン</t>
    </rPh>
    <phoneticPr fontId="8"/>
  </si>
  <si>
    <t>D3北浦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</si>
  <si>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</si>
  <si>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</si>
  <si>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</si>
  <si>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</si>
  <si>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</si>
  <si>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</si>
  <si>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</si>
  <si>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</si>
  <si>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</si>
  <si>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</si>
  <si>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</si>
  <si>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</si>
  <si>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</si>
  <si>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</si>
  <si>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</si>
  <si>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</si>
  <si>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</si>
  <si>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</si>
  <si>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</si>
  <si>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</si>
  <si>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</si>
  <si>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</si>
  <si>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</si>
  <si>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</si>
  <si>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</si>
  <si>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</si>
  <si>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</si>
  <si>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</si>
  <si>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</si>
  <si>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</si>
  <si>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</si>
  <si>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</si>
  <si>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</si>
  <si>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</si>
  <si>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</si>
  <si>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</si>
  <si>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</si>
  <si>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</si>
  <si>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</si>
  <si>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</si>
  <si>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</si>
  <si>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</si>
  <si>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</si>
  <si>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</si>
  <si>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</si>
  <si>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</si>
  <si>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</si>
  <si>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2限</t>
  </si>
  <si>
    <t>卒研
小島先生</t>
  </si>
  <si>
    <t>小島先生</t>
  </si>
  <si>
    <t>３０１教室</t>
  </si>
  <si>
    <t>５限</t>
  </si>
  <si>
    <t>D3齋藤</t>
  </si>
  <si>
    <t>演奏会練習</t>
  </si>
  <si>
    <t>生活援助論Ⅱ</t>
    <rPh sb="0" eb="6">
      <t>セイカツエンジョロンニ</t>
    </rPh>
    <phoneticPr fontId="8"/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</si>
  <si>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</si>
  <si>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</si>
  <si>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</si>
  <si>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</si>
  <si>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</si>
  <si>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</si>
  <si>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</si>
  <si>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</si>
  <si>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</si>
  <si>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</si>
  <si>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</si>
  <si>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</si>
  <si>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</si>
  <si>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</si>
  <si>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</si>
  <si>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</si>
  <si>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</si>
  <si>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</si>
  <si>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</si>
  <si>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</si>
  <si>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</si>
  <si>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</si>
  <si>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</si>
  <si>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</si>
  <si>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</si>
  <si>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</si>
  <si>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</si>
  <si>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</si>
  <si>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</si>
  <si>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</si>
  <si>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</si>
  <si>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杉山先生卒研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</si>
  <si>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</si>
  <si>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</si>
  <si>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</si>
  <si>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</si>
  <si>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</si>
  <si>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</si>
  <si>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</si>
  <si>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</si>
  <si>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</si>
  <si>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</si>
  <si>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</si>
  <si>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</si>
  <si>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</si>
  <si>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</si>
  <si>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</si>
  <si>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</si>
  <si>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</si>
  <si>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</si>
  <si>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</si>
  <si>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</si>
  <si>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</si>
  <si>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</si>
  <si>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</si>
  <si>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</si>
  <si>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</si>
  <si>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</si>
  <si>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</si>
  <si>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</si>
  <si>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</si>
  <si>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</si>
  <si>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</si>
  <si>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</si>
  <si>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</si>
  <si>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</si>
  <si>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</si>
  <si>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</si>
  <si>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</si>
  <si>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</si>
  <si>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</si>
  <si>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</si>
  <si>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</si>
  <si>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</si>
  <si>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がん看護学演習A－Ⅳ</t>
  </si>
  <si>
    <t>成人看護学実習室</t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</si>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</sst>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2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U141" zoomScale="90" zoomScaleNormal="90" zoomScaleSheetLayoutView="90" workbookViewId="0">
      <selection activeCell="W157" sqref="W157:W16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46296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46296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5"/>
      <c r="B2" s="6"/>
      <c r="C2" s="781">
        <f>A1</f>
        <v>46296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824"/>
      <c r="U2" s="832">
        <f>C2</f>
        <v>46296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757" t="str">
        <f>VLOOKUP($C2,'2026年度(1年後期)'!$B$5:$N$207,COLUMN('2026年度(1年後期)'!$C$5),0)&amp;""</f>
        <v>教科書販売</v>
      </c>
      <c r="D3" s="758"/>
      <c r="E3" s="761" t="str">
        <f>VLOOKUP($C2,'2026年度(2年後期)'!$B$5:$N$207,COLUMN('2026年度(2年後期)'!$C$5),0)&amp;""</f>
        <v>教科書販売</v>
      </c>
      <c r="F3" s="758"/>
      <c r="G3" s="761" t="str">
        <f>VLOOKUP($C2,'2026年度(3年後期)'!$B$5:$N$207,COLUMN('2026年度(3年後期)'!$C$5),0)&amp;""</f>
        <v>領域別実習</v>
      </c>
      <c r="H3" s="758"/>
      <c r="I3" s="761" t="str">
        <f>VLOOKUP($C2,'2026年度(4年後期)'!$B$5:$N$206,COLUMN('2026年度(4年後期)'!$C$5),0)&amp;""</f>
        <v>教科書販売</v>
      </c>
      <c r="J3" s="758"/>
      <c r="K3" s="742" t="str">
        <f>VLOOKUP($C2,'2026年度(助産後期)'!$B$5:$N$207,COLUMN('2026年度(助産後期)'!$C$5),0)&amp;""</f>
        <v>助産学実習Ⅰ</v>
      </c>
      <c r="L3" s="759"/>
      <c r="M3" s="768" t="str">
        <f>VLOOKUP($C2,'2026年度(M1後期)'!$B$5:$N$207,COLUMN('2026年度(M1後期)'!$C$5),0)&amp;""</f>
        <v>がん看護学演習A-Ⅰ
感染症学特論
感染症学演習</v>
      </c>
      <c r="N3" s="759"/>
      <c r="O3" s="761" t="str">
        <f>VLOOKUP($C2,'2026年度(M2後期)'!$B$5:$N$207,COLUMN('2026年度(M2後期)'!$C$5),0)&amp;""</f>
        <v>特別研究</v>
      </c>
      <c r="P3" s="758"/>
      <c r="Q3" s="761" t="str">
        <f>VLOOKUP($C2,'2026年度(D1後期)'!$B$5:$N$207,COLUMN('2026年度(D1後期)'!$C$5),0)&amp;""</f>
        <v>看護情報・管理学演習Ｂ
長寿看護学演習Ｂ</v>
      </c>
      <c r="R3" s="758"/>
      <c r="S3" s="742" t="str">
        <f>VLOOKUP($C2,'2026年度(D23後期)'!$B$5:$N$207,COLUMN('2026年度(D23後期)'!$C$5),0)&amp;""</f>
        <v>特別研究</v>
      </c>
      <c r="T3" s="758"/>
      <c r="U3" s="701" t="s">
        <v>54</v>
      </c>
      <c r="V3" s="623" t="s">
        <v>55</v>
      </c>
      <c r="W3" s="676" t="s">
        <v>55</v>
      </c>
      <c r="Y3" s="660" t="s">
        <v>56</v>
      </c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/>
      <c r="AH3" s="723"/>
      <c r="AI3" s="723"/>
      <c r="AJ3" s="723"/>
      <c r="AK3" s="723"/>
      <c r="AL3" s="723"/>
      <c r="AM3" s="723"/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 t="s">
        <v>57</v>
      </c>
      <c r="AZ3" s="723"/>
      <c r="BA3" s="723"/>
      <c r="BB3" s="723"/>
      <c r="BC3" s="723"/>
      <c r="BD3" s="723" t="s">
        <v>58</v>
      </c>
      <c r="BE3" s="723"/>
      <c r="BF3" s="723"/>
      <c r="BG3" s="723"/>
      <c r="BH3" s="723"/>
      <c r="BI3" s="723" t="s">
        <v>59</v>
      </c>
      <c r="BJ3" s="723"/>
      <c r="BK3" s="723"/>
      <c r="BL3" s="723"/>
      <c r="BM3" s="723" t="s">
        <v>60</v>
      </c>
      <c r="BN3" s="723"/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753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>池田　真弓</v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701" t="s">
        <v>62</v>
      </c>
      <c r="V4" s="623" t="s">
        <v>57</v>
      </c>
      <c r="W4" s="676" t="s">
        <v>63</v>
      </c>
      <c r="Y4" s="660" t="s">
        <v>64</v>
      </c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753" t="str">
        <f>VLOOKUP($C2,'2026年度(1年後期)'!$B$5:$N$207,COLUMN('2026年度(1年後期)'!$C$5)+1,0)&amp;""</f>
        <v>講堂前ロビー</v>
      </c>
      <c r="D5" s="751"/>
      <c r="E5" s="752" t="str">
        <f>VLOOKUP($C2,'2026年度(2年後期)'!$B$5:$N$207,COLUMN('2026年度(2年後期)'!$C$5)+1,0)&amp;""</f>
        <v>講堂前ロビー</v>
      </c>
      <c r="F5" s="751"/>
      <c r="G5" s="752" t="str">
        <f>VLOOKUP($C2,'2026年度(3年後期)'!$B$5:$N$207,COLUMN('2026年度(3年後期)'!$C$5)+1,0)&amp;""</f>
        <v/>
      </c>
      <c r="H5" s="751"/>
      <c r="I5" s="752" t="str">
        <f>VLOOKUP($C2,'2026年度(4年後期)'!$B$5:$N$206,COLUMN('2026年度(4年後期)'!$C$5)+1,0)&amp;""</f>
        <v>講堂前ロビー</v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701" t="s">
        <v>66</v>
      </c>
      <c r="V5" s="623" t="s">
        <v>67</v>
      </c>
      <c r="W5" s="676" t="s">
        <v>59</v>
      </c>
      <c r="Y5" s="660" t="s">
        <v>60</v>
      </c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736"/>
      <c r="D6" s="755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701" t="s">
        <v>69</v>
      </c>
      <c r="V6" s="623" t="s">
        <v>70</v>
      </c>
      <c r="W6" s="676" t="s">
        <v>71</v>
      </c>
      <c r="Y6" s="660" t="s">
        <v>72</v>
      </c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>後期授業ガイダンス</v>
      </c>
      <c r="D7" s="758"/>
      <c r="E7" s="761" t="str">
        <f>VLOOKUP($C2,'2026年度(2年後期)'!$B$5:$N$207,COLUMN('2026年度(2年後期)'!$E$5),0)&amp;""</f>
        <v>後期授業ガイダンス</v>
      </c>
      <c r="F7" s="758"/>
      <c r="G7" s="761" t="str">
        <f>VLOOKUP($C2,'2026年度(3年後期)'!$B$5:$N$207,COLUMN('2026年度(3年後期)'!$E$5),0)&amp;""</f>
        <v>領域別実習</v>
      </c>
      <c r="H7" s="758"/>
      <c r="I7" s="761" t="str">
        <f>VLOOKUP($C2,'2026年度(4年後期)'!$B$5:$N$206,COLUMN('2026年度(4年後期)'!$E$5),0)&amp;""</f>
        <v>後期授業ガイダンス</v>
      </c>
      <c r="J7" s="758"/>
      <c r="K7" s="742" t="str">
        <f>VLOOKUP($C2,'2026年度(助産後期)'!$B$5:$N$207,COLUMN('2026年度(助産後期)'!$E$5),0)&amp;""</f>
        <v>助産学実習Ⅰ</v>
      </c>
      <c r="L7" s="759"/>
      <c r="M7" s="757" t="str">
        <f>VLOOKUP($C2,'2026年度(M1後期)'!$B$5:$N$207,COLUMN('2026年度(M1後期)'!$E$5),0)&amp;""</f>
        <v>がん看護学演習A-Ⅰ
感染症学特論
感染症学演習</v>
      </c>
      <c r="N7" s="758"/>
      <c r="O7" s="742" t="str">
        <f>VLOOKUP($C2,'2026年度(M2後期)'!$B$5:$N$207,COLUMN('2026年度(M2後期)'!$E$5),0)&amp;""</f>
        <v>特別研究</v>
      </c>
      <c r="P7" s="758"/>
      <c r="Q7" s="742" t="str">
        <f>VLOOKUP($C2,'2026年度(D1後期)'!$B$5:$N$207,COLUMN('2026年度(D1後期)'!$E$5),0)&amp;""</f>
        <v>看護情報・管理学演習Ｂ
長寿看護学演習Ｂ</v>
      </c>
      <c r="R7" s="758"/>
      <c r="S7" s="742" t="str">
        <f>VLOOKUP($C2,'2026年度(D23後期)'!$B$5:$N$207,COLUMN('2026年度(D23後期)'!$E$5),0)&amp;""</f>
        <v>特別研究</v>
      </c>
      <c r="T7" s="758"/>
      <c r="U7" s="613" t="s">
        <v>74</v>
      </c>
      <c r="Z7" s="745" t="str">
        <f>A7</f>
        <v>２時限（11：00～12：30）</v>
      </c>
      <c r="AA7" s="723" t="s">
        <v>75</v>
      </c>
      <c r="AB7" s="723"/>
      <c r="AC7" s="723"/>
      <c r="AD7" s="723"/>
      <c r="AE7" s="723"/>
      <c r="AF7" s="723"/>
      <c r="AG7" s="723" t="s">
        <v>75</v>
      </c>
      <c r="AH7" s="723"/>
      <c r="AI7" s="723"/>
      <c r="AJ7" s="723"/>
      <c r="AK7" s="723"/>
      <c r="AL7" s="723"/>
      <c r="AM7" s="723"/>
      <c r="AN7" s="723"/>
      <c r="AO7" s="723"/>
      <c r="AP7" s="723"/>
      <c r="AQ7" s="723"/>
      <c r="AR7" s="723"/>
      <c r="AS7" s="723"/>
      <c r="AT7" s="723"/>
      <c r="AU7" s="723"/>
      <c r="AV7" s="723"/>
      <c r="AW7" s="723" t="s">
        <v>75</v>
      </c>
      <c r="AX7" s="723"/>
      <c r="AY7" s="723"/>
      <c r="AZ7" s="723"/>
      <c r="BA7" s="723"/>
      <c r="BB7" s="723"/>
      <c r="BC7" s="723"/>
      <c r="BD7" s="723" t="s">
        <v>58</v>
      </c>
      <c r="BE7" s="723"/>
      <c r="BF7" s="723"/>
      <c r="BG7" s="723"/>
      <c r="BH7" s="723"/>
      <c r="BI7" s="723" t="s">
        <v>76</v>
      </c>
      <c r="BJ7" s="723"/>
      <c r="BK7" s="723"/>
      <c r="BL7" s="723"/>
      <c r="BM7" s="723"/>
      <c r="BN7" s="723"/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753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>池田　真弓</v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U8" s="613" t="s">
        <v>77</v>
      </c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753" t="str">
        <f>VLOOKUP($C2,'2026年度(1年後期)'!$B$5:$N$207,COLUMN('2026年度(1年後期)'!$E$5)+1,0)&amp;""</f>
        <v>101</v>
      </c>
      <c r="D9" s="751"/>
      <c r="E9" s="752" t="str">
        <f>VLOOKUP($C2,'2026年度(2年後期)'!$B$5:$N$207,COLUMN('2026年度(2年後期)'!$E$5)+1,0)&amp;""</f>
        <v>201</v>
      </c>
      <c r="F9" s="751"/>
      <c r="G9" s="752" t="str">
        <f>VLOOKUP($C2,'2026年度(3年後期)'!$B$5:$N$207,COLUMN('2026年度(3年後期)'!$E$5)+1,0)&amp;""</f>
        <v/>
      </c>
      <c r="H9" s="751"/>
      <c r="I9" s="752" t="str">
        <f>VLOOKUP($C2,'2026年度(4年後期)'!$B$5:$N$206,COLUMN('2026年度(4年後期)'!$E$5)+1,0)&amp;""</f>
        <v>301</v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U9" s="613" t="s">
        <v>76</v>
      </c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U10" s="613" t="s">
        <v>78</v>
      </c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Y11" s="654" t="s">
        <v>81</v>
      </c>
      <c r="Z11" s="745" t="str">
        <f>A11</f>
        <v>昼休み（12：30～13：30）</v>
      </c>
      <c r="AA11" s="723"/>
      <c r="AB11" s="723"/>
      <c r="AC11" s="723"/>
      <c r="AD11" s="723"/>
      <c r="AE11" s="723"/>
      <c r="AF11" s="723" t="s">
        <v>82</v>
      </c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Y12" s="654" t="s">
        <v>84</v>
      </c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Y13" s="654" t="s">
        <v>85</v>
      </c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Y14" s="654" t="s">
        <v>86</v>
      </c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>人体の構造と機能Ⅲ</v>
      </c>
      <c r="D15" s="742"/>
      <c r="E15" s="747" t="str">
        <f>VLOOKUP($C2,'2026年度(2年後期)'!$B$5:$N$207,COLUMN('2026年度(2年後期)'!$G$5),0)&amp;""</f>
        <v>成人看護援助論Ⅱ</v>
      </c>
      <c r="F15" s="742"/>
      <c r="G15" s="747" t="str">
        <f>VLOOKUP($C2,'2026年度(3年後期)'!$B$5:$N$207,COLUMN('2026年度(3年後期)'!$G$5),0)&amp;""</f>
        <v>領域別実習</v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>助産学実習Ⅰ</v>
      </c>
      <c r="L15" s="743"/>
      <c r="M15" s="741" t="str">
        <f>VLOOKUP($C2,'2026年度(M1後期)'!$B$5:$N$207,COLUMN('2026年度(M1後期)'!$G$5),0)&amp;""</f>
        <v>感染症学特論
感染症学演習
成育看護学特論A-Ⅲ</v>
      </c>
      <c r="N15" s="742"/>
      <c r="O15" s="743" t="str">
        <f>VLOOKUP($C2,'2026年度(M2後期)'!$B$5:$N$207,COLUMN('2026年度(M2後期)'!$G$5),0)&amp;""</f>
        <v>特別研究</v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>特別研究</v>
      </c>
      <c r="T15" s="742"/>
      <c r="U15" s="676" t="s">
        <v>88</v>
      </c>
      <c r="V15" s="700" t="s">
        <v>89</v>
      </c>
      <c r="W15" s="613" t="s">
        <v>90</v>
      </c>
      <c r="Y15" s="654"/>
      <c r="Z15" s="745" t="str">
        <f>A15</f>
        <v>３時限（13：30～15：00）</v>
      </c>
      <c r="AA15" s="723" t="s">
        <v>91</v>
      </c>
      <c r="AB15" s="723"/>
      <c r="AC15" s="723"/>
      <c r="AD15" s="723"/>
      <c r="AE15" s="723"/>
      <c r="AF15" s="723" t="s">
        <v>82</v>
      </c>
      <c r="AG15" s="723" t="s">
        <v>92</v>
      </c>
      <c r="AH15" s="723"/>
      <c r="AI15" s="723"/>
      <c r="AJ15" s="723"/>
      <c r="AK15" s="723"/>
      <c r="AL15" s="723"/>
      <c r="AM15" s="723"/>
      <c r="AN15" s="723"/>
      <c r="AO15" s="723"/>
      <c r="AP15" s="723"/>
      <c r="AQ15" s="723"/>
      <c r="AR15" s="723"/>
      <c r="AS15" s="723"/>
      <c r="AT15" s="723"/>
      <c r="AU15" s="723"/>
      <c r="AV15" s="723"/>
      <c r="AW15" s="723" t="s">
        <v>93</v>
      </c>
      <c r="AX15" s="723"/>
      <c r="AY15" s="723"/>
      <c r="AZ15" s="723" t="s">
        <v>94</v>
      </c>
      <c r="BA15" s="723"/>
      <c r="BB15" s="723"/>
      <c r="BC15" s="723"/>
      <c r="BD15" s="723"/>
      <c r="BE15" s="723"/>
      <c r="BF15" s="723"/>
      <c r="BG15" s="723"/>
      <c r="BH15" s="723"/>
      <c r="BI15" s="723" t="s">
        <v>95</v>
      </c>
      <c r="BJ15" s="723"/>
      <c r="BK15" s="723"/>
      <c r="BL15" s="723"/>
      <c r="BM15" s="723"/>
      <c r="BN15" s="723"/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739" t="str">
        <f>IFERROR(VLOOKUP(C15,科目・教員!$A$2:$B$342,2,0),"")</f>
        <v>本間　典子</v>
      </c>
      <c r="D16" s="738"/>
      <c r="E16" s="740" t="str">
        <f>IFERROR(VLOOKUP(E15,科目・教員!$A$2:$B$342,2,0),"")</f>
        <v>藤澤　雄太</v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>池田　真弓</v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U16" s="676" t="s">
        <v>96</v>
      </c>
      <c r="V16" s="700" t="s">
        <v>97</v>
      </c>
      <c r="W16" s="613" t="s">
        <v>98</v>
      </c>
      <c r="Y16" s="654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739" t="str">
        <f>VLOOKUP($C2,'2026年度(1年後期)'!$B$5:$N$207,COLUMN('2026年度(1年後期)'!$G$5)+1,0)&amp;""</f>
        <v>101</v>
      </c>
      <c r="D17" s="738"/>
      <c r="E17" s="740" t="str">
        <f>VLOOKUP($C2,'2026年度(2年後期)'!$B$5:$N$207,COLUMN('2026年度(2年後期)'!$G$5)+1,0)&amp;""</f>
        <v>201</v>
      </c>
      <c r="F17" s="738"/>
      <c r="G17" s="740" t="str">
        <f>VLOOKUP($C2,'2026年度(3年後期)'!$B$5:$N$207,COLUMN('2026年度(3年後期)'!$G$5)+1,0)&amp;""</f>
        <v/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U17" s="676" t="s">
        <v>99</v>
      </c>
      <c r="V17" s="700" t="s">
        <v>95</v>
      </c>
      <c r="W17" s="613" t="s">
        <v>100</v>
      </c>
      <c r="Y17" s="654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736"/>
      <c r="D18" s="734"/>
      <c r="E18" s="733"/>
      <c r="F18" s="734"/>
      <c r="G18" s="733"/>
      <c r="H18" s="734"/>
      <c r="I18" s="733"/>
      <c r="J18" s="734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U18" s="676" t="s">
        <v>101</v>
      </c>
      <c r="V18" s="700" t="s">
        <v>78</v>
      </c>
      <c r="W18" s="613" t="s">
        <v>102</v>
      </c>
      <c r="Y18" s="65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741" t="str">
        <f>VLOOKUP($C2,'2026年度(1年後期)'!$B$5:$N$207,COLUMN('2026年度(1年後期)'!$I$5),0)&amp;""</f>
        <v/>
      </c>
      <c r="D19" s="742"/>
      <c r="E19" s="747" t="str">
        <f>VLOOKUP($C2,'2026年度(2年後期)'!$B$5:$N$207,COLUMN('2026年度(2年後期)'!$I$5),0)&amp;""</f>
        <v>母性看護援助論Ⅰ</v>
      </c>
      <c r="F19" s="742"/>
      <c r="G19" s="747" t="str">
        <f>VLOOKUP($C2,'2026年度(3年後期)'!$B$5:$N$207,COLUMN('2026年度(3年後期)'!$I$5),0)&amp;""</f>
        <v>領域別実習</v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>助産学実習Ⅰ</v>
      </c>
      <c r="L19" s="743"/>
      <c r="M19" s="741" t="str">
        <f>VLOOKUP($C2,'2026年度(M1後期)'!$B$5:$N$207,COLUMN('2026年度(M1後期)'!$I$5),0)&amp;""</f>
        <v>感染症学特論
感染症学演習
成育看護学特論A-Ⅲ</v>
      </c>
      <c r="N19" s="742"/>
      <c r="O19" s="743" t="str">
        <f>VLOOKUP($C2,'2026年度(M2後期)'!$B$5:$N$207,COLUMN('2026年度(M2後期)'!$I$5),0)&amp;""</f>
        <v>特別研究</v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>特別研究</v>
      </c>
      <c r="T19" s="742"/>
      <c r="W19" s="672" t="s">
        <v>104</v>
      </c>
      <c r="X19" s="684" t="s">
        <v>105</v>
      </c>
      <c r="Y19" s="654"/>
      <c r="Z19" s="745" t="str">
        <f>A19</f>
        <v>４時限（15：10～16：40）</v>
      </c>
      <c r="AA19" s="723"/>
      <c r="AB19" s="723"/>
      <c r="AC19" s="723"/>
      <c r="AD19" s="723"/>
      <c r="AE19" s="723"/>
      <c r="AF19" s="723" t="s">
        <v>82</v>
      </c>
      <c r="AG19" s="723" t="s">
        <v>106</v>
      </c>
      <c r="AH19" s="723"/>
      <c r="AI19" s="723"/>
      <c r="AJ19" s="723"/>
      <c r="AK19" s="723"/>
      <c r="AL19" s="723"/>
      <c r="AM19" s="723"/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 t="s">
        <v>94</v>
      </c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 t="s">
        <v>107</v>
      </c>
      <c r="BL19" s="723"/>
      <c r="BM19" s="723"/>
      <c r="BN19" s="723" t="s">
        <v>108</v>
      </c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739" t="str">
        <f>IFERROR(VLOOKUP(C19,科目・教員!$A$2:$B$342,2,0),"")</f>
        <v/>
      </c>
      <c r="D20" s="738"/>
      <c r="E20" s="740" t="str">
        <f>IFERROR(VLOOKUP(E19,科目・教員!$A$2:$B$342,2,0),"")</f>
        <v>日置　智華子</v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>池田　真弓</v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W20" s="672" t="s">
        <v>77</v>
      </c>
      <c r="X20" s="676" t="s">
        <v>109</v>
      </c>
      <c r="Y20" s="654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739" t="str">
        <f>VLOOKUP($C2,'2026年度(1年後期)'!$B$5:$N$207,COLUMN('2026年度(1年後期)'!$I$5)+1,0)&amp;""</f>
        <v/>
      </c>
      <c r="D21" s="738"/>
      <c r="E21" s="740" t="str">
        <f>VLOOKUP($C2,'2026年度(2年後期)'!$B$5:$N$207,COLUMN('2026年度(2年後期)'!$I$5)+1,0)&amp;""</f>
        <v>201</v>
      </c>
      <c r="F21" s="738"/>
      <c r="G21" s="740" t="str">
        <f>VLOOKUP($C2,'2026年度(3年後期)'!$B$5:$N$207,COLUMN('2026年度(3年後期)'!$I$5)+1,0)&amp;""</f>
        <v/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W21" s="672" t="s">
        <v>107</v>
      </c>
      <c r="X21" s="676" t="s">
        <v>108</v>
      </c>
      <c r="Y21" s="654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736"/>
      <c r="D22" s="734"/>
      <c r="E22" s="733"/>
      <c r="F22" s="734"/>
      <c r="G22" s="733"/>
      <c r="H22" s="734"/>
      <c r="I22" s="733"/>
      <c r="J22" s="734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W22" s="672" t="s">
        <v>110</v>
      </c>
      <c r="X22" s="676" t="s">
        <v>111</v>
      </c>
      <c r="Y22" s="65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U23" s="623" t="s">
        <v>113</v>
      </c>
      <c r="V23" s="670" t="s">
        <v>114</v>
      </c>
      <c r="W23" s="668" t="s">
        <v>115</v>
      </c>
      <c r="X23" s="676"/>
      <c r="Y23" s="654"/>
      <c r="Z23" s="745" t="str">
        <f>A23</f>
        <v>５時限（16：50～18：20）</v>
      </c>
      <c r="AA23" s="723" t="s">
        <v>116</v>
      </c>
      <c r="AB23" s="723"/>
      <c r="AC23" s="723"/>
      <c r="AD23" s="723"/>
      <c r="AE23" s="723"/>
      <c r="AF23" s="723" t="s">
        <v>82</v>
      </c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 t="s">
        <v>117</v>
      </c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 t="s">
        <v>118</v>
      </c>
      <c r="BK23" s="726" t="s">
        <v>107</v>
      </c>
      <c r="BL23" s="723"/>
      <c r="BM23" s="723"/>
      <c r="BN23" s="723" t="s">
        <v>108</v>
      </c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U24" s="623" t="s">
        <v>119</v>
      </c>
      <c r="V24" s="670" t="s">
        <v>120</v>
      </c>
      <c r="W24" s="668" t="s">
        <v>116</v>
      </c>
      <c r="X24" s="676"/>
      <c r="Y24" s="654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7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U25" s="623" t="s">
        <v>118</v>
      </c>
      <c r="V25" s="670" t="s">
        <v>121</v>
      </c>
      <c r="W25" s="668" t="s">
        <v>122</v>
      </c>
      <c r="X25" s="676"/>
      <c r="Y25" s="654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7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678" t="s">
        <v>123</v>
      </c>
      <c r="V26" s="671" t="s">
        <v>124</v>
      </c>
      <c r="W26" s="669"/>
      <c r="X26" s="685"/>
      <c r="Y26" s="655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8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5"/>
      <c r="B27" s="6"/>
      <c r="C27" s="781">
        <f>C2+1</f>
        <v>46297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46297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757" t="str">
        <f>VLOOKUP($C27,'2026年度(1年後期)'!$B$5:$N$207,COLUMN('2026年度(1年後期)'!$C$5),0)&amp;""</f>
        <v/>
      </c>
      <c r="D28" s="758"/>
      <c r="E28" s="761" t="str">
        <f>VLOOKUP($C27,'2026年度(2年後期)'!$B$5:$N$207,COLUMN('2026年度(2年後期)'!$C$5),0)&amp;""</f>
        <v>看護基礎理論</v>
      </c>
      <c r="F28" s="758"/>
      <c r="G28" s="761" t="str">
        <f>VLOOKUP($C27,'2026年度(3年後期)'!$B$5:$N$207,COLUMN('2026年度(3年後期)'!$C$5),0)&amp;""</f>
        <v>領域別実習</v>
      </c>
      <c r="H28" s="758"/>
      <c r="I28" s="761" t="str">
        <f>VLOOKUP($C27,'2026年度(4年後期)'!$B$5:$N$206,COLUMN('2026年度(4年後期)'!$C$5),0)&amp;""</f>
        <v>卒業研究Ⅱ</v>
      </c>
      <c r="J28" s="758"/>
      <c r="K28" s="742" t="str">
        <f>VLOOKUP($C27,'2026年度(助産後期)'!$B$5:$N$207,COLUMN('2026年度(助産後期)'!$C$5),0)&amp;""</f>
        <v>助産学実習Ⅰ</v>
      </c>
      <c r="L28" s="759"/>
      <c r="M28" s="768" t="str">
        <f>VLOOKUP($C27,'2026年度(M1後期)'!$B$5:$N$207,COLUMN('2026年度(M1後期)'!$C$5),0)&amp;""</f>
        <v>看護継続教育
長寿看護学演習A-Ⅰ</v>
      </c>
      <c r="N28" s="759"/>
      <c r="O28" s="761" t="str">
        <f>VLOOKUP($C27,'2026年度(M2後期)'!$B$5:$N$207,COLUMN('2026年度(M2後期)'!$C$5),0)&amp;""</f>
        <v>感染管理看護学演習A-Ⅱ
特別研究</v>
      </c>
      <c r="P28" s="758"/>
      <c r="Q28" s="761" t="str">
        <f>VLOOKUP($C27,'2026年度(D1後期)'!$B$5:$N$207,COLUMN('2026年度(D1後期)'!$C$5),0)&amp;""</f>
        <v>精神看護学演習Ｂ</v>
      </c>
      <c r="R28" s="758"/>
      <c r="S28" s="742" t="str">
        <f>VLOOKUP($C27,'2026年度(D23後期)'!$B$5:$N$207,COLUMN('2026年度(D23後期)'!$C$5),0)&amp;""</f>
        <v>特別研究</v>
      </c>
      <c r="T28" s="758"/>
      <c r="U28" s="13"/>
      <c r="Z28" s="744" t="str">
        <f>A28</f>
        <v xml:space="preserve">１時限（09：20～10：50） </v>
      </c>
      <c r="AA28" s="723"/>
      <c r="AB28" s="723"/>
      <c r="AC28" s="723"/>
      <c r="AD28" s="723"/>
      <c r="AE28" s="723"/>
      <c r="AF28" s="723"/>
      <c r="AG28" s="723" t="s">
        <v>125</v>
      </c>
      <c r="AH28" s="723"/>
      <c r="AI28" s="723"/>
      <c r="AJ28" s="723"/>
      <c r="AK28" s="723"/>
      <c r="AL28" s="723"/>
      <c r="AM28" s="723"/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 t="s">
        <v>126</v>
      </c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753" t="str">
        <f>IFERROR(VLOOKUP(C28,科目・教員!$A$2:$B$342,2,0),"")</f>
        <v/>
      </c>
      <c r="D29" s="751"/>
      <c r="E29" s="752" t="str">
        <f>IFERROR(VLOOKUP(E28,科目・教員!$A$2:$B$342,2,0),"")</f>
        <v>水野　正之</v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>各担当教員</v>
      </c>
      <c r="J29" s="751"/>
      <c r="K29" s="738" t="str">
        <f>IFERROR(VLOOKUP(K28,科目・教員!$A$2:$B$342,2,0),"")</f>
        <v>池田　真弓</v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753" t="str">
        <f>VLOOKUP($C27,'2026年度(1年後期)'!$B$5:$N$207,COLUMN('2026年度(1年後期)'!$C$5)+1,0)&amp;""</f>
        <v/>
      </c>
      <c r="D30" s="751"/>
      <c r="E30" s="752" t="str">
        <f>VLOOKUP($C27,'2026年度(2年後期)'!$B$5:$N$207,COLUMN('2026年度(2年後期)'!$C$5)+1,0)&amp;""</f>
        <v>201</v>
      </c>
      <c r="F30" s="751"/>
      <c r="G30" s="752" t="str">
        <f>VLOOKUP($C27,'2026年度(3年後期)'!$B$5:$N$207,COLUMN('2026年度(3年後期)'!$C$5)+1,0)&amp;""</f>
        <v/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>教育:臨床講義室1</v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13"/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736"/>
      <c r="D31" s="755"/>
      <c r="E31" s="733"/>
      <c r="F31" s="755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>食と健康</v>
      </c>
      <c r="D32" s="758"/>
      <c r="E32" s="761" t="str">
        <f>VLOOKUP($C27,'2026年度(2年後期)'!$B$5:$N$207,COLUMN('2026年度(2年後期)'!$E$5),0)&amp;""</f>
        <v>小児看護学概論</v>
      </c>
      <c r="F32" s="758"/>
      <c r="G32" s="761" t="str">
        <f>VLOOKUP($C27,'2026年度(3年後期)'!$B$5:$N$207,COLUMN('2026年度(3年後期)'!$E$5),0)&amp;""</f>
        <v>領域別実習</v>
      </c>
      <c r="H32" s="758"/>
      <c r="I32" s="761" t="str">
        <f>VLOOKUP($C27,'2026年度(4年後期)'!$B$5:$N$206,COLUMN('2026年度(4年後期)'!$E$5),0)&amp;""</f>
        <v>卒業研究Ⅱ</v>
      </c>
      <c r="J32" s="758"/>
      <c r="K32" s="742" t="str">
        <f>VLOOKUP($C27,'2026年度(助産後期)'!$B$5:$N$207,COLUMN('2026年度(助産後期)'!$E$5),0)&amp;""</f>
        <v>助産学実習Ⅰ</v>
      </c>
      <c r="L32" s="759"/>
      <c r="M32" s="757" t="str">
        <f>VLOOKUP($C27,'2026年度(M1後期)'!$B$5:$N$207,COLUMN('2026年度(M1後期)'!$E$5),0)&amp;""</f>
        <v>看護継続教育
長寿看護学演習A-Ⅰ</v>
      </c>
      <c r="N32" s="758"/>
      <c r="O32" s="742" t="str">
        <f>VLOOKUP($C27,'2026年度(M2後期)'!$B$5:$N$207,COLUMN('2026年度(M2後期)'!$E$5),0)&amp;""</f>
        <v>感染管理看護学演習A-Ⅱ
特別研究</v>
      </c>
      <c r="P32" s="758"/>
      <c r="Q32" s="742" t="str">
        <f>VLOOKUP($C27,'2026年度(D1後期)'!$B$5:$N$207,COLUMN('2026年度(D1後期)'!$E$5),0)&amp;""</f>
        <v>精神看護学演習Ｂ</v>
      </c>
      <c r="R32" s="758"/>
      <c r="S32" s="742" t="str">
        <f>VLOOKUP($C27,'2026年度(D23後期)'!$B$5:$N$207,COLUMN('2026年度(D23後期)'!$E$5),0)&amp;""</f>
        <v>特別研究</v>
      </c>
      <c r="T32" s="758"/>
      <c r="Z32" s="745" t="str">
        <f>A32</f>
        <v>２時限（11：00～12：30）</v>
      </c>
      <c r="AA32" s="723" t="s">
        <v>127</v>
      </c>
      <c r="AB32" s="723"/>
      <c r="AC32" s="723"/>
      <c r="AD32" s="723"/>
      <c r="AE32" s="723"/>
      <c r="AF32" s="723"/>
      <c r="AG32" s="723" t="s">
        <v>128</v>
      </c>
      <c r="AH32" s="723"/>
      <c r="AI32" s="723"/>
      <c r="AJ32" s="723"/>
      <c r="AK32" s="723"/>
      <c r="AL32" s="723"/>
      <c r="AM32" s="723"/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 t="s">
        <v>126</v>
      </c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753" t="str">
        <f>IFERROR(VLOOKUP(C32,科目・教員!$A$2:$B$342,2,0),"")</f>
        <v>本間　典子</v>
      </c>
      <c r="D33" s="751"/>
      <c r="E33" s="752" t="str">
        <f>IFERROR(VLOOKUP(E32,科目・教員!$A$2:$B$342,2,0),"")</f>
        <v>来生　奈巳子</v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>各担当教員</v>
      </c>
      <c r="J33" s="751"/>
      <c r="K33" s="738" t="str">
        <f>IFERROR(VLOOKUP(K32,科目・教員!$A$2:$B$342,2,0),"")</f>
        <v>池田　真弓</v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753" t="str">
        <f>VLOOKUP($C27,'2026年度(1年後期)'!$B$5:$N$207,COLUMN('2026年度(1年後期)'!$E$5)+1,0)&amp;""</f>
        <v>101</v>
      </c>
      <c r="D34" s="751"/>
      <c r="E34" s="752" t="str">
        <f>VLOOKUP($C27,'2026年度(2年後期)'!$B$5:$N$207,COLUMN('2026年度(2年後期)'!$E$5)+1,0)&amp;""</f>
        <v>201</v>
      </c>
      <c r="F34" s="751"/>
      <c r="G34" s="752" t="str">
        <f>VLOOKUP($C27,'2026年度(3年後期)'!$B$5:$N$207,COLUMN('2026年度(3年後期)'!$E$5)+1,0)&amp;""</f>
        <v/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>教育:臨床講義室1</v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736"/>
      <c r="D35" s="734"/>
      <c r="E35" s="733"/>
      <c r="F35" s="734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87"/>
      <c r="D36" s="788"/>
      <c r="E36" s="817"/>
      <c r="F36" s="788"/>
      <c r="G36" s="761"/>
      <c r="H36" s="758"/>
      <c r="I36" s="818"/>
      <c r="J36" s="819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/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85"/>
      <c r="D37" s="786"/>
      <c r="E37" s="814"/>
      <c r="F37" s="786"/>
      <c r="G37" s="752"/>
      <c r="H37" s="751"/>
      <c r="I37" s="815"/>
      <c r="J37" s="816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85"/>
      <c r="D38" s="786"/>
      <c r="E38" s="814"/>
      <c r="F38" s="786"/>
      <c r="G38" s="752"/>
      <c r="H38" s="751"/>
      <c r="I38" s="815"/>
      <c r="J38" s="816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91"/>
      <c r="D39" s="792"/>
      <c r="E39" s="811"/>
      <c r="F39" s="792"/>
      <c r="G39" s="764"/>
      <c r="H39" s="763"/>
      <c r="I39" s="812"/>
      <c r="J39" s="81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741" t="str">
        <f>VLOOKUP($C27,'2026年度(1年後期)'!$B$5:$N$207,COLUMN('2026年度(1年後期)'!$G$5),0)&amp;""</f>
        <v>疫学・保健統計学Ⅱ</v>
      </c>
      <c r="D40" s="742"/>
      <c r="E40" s="747" t="str">
        <f>VLOOKUP($C27,'2026年度(2年後期)'!$B$5:$N$207,COLUMN('2026年度(2年後期)'!$G$5),0)&amp;""</f>
        <v>基礎看護学実習Ⅱ　オリエンテーション①</v>
      </c>
      <c r="F40" s="742"/>
      <c r="G40" s="747" t="str">
        <f>VLOOKUP($C27,'2026年度(3年後期)'!$B$5:$N$207,COLUMN('2026年度(3年後期)'!$G$5),0)&amp;""</f>
        <v>領域別実習</v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>助産学実習Ⅰ</v>
      </c>
      <c r="L40" s="743"/>
      <c r="M40" s="741" t="str">
        <f>VLOOKUP($C27,'2026年度(M1後期)'!$B$5:$N$207,COLUMN('2026年度(M1後期)'!$G$5),0)&amp;""</f>
        <v>看護統計学</v>
      </c>
      <c r="N40" s="742"/>
      <c r="O40" s="743" t="str">
        <f>VLOOKUP($C27,'2026年度(M2後期)'!$B$5:$N$207,COLUMN('2026年度(M2後期)'!$G$5),0)&amp;""</f>
        <v>特別研究</v>
      </c>
      <c r="P40" s="742"/>
      <c r="Q40" s="743" t="str">
        <f>VLOOKUP($C27,'2026年度(D1後期)'!$B$5:$N$207,COLUMN('2026年度(D1後期)'!$G$5),0)&amp;""</f>
        <v/>
      </c>
      <c r="R40" s="742"/>
      <c r="S40" s="743" t="str">
        <f>VLOOKUP($C27,'2026年度(D23後期)'!$B$5:$N$207,COLUMN('2026年度(D23後期)'!$G$5),0)&amp;""</f>
        <v>特別研究</v>
      </c>
      <c r="T40" s="742"/>
      <c r="U40" s="676" t="s">
        <v>88</v>
      </c>
      <c r="Z40" s="745" t="str">
        <f>A40</f>
        <v>３時限（13：30～15：00）</v>
      </c>
      <c r="AA40" s="723" t="s">
        <v>129</v>
      </c>
      <c r="AB40" s="723"/>
      <c r="AC40" s="723"/>
      <c r="AD40" s="723"/>
      <c r="AE40" s="723"/>
      <c r="AF40" s="723"/>
      <c r="AG40" s="723" t="s">
        <v>130</v>
      </c>
      <c r="AH40" s="723" t="s">
        <v>130</v>
      </c>
      <c r="AI40" s="723"/>
      <c r="AJ40" s="723"/>
      <c r="AK40" s="723"/>
      <c r="AL40" s="723"/>
      <c r="AM40" s="723"/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/>
      <c r="BA40" s="723"/>
      <c r="BB40" s="723"/>
      <c r="BC40" s="723"/>
      <c r="BD40" s="723" t="s">
        <v>131</v>
      </c>
      <c r="BE40" s="723"/>
      <c r="BF40" s="723" t="s">
        <v>132</v>
      </c>
      <c r="BG40" s="723"/>
      <c r="BH40" s="723"/>
      <c r="BI40" s="723"/>
      <c r="BJ40" s="723"/>
      <c r="BK40" s="723"/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739" t="str">
        <f>IFERROR(VLOOKUP(C40,科目・教員!$A$2:$B$342,2,0),"")</f>
        <v>柏木　公一</v>
      </c>
      <c r="D41" s="738"/>
      <c r="E41" s="740" t="str">
        <f>IFERROR(VLOOKUP(E40,科目・教員!$A$2:$B$342,2,0),"")</f>
        <v/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>池田　真弓</v>
      </c>
      <c r="L41" s="737"/>
      <c r="M41" s="739" t="str">
        <f>IFERROR(VLOOKUP(M40,科目・教員!$A$2:$B$342,2,0),"")</f>
        <v>柏木　公一</v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U41" s="676" t="s">
        <v>62</v>
      </c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739" t="str">
        <f>VLOOKUP($C27,'2026年度(1年後期)'!$B$5:$N$207,COLUMN('2026年度(1年後期)'!$G$5)+1,0)&amp;""</f>
        <v>101</v>
      </c>
      <c r="D42" s="738"/>
      <c r="E42" s="740" t="str">
        <f>VLOOKUP($C27,'2026年度(2年後期)'!$B$5:$N$207,COLUMN('2026年度(2年後期)'!$G$5)+1,0)&amp;""</f>
        <v>201･202</v>
      </c>
      <c r="F42" s="738"/>
      <c r="G42" s="740" t="str">
        <f>VLOOKUP($C27,'2026年度(3年後期)'!$B$5:$N$207,COLUMN('2026年度(3年後期)'!$G$5)+1,0)&amp;""</f>
        <v/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>情報処理室</v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U42" s="676" t="s">
        <v>66</v>
      </c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736"/>
      <c r="D43" s="734"/>
      <c r="E43" s="733"/>
      <c r="F43" s="734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U43" s="676" t="s">
        <v>69</v>
      </c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41" t="str">
        <f>VLOOKUP($C27,'2026年度(1年後期)'!$B$5:$N$207,COLUMN('2026年度(1年後期)'!$I$5),0)&amp;""</f>
        <v>微生物と人間</v>
      </c>
      <c r="D44" s="742"/>
      <c r="E44" s="747" t="str">
        <f>VLOOKUP($C27,'2026年度(2年後期)'!$B$5:$N$207,COLUMN('2026年度(2年後期)'!$I$5),0)&amp;""</f>
        <v>基礎看護学実習Ⅱ　オリエンテーション①</v>
      </c>
      <c r="F44" s="742"/>
      <c r="G44" s="747" t="str">
        <f>VLOOKUP($C27,'2026年度(3年後期)'!$B$5:$N$207,COLUMN('2026年度(3年後期)'!$I$5),0)&amp;""</f>
        <v>領域別実習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>助産学実習Ⅰ</v>
      </c>
      <c r="L44" s="743"/>
      <c r="M44" s="741" t="str">
        <f>VLOOKUP($C27,'2026年度(M1後期)'!$B$5:$N$207,COLUMN('2026年度(M1後期)'!$I$5),0)&amp;""</f>
        <v>看護統計学</v>
      </c>
      <c r="N44" s="742"/>
      <c r="O44" s="743" t="str">
        <f>VLOOKUP($C27,'2026年度(M2後期)'!$B$5:$N$207,COLUMN('2026年度(M2後期)'!$I$5),0)&amp;""</f>
        <v>特別研究</v>
      </c>
      <c r="P44" s="742"/>
      <c r="Q44" s="743" t="str">
        <f>VLOOKUP($C27,'2026年度(D1後期)'!$B$5:$N$207,COLUMN('2026年度(D1後期)'!$I$5),0)&amp;""</f>
        <v/>
      </c>
      <c r="R44" s="742"/>
      <c r="S44" s="743" t="str">
        <f>VLOOKUP($C27,'2026年度(D23後期)'!$B$5:$N$207,COLUMN('2026年度(D23後期)'!$I$5),0)&amp;""</f>
        <v>特別研究</v>
      </c>
      <c r="T44" s="742"/>
      <c r="Z44" s="745" t="str">
        <f>A44</f>
        <v>４時限（15：10～16：40）</v>
      </c>
      <c r="AA44" s="723" t="s">
        <v>133</v>
      </c>
      <c r="AB44" s="723"/>
      <c r="AC44" s="723"/>
      <c r="AD44" s="723"/>
      <c r="AE44" s="723"/>
      <c r="AF44" s="723"/>
      <c r="AG44" s="723" t="s">
        <v>130</v>
      </c>
      <c r="AH44" s="723" t="s">
        <v>130</v>
      </c>
      <c r="AI44" s="723"/>
      <c r="AJ44" s="723"/>
      <c r="AK44" s="723"/>
      <c r="AL44" s="723"/>
      <c r="AM44" s="723"/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/>
      <c r="AZ44" s="723"/>
      <c r="BA44" s="723"/>
      <c r="BB44" s="723"/>
      <c r="BC44" s="723"/>
      <c r="BD44" s="723"/>
      <c r="BE44" s="723"/>
      <c r="BF44" s="723" t="s">
        <v>132</v>
      </c>
      <c r="BG44" s="723"/>
      <c r="BH44" s="723"/>
      <c r="BI44" s="723"/>
      <c r="BJ44" s="723"/>
      <c r="BK44" s="723"/>
      <c r="BL44" s="723"/>
      <c r="BM44" s="723"/>
      <c r="BN44" s="723" t="s">
        <v>108</v>
      </c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39" t="str">
        <f>IFERROR(VLOOKUP(C44,科目・教員!$A$2:$B$342,2,0),"")</f>
        <v>森　那美子</v>
      </c>
      <c r="D45" s="738"/>
      <c r="E45" s="740" t="str">
        <f>IFERROR(VLOOKUP(E44,科目・教員!$A$2:$B$342,2,0),"")</f>
        <v/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>池田　真弓</v>
      </c>
      <c r="L45" s="737"/>
      <c r="M45" s="739" t="str">
        <f>IFERROR(VLOOKUP(M44,科目・教員!$A$2:$B$342,2,0),"")</f>
        <v>柏木　公一</v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39" t="str">
        <f>VLOOKUP($C27,'2026年度(1年後期)'!$B$5:$N$207,COLUMN('2026年度(1年後期)'!$I$5)+1,0)&amp;""</f>
        <v>101</v>
      </c>
      <c r="D46" s="738"/>
      <c r="E46" s="740" t="str">
        <f>VLOOKUP($C27,'2026年度(2年後期)'!$B$5:$N$207,COLUMN('2026年度(2年後期)'!$I$5)+1,0)&amp;""</f>
        <v>201･202</v>
      </c>
      <c r="F46" s="738"/>
      <c r="G46" s="740" t="str">
        <f>VLOOKUP($C27,'2026年度(3年後期)'!$B$5:$N$207,COLUMN('2026年度(3年後期)'!$I$5)+1,0)&amp;""</f>
        <v/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>情報処理室</v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748"/>
      <c r="D47" s="749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U48" s="654" t="s">
        <v>115</v>
      </c>
      <c r="W48" s="670" t="s">
        <v>134</v>
      </c>
      <c r="X48" s="686" t="s">
        <v>135</v>
      </c>
      <c r="Y48" s="668" t="s">
        <v>134</v>
      </c>
      <c r="Z48" s="744" t="str">
        <f>A48</f>
        <v>５時限（16：50～18：20）</v>
      </c>
      <c r="AA48" s="723" t="s">
        <v>116</v>
      </c>
      <c r="AB48" s="723"/>
      <c r="AC48" s="723" t="s">
        <v>136</v>
      </c>
      <c r="AD48" s="723"/>
      <c r="AE48" s="723"/>
      <c r="AF48" s="723" t="s">
        <v>137</v>
      </c>
      <c r="AG48" s="723"/>
      <c r="AH48" s="723"/>
      <c r="AI48" s="723"/>
      <c r="AJ48" s="723"/>
      <c r="AK48" s="723"/>
      <c r="AL48" s="723"/>
      <c r="AM48" s="723"/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 t="s">
        <v>108</v>
      </c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U49" s="654" t="s">
        <v>138</v>
      </c>
      <c r="W49" s="670" t="s">
        <v>116</v>
      </c>
      <c r="X49" s="686" t="s">
        <v>109</v>
      </c>
      <c r="Y49" s="668" t="s">
        <v>139</v>
      </c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U50" s="654" t="s">
        <v>140</v>
      </c>
      <c r="W50" s="670" t="s">
        <v>122</v>
      </c>
      <c r="X50" s="686" t="s">
        <v>108</v>
      </c>
      <c r="Y50" s="668" t="s">
        <v>86</v>
      </c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36"/>
      <c r="D51" s="734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655"/>
      <c r="V51" s="19"/>
      <c r="W51" s="671"/>
      <c r="X51" s="687" t="s">
        <v>111</v>
      </c>
      <c r="Y51" s="66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23"/>
      <c r="B52" s="24"/>
      <c r="C52" s="767">
        <f>C27+1</f>
        <v>46298</v>
      </c>
      <c r="D52" s="767"/>
      <c r="E52" s="767"/>
      <c r="F52" s="767"/>
      <c r="G52" s="767"/>
      <c r="H52" s="767"/>
      <c r="I52" s="767"/>
      <c r="J52" s="767"/>
      <c r="K52" s="767"/>
      <c r="L52" s="767"/>
      <c r="M52" s="767"/>
      <c r="N52" s="767"/>
      <c r="O52" s="767"/>
      <c r="P52" s="767"/>
      <c r="Q52" s="767"/>
      <c r="R52" s="767"/>
      <c r="S52" s="767"/>
      <c r="T52" s="767"/>
      <c r="U52" s="835">
        <f>C52</f>
        <v>46298</v>
      </c>
      <c r="V52" s="836"/>
      <c r="W52" s="836"/>
      <c r="X52" s="836"/>
      <c r="Y52" s="836"/>
      <c r="Z52" s="8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761" t="str">
        <f>VLOOKUP($C52,'2026年度(2年後期)'!$B$5:$N$207,COLUMN('2026年度(2年後期)'!$C$5),0)&amp;""</f>
        <v/>
      </c>
      <c r="F53" s="758"/>
      <c r="G53" s="761" t="str">
        <f>VLOOKUP($C52,'2026年度(3年後期)'!$B$5:$N$207,COLUMN('2026年度(3年後期)'!$C$5),0)&amp;""</f>
        <v/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/>
      </c>
      <c r="N53" s="759"/>
      <c r="O53" s="761" t="str">
        <f>VLOOKUP($C52,'2026年度(M2後期)'!$B$5:$N$207,COLUMN('2026年度(M2後期)'!$C$5),0)&amp;""</f>
        <v/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/>
      </c>
      <c r="T53" s="758"/>
      <c r="U53" s="20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0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0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0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761" t="str">
        <f>VLOOKUP($C52,'2026年度(2年後期)'!$B$5:$N$207,COLUMN('2026年度(2年後期)'!$E$5),0)&amp;""</f>
        <v/>
      </c>
      <c r="F57" s="758"/>
      <c r="G57" s="761" t="str">
        <f>VLOOKUP($C52,'2026年度(3年後期)'!$B$5:$N$207,COLUMN('2026年度(3年後期)'!$E$5),0)&amp;""</f>
        <v/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/>
      </c>
      <c r="N57" s="758"/>
      <c r="O57" s="742" t="str">
        <f>VLOOKUP($C52,'2026年度(M2後期)'!$B$5:$N$207,COLUMN('2026年度(M2後期)'!$E$5),0)&amp;""</f>
        <v/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/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/>
      </c>
      <c r="D65" s="742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/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/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/>
      </c>
      <c r="T65" s="742"/>
      <c r="U65" s="21"/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739" t="str">
        <f>IFERROR(VLOOKUP(C65,科目・教員!$A$2:$B$342,2,0),"")</f>
        <v/>
      </c>
      <c r="D66" s="738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739" t="str">
        <f>VLOOKUP($C52,'2026年度(1年後期)'!$B$5:$N$207,COLUMN('2026年度(1年後期)'!$G$5)+1,0)&amp;""</f>
        <v/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748"/>
      <c r="D68" s="749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/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/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/>
      </c>
      <c r="T69" s="742"/>
      <c r="U69" s="21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748"/>
      <c r="D72" s="749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736"/>
      <c r="D76" s="73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23"/>
      <c r="B77" s="24"/>
      <c r="C77" s="767">
        <f>C52+1</f>
        <v>46299</v>
      </c>
      <c r="D77" s="767"/>
      <c r="E77" s="767"/>
      <c r="F77" s="767"/>
      <c r="G77" s="767"/>
      <c r="H77" s="767"/>
      <c r="I77" s="767"/>
      <c r="J77" s="767"/>
      <c r="K77" s="767"/>
      <c r="L77" s="767"/>
      <c r="M77" s="767"/>
      <c r="N77" s="767"/>
      <c r="O77" s="767"/>
      <c r="P77" s="767"/>
      <c r="Q77" s="767"/>
      <c r="R77" s="767"/>
      <c r="S77" s="767"/>
      <c r="T77" s="767"/>
      <c r="U77" s="835">
        <f>C77</f>
        <v>46299</v>
      </c>
      <c r="V77" s="836"/>
      <c r="W77" s="836"/>
      <c r="X77" s="836"/>
      <c r="Y77" s="836"/>
      <c r="Z77" s="83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/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/>
      </c>
      <c r="H78" s="758"/>
      <c r="I78" s="761" t="str">
        <f>VLOOKUP($C77,'2026年度(4年後期)'!$B$5:$N$206,COLUMN('2026年度(4年後期)'!$C$5),0)&amp;""</f>
        <v/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/>
      </c>
      <c r="N78" s="759"/>
      <c r="O78" s="761" t="str">
        <f>VLOOKUP($C77,'2026年度(M2後期)'!$B$5:$N$207,COLUMN('2026年度(M2後期)'!$C$5),0)&amp;""</f>
        <v/>
      </c>
      <c r="P78" s="758"/>
      <c r="Q78" s="761" t="str">
        <f>VLOOKUP($C77,'2026年度(D1後期)'!$B$5:$N$207,COLUMN('2026年度(D1後期)'!$C$5),0)&amp;""</f>
        <v/>
      </c>
      <c r="R78" s="758"/>
      <c r="S78" s="742" t="str">
        <f>VLOOKUP($C77,'2026年度(D23後期)'!$B$5:$N$207,COLUMN('2026年度(D23後期)'!$C$5),0)&amp;""</f>
        <v/>
      </c>
      <c r="T78" s="758"/>
      <c r="U78" s="25"/>
      <c r="Z78" s="744" t="str">
        <f>A78</f>
        <v xml:space="preserve">１時限（09：20～10：50） </v>
      </c>
      <c r="AA78" s="723"/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/>
      <c r="AN78" s="723"/>
      <c r="AO78" s="723"/>
      <c r="AP78" s="723"/>
      <c r="AQ78" s="723"/>
      <c r="AR78" s="723"/>
      <c r="AS78" s="723"/>
      <c r="AT78" s="723"/>
      <c r="AU78" s="723"/>
      <c r="AV78" s="723"/>
      <c r="AW78" s="723"/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/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/>
      </c>
      <c r="D82" s="758"/>
      <c r="E82" s="761" t="str">
        <f>VLOOKUP($C77,'2026年度(2年後期)'!$B$5:$N$207,COLUMN('2026年度(2年後期)'!$E$5),0)&amp;""</f>
        <v/>
      </c>
      <c r="F82" s="758"/>
      <c r="G82" s="761" t="str">
        <f>VLOOKUP($C77,'2026年度(3年後期)'!$B$5:$N$207,COLUMN('2026年度(3年後期)'!$E$5),0)&amp;""</f>
        <v/>
      </c>
      <c r="H82" s="758"/>
      <c r="I82" s="761" t="str">
        <f>VLOOKUP($C77,'2026年度(4年後期)'!$B$5:$N$206,COLUMN('2026年度(4年後期)'!$E$5),0)&amp;""</f>
        <v/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/>
      </c>
      <c r="N82" s="758"/>
      <c r="O82" s="742" t="str">
        <f>VLOOKUP($C77,'2026年度(M2後期)'!$B$5:$N$207,COLUMN('2026年度(M2後期)'!$E$5),0)&amp;""</f>
        <v/>
      </c>
      <c r="P82" s="758"/>
      <c r="Q82" s="742" t="str">
        <f>VLOOKUP($C77,'2026年度(D1後期)'!$B$5:$N$207,COLUMN('2026年度(D1後期)'!$E$5),0)&amp;""</f>
        <v/>
      </c>
      <c r="R82" s="758"/>
      <c r="S82" s="742" t="str">
        <f>VLOOKUP($C77,'2026年度(D23後期)'!$B$5:$N$207,COLUMN('2026年度(D23後期)'!$E$5),0)&amp;""</f>
        <v/>
      </c>
      <c r="T82" s="758"/>
      <c r="U82" s="21"/>
      <c r="Z82" s="745" t="str">
        <f>A82</f>
        <v>２時限（11：00～12：30）</v>
      </c>
      <c r="AA82" s="723"/>
      <c r="AB82" s="723"/>
      <c r="AC82" s="723"/>
      <c r="AD82" s="723"/>
      <c r="AE82" s="723"/>
      <c r="AF82" s="723"/>
      <c r="AG82" s="723"/>
      <c r="AH82" s="723"/>
      <c r="AI82" s="723"/>
      <c r="AJ82" s="723"/>
      <c r="AK82" s="723"/>
      <c r="AL82" s="723"/>
      <c r="AM82" s="723"/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</row>
    <row r="83" spans="1:74" ht="13.5" customHeight="1">
      <c r="A83" s="745"/>
      <c r="B83" s="15" t="s">
        <v>61</v>
      </c>
      <c r="C83" s="753" t="str">
        <f>IFERROR(VLOOKUP(C82,科目・教員!$A$2:$B$342,2,0),"")</f>
        <v/>
      </c>
      <c r="D83" s="751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753" t="str">
        <f>VLOOKUP($C77,'2026年度(1年後期)'!$B$5:$N$207,COLUMN('2026年度(1年後期)'!$E$5)+1,0)&amp;""</f>
        <v/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736"/>
      <c r="D85" s="734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/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741" t="str">
        <f>VLOOKUP($C77,'2026年度(1年後期)'!$B$5:$N$207,COLUMN('2026年度(1年後期)'!$G$5),0)&amp;""</f>
        <v/>
      </c>
      <c r="D90" s="742"/>
      <c r="E90" s="747" t="str">
        <f>VLOOKUP($C77,'2026年度(2年後期)'!$B$5:$N$207,COLUMN('2026年度(2年後期)'!$G$5),0)&amp;""</f>
        <v/>
      </c>
      <c r="F90" s="742"/>
      <c r="G90" s="747" t="str">
        <f>VLOOKUP($C77,'2026年度(3年後期)'!$B$5:$N$207,COLUMN('2026年度(3年後期)'!$G$5),0)&amp;""</f>
        <v/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/>
      </c>
      <c r="N90" s="742"/>
      <c r="O90" s="743" t="str">
        <f>VLOOKUP($C77,'2026年度(M2後期)'!$B$5:$N$207,COLUMN('2026年度(M2後期)'!$G$5),0)&amp;""</f>
        <v/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/>
      </c>
      <c r="T90" s="742"/>
      <c r="U90" s="21"/>
      <c r="Z90" s="745" t="str">
        <f>A90</f>
        <v>３時限（13：30～15：00）</v>
      </c>
      <c r="AA90" s="723"/>
      <c r="AB90" s="723"/>
      <c r="AC90" s="723"/>
      <c r="AD90" s="723"/>
      <c r="AE90" s="723"/>
      <c r="AF90" s="723"/>
      <c r="AG90" s="723"/>
      <c r="AH90" s="723"/>
      <c r="AI90" s="723"/>
      <c r="AJ90" s="723"/>
      <c r="AK90" s="723"/>
      <c r="AL90" s="723"/>
      <c r="AM90" s="723"/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739" t="str">
        <f>IFERROR(VLOOKUP(C90,科目・教員!$A$2:$B$342,2,0),"")</f>
        <v/>
      </c>
      <c r="D91" s="738"/>
      <c r="E91" s="740" t="str">
        <f>IFERROR(VLOOKUP(E90,科目・教員!$A$2:$B$342,2,0),"")</f>
        <v/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739" t="str">
        <f>VLOOKUP($C77,'2026年度(1年後期)'!$B$5:$N$207,COLUMN('2026年度(1年後期)'!$G$5)+1,0)&amp;""</f>
        <v/>
      </c>
      <c r="D92" s="738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736"/>
      <c r="D93" s="734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/>
      </c>
      <c r="D94" s="742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/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/>
      </c>
      <c r="L94" s="743"/>
      <c r="M94" s="741" t="str">
        <f>VLOOKUP($C77,'2026年度(M1後期)'!$B$5:$N$207,COLUMN('2026年度(M1後期)'!$I$5),0)&amp;""</f>
        <v/>
      </c>
      <c r="N94" s="742"/>
      <c r="O94" s="743" t="str">
        <f>VLOOKUP($C77,'2026年度(M2後期)'!$B$5:$N$207,COLUMN('2026年度(M2後期)'!$I$5),0)&amp;""</f>
        <v/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/>
      </c>
      <c r="T94" s="742"/>
      <c r="U94" s="21"/>
      <c r="Z94" s="745" t="str">
        <f>A94</f>
        <v>４時限（15：10～16：40）</v>
      </c>
      <c r="AA94" s="723"/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/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39" t="str">
        <f>IFERROR(VLOOKUP(C94,科目・教員!$A$2:$B$342,2,0),"")</f>
        <v/>
      </c>
      <c r="D95" s="738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39" t="str">
        <f>VLOOKUP($C77,'2026年度(1年後期)'!$B$5:$N$207,COLUMN('2026年度(1年後期)'!$I$5)+1,0)&amp;""</f>
        <v/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28" t="s">
        <v>68</v>
      </c>
      <c r="C97" s="736"/>
      <c r="D97" s="734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41" t="str">
        <f>VLOOKUP($C77,'2026年度(1年後期)'!$B$5:$N$207,COLUMN('2026年度(1年後期)'!$K$5),0)&amp;""</f>
        <v/>
      </c>
      <c r="D98" s="742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/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39" t="str">
        <f>IFERROR(VLOOKUP(C98,科目・教員!$A$2:$B$342,2,0),"")</f>
        <v/>
      </c>
      <c r="D99" s="738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39" t="str">
        <f>VLOOKUP($C77,'2026年度(1年後期)'!$B$5:$N$207,COLUMN('2026年度(1年後期)'!$K$5)+1,0)&amp;""</f>
        <v/>
      </c>
      <c r="D100" s="738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736"/>
      <c r="D101" s="734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5"/>
      <c r="B102" s="6"/>
      <c r="C102" s="781">
        <f>C77+1</f>
        <v>46300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46300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>地域･在宅看護学概論</v>
      </c>
      <c r="F103" s="758"/>
      <c r="G103" s="761" t="str">
        <f>VLOOKUP($C102,'2026年度(3年後期)'!$B$5:$N$207,COLUMN('2026年度(3年後期)'!$C$5),0)&amp;""</f>
        <v>領域別実習</v>
      </c>
      <c r="H103" s="758"/>
      <c r="I103" s="761" t="str">
        <f>VLOOKUP($C102,'2026年度(4年後期)'!$B$5:$N$206,COLUMN('2026年度(4年後期)'!$C$5),0)&amp;""</f>
        <v>卒業研究Ⅱ</v>
      </c>
      <c r="J103" s="758"/>
      <c r="K103" s="742" t="str">
        <f>VLOOKUP($C102,'2026年度(助産後期)'!$B$5:$N$207,COLUMN('2026年度(助産後期)'!$C$5),0)&amp;""</f>
        <v>助産学実習Ⅰ</v>
      </c>
      <c r="L103" s="759"/>
      <c r="M103" s="768" t="str">
        <f>VLOOKUP($C102,'2026年度(M1後期)'!$B$5:$N$207,COLUMN('2026年度(M1後期)'!$C$5),0)&amp;""</f>
        <v>政策医療看護倫理</v>
      </c>
      <c r="N103" s="759"/>
      <c r="O103" s="761" t="str">
        <f>VLOOKUP($C102,'2026年度(M2後期)'!$B$5:$N$207,COLUMN('2026年度(M2後期)'!$C$5),0)&amp;""</f>
        <v>特別研究</v>
      </c>
      <c r="P103" s="758"/>
      <c r="Q103" s="761" t="str">
        <f>VLOOKUP($C102,'2026年度(D1後期)'!$B$5:$N$207,COLUMN('2026年度(D1後期)'!$C$5),0)&amp;""</f>
        <v/>
      </c>
      <c r="R103" s="758"/>
      <c r="S103" s="742" t="str">
        <f>VLOOKUP($C102,'2026年度(D23後期)'!$B$5:$N$207,COLUMN('2026年度(D23後期)'!$C$5),0)&amp;""</f>
        <v>特別研究</v>
      </c>
      <c r="T103" s="758"/>
      <c r="U103" s="25"/>
      <c r="Z103" s="744" t="str">
        <f>A103</f>
        <v xml:space="preserve">１時限（09：20～10：50） </v>
      </c>
      <c r="AA103" s="723"/>
      <c r="AB103" s="723"/>
      <c r="AC103" s="723"/>
      <c r="AD103" s="723"/>
      <c r="AE103" s="723"/>
      <c r="AF103" s="723"/>
      <c r="AG103" s="723" t="s">
        <v>142</v>
      </c>
      <c r="AH103" s="723"/>
      <c r="AI103" s="723"/>
      <c r="AJ103" s="723"/>
      <c r="AK103" s="723"/>
      <c r="AL103" s="723"/>
      <c r="AM103" s="723"/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 t="s">
        <v>143</v>
      </c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</row>
    <row r="104" spans="1:74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>藤田　淳子</v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>各担当教員</v>
      </c>
      <c r="J104" s="751"/>
      <c r="K104" s="738" t="str">
        <f>IFERROR(VLOOKUP(K103,科目・教員!$A$2:$B$342,2,0),"")</f>
        <v>池田　真弓</v>
      </c>
      <c r="L104" s="754"/>
      <c r="M104" s="750" t="str">
        <f>IFERROR(VLOOKUP(M103,科目・教員!$A$2:$B$342,2,0),"")</f>
        <v>来生　奈巳子</v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25"/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>201</v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>臨床講義室1</v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736"/>
      <c r="D106" s="755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>知の探求</v>
      </c>
      <c r="D107" s="758"/>
      <c r="E107" s="761" t="str">
        <f>VLOOKUP($C102,'2026年度(2年後期)'!$B$5:$N$207,COLUMN('2026年度(2年後期)'!$E$5),0)&amp;""</f>
        <v>成人看護援助論Ⅱ</v>
      </c>
      <c r="F107" s="758"/>
      <c r="G107" s="761" t="str">
        <f>VLOOKUP($C102,'2026年度(3年後期)'!$B$5:$N$207,COLUMN('2026年度(3年後期)'!$E$5),0)&amp;""</f>
        <v>領域別実習</v>
      </c>
      <c r="H107" s="758"/>
      <c r="I107" s="761" t="str">
        <f>VLOOKUP($C102,'2026年度(4年後期)'!$B$5:$N$206,COLUMN('2026年度(4年後期)'!$E$5),0)&amp;""</f>
        <v>卒業研究Ⅱ</v>
      </c>
      <c r="J107" s="758"/>
      <c r="K107" s="742" t="str">
        <f>VLOOKUP($C102,'2026年度(助産後期)'!$B$5:$N$207,COLUMN('2026年度(助産後期)'!$E$5),0)&amp;""</f>
        <v>助産学実習Ⅰ</v>
      </c>
      <c r="L107" s="759"/>
      <c r="M107" s="757" t="str">
        <f>VLOOKUP($C102,'2026年度(M1後期)'!$B$5:$N$207,COLUMN('2026年度(M1後期)'!$E$5),0)&amp;""</f>
        <v>政策医療看護倫理</v>
      </c>
      <c r="N107" s="758"/>
      <c r="O107" s="742" t="str">
        <f>VLOOKUP($C102,'2026年度(M2後期)'!$B$5:$N$207,COLUMN('2026年度(M2後期)'!$E$5),0)&amp;""</f>
        <v>特別研究</v>
      </c>
      <c r="P107" s="758"/>
      <c r="Q107" s="742" t="str">
        <f>VLOOKUP($C102,'2026年度(D1後期)'!$B$5:$N$207,COLUMN('2026年度(D1後期)'!$E$5),0)&amp;""</f>
        <v/>
      </c>
      <c r="R107" s="758"/>
      <c r="S107" s="742" t="str">
        <f>VLOOKUP($C102,'2026年度(D23後期)'!$B$5:$N$207,COLUMN('2026年度(D23後期)'!$E$5),0)&amp;""</f>
        <v>特別研究</v>
      </c>
      <c r="T107" s="758"/>
      <c r="U107" s="21"/>
      <c r="Z107" s="745" t="str">
        <f>A107</f>
        <v>２時限（11：00～12：30）</v>
      </c>
      <c r="AA107" s="723" t="s">
        <v>144</v>
      </c>
      <c r="AB107" s="723"/>
      <c r="AC107" s="723"/>
      <c r="AD107" s="723"/>
      <c r="AE107" s="723"/>
      <c r="AF107" s="723"/>
      <c r="AG107" s="723" t="s">
        <v>92</v>
      </c>
      <c r="AH107" s="723"/>
      <c r="AI107" s="723"/>
      <c r="AJ107" s="723"/>
      <c r="AK107" s="723"/>
      <c r="AL107" s="723"/>
      <c r="AM107" s="723"/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 t="s">
        <v>143</v>
      </c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>須藤　恭子</v>
      </c>
      <c r="D108" s="751"/>
      <c r="E108" s="752" t="str">
        <f>IFERROR(VLOOKUP(E107,科目・教員!$A$2:$B$342,2,0),"")</f>
        <v>藤澤　雄太</v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>各担当教員</v>
      </c>
      <c r="J108" s="751"/>
      <c r="K108" s="738" t="str">
        <f>IFERROR(VLOOKUP(K107,科目・教員!$A$2:$B$342,2,0),"")</f>
        <v>池田　真弓</v>
      </c>
      <c r="L108" s="754"/>
      <c r="M108" s="753" t="str">
        <f>IFERROR(VLOOKUP(M107,科目・教員!$A$2:$B$342,2,0),"")</f>
        <v>来生　奈巳子</v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>101</v>
      </c>
      <c r="D109" s="751"/>
      <c r="E109" s="752" t="str">
        <f>VLOOKUP($C102,'2026年度(2年後期)'!$B$5:$N$207,COLUMN('2026年度(2年後期)'!$E$5)+1,0)&amp;""</f>
        <v>201</v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>臨床講義室1</v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/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>疾病・病態論Ⅰ</v>
      </c>
      <c r="D115" s="742"/>
      <c r="E115" s="796" t="str">
        <f>VLOOKUP($C102,'2026年度(2年後期)'!$B$5:$N$207,COLUMN('2026年度(2年後期)'!$G$5),0)&amp;""</f>
        <v>英語Ⅳ</v>
      </c>
      <c r="F115" s="774"/>
      <c r="G115" s="747" t="str">
        <f>VLOOKUP($C102,'2026年度(3年後期)'!$B$5:$N$207,COLUMN('2026年度(3年後期)'!$G$5),0)&amp;""</f>
        <v>領域別実習</v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>助産学実習Ⅰ</v>
      </c>
      <c r="L115" s="743"/>
      <c r="M115" s="741" t="str">
        <f>VLOOKUP($C102,'2026年度(M1後期)'!$B$5:$N$207,COLUMN('2026年度(M1後期)'!$G$5),0)&amp;""</f>
        <v>看護理論</v>
      </c>
      <c r="N115" s="742"/>
      <c r="O115" s="743" t="str">
        <f>VLOOKUP($C102,'2026年度(M2後期)'!$B$5:$N$207,COLUMN('2026年度(M2後期)'!$G$5),0)&amp;""</f>
        <v>特別研究</v>
      </c>
      <c r="P115" s="742"/>
      <c r="Q115" s="743" t="str">
        <f>VLOOKUP($C102,'2026年度(D1後期)'!$B$5:$N$207,COLUMN('2026年度(D1後期)'!$G$5),0)&amp;""</f>
        <v/>
      </c>
      <c r="R115" s="742"/>
      <c r="S115" s="743" t="str">
        <f>VLOOKUP($C102,'2026年度(D23後期)'!$B$5:$N$207,COLUMN('2026年度(D23後期)'!$G$5),0)&amp;""</f>
        <v>特別研究</v>
      </c>
      <c r="T115" s="742"/>
      <c r="U115" s="21"/>
      <c r="Z115" s="745" t="str">
        <f>A115</f>
        <v>３時限（13：30～15：00）</v>
      </c>
      <c r="AA115" s="723" t="s">
        <v>145</v>
      </c>
      <c r="AB115" s="723"/>
      <c r="AC115" s="723"/>
      <c r="AD115" s="723"/>
      <c r="AE115" s="723"/>
      <c r="AF115" s="723"/>
      <c r="AG115" s="723" t="s">
        <v>146</v>
      </c>
      <c r="AH115" s="723"/>
      <c r="AI115" s="723"/>
      <c r="AJ115" s="723"/>
      <c r="AK115" s="723"/>
      <c r="AL115" s="723"/>
      <c r="AM115" s="723"/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>水野　正之</v>
      </c>
      <c r="D116" s="738"/>
      <c r="E116" s="795" t="str">
        <f>IFERROR(VLOOKUP(E115,科目・教員!$A$2:$B$342,2,0),"")</f>
        <v>ﾊﾟｳﾗ･ﾍﾞﾙｳﾞｧﾝｹﾙ</v>
      </c>
      <c r="F116" s="772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>池田　真弓</v>
      </c>
      <c r="L116" s="737"/>
      <c r="M116" s="739" t="str">
        <f>IFERROR(VLOOKUP(M115,科目・教員!$A$2:$B$342,2,0),"")</f>
        <v>亀岡　智美</v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>101</v>
      </c>
      <c r="D117" s="738"/>
      <c r="E117" s="795" t="str">
        <f>VLOOKUP($C102,'2026年度(2年後期)'!$B$5:$N$207,COLUMN('2026年度(2年後期)'!$G$5)+1,0)&amp;""</f>
        <v>201</v>
      </c>
      <c r="F117" s="772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>オンライン</v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36"/>
      <c r="D118" s="734"/>
      <c r="E118" s="769" t="s">
        <v>147</v>
      </c>
      <c r="F118" s="783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73" t="str">
        <f>VLOOKUP($C102,'2026年度(1年後期)'!$B$5:$N$207,COLUMN('2026年度(1年後期)'!$I$5),0)&amp;""</f>
        <v>英語Ⅱ</v>
      </c>
      <c r="D119" s="774"/>
      <c r="E119" s="747" t="str">
        <f>VLOOKUP($C102,'2026年度(2年後期)'!$B$5:$N$207,COLUMN('2026年度(2年後期)'!$I$5),0)&amp;""</f>
        <v>小児看護学概論</v>
      </c>
      <c r="F119" s="742"/>
      <c r="G119" s="747" t="str">
        <f>VLOOKUP($C102,'2026年度(3年後期)'!$B$5:$N$207,COLUMN('2026年度(3年後期)'!$I$5),0)&amp;""</f>
        <v>領域別実習</v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>助産学実習Ⅰ</v>
      </c>
      <c r="L119" s="743"/>
      <c r="M119" s="741" t="str">
        <f>VLOOKUP($C102,'2026年度(M1後期)'!$B$5:$N$207,COLUMN('2026年度(M1後期)'!$I$5),0)&amp;""</f>
        <v>看護理論</v>
      </c>
      <c r="N119" s="742"/>
      <c r="O119" s="743" t="str">
        <f>VLOOKUP($C102,'2026年度(M2後期)'!$B$5:$N$207,COLUMN('2026年度(M2後期)'!$I$5),0)&amp;""</f>
        <v>特別研究</v>
      </c>
      <c r="P119" s="742"/>
      <c r="Q119" s="743" t="str">
        <f>VLOOKUP($C102,'2026年度(D1後期)'!$B$5:$N$207,COLUMN('2026年度(D1後期)'!$I$5),0)&amp;""</f>
        <v/>
      </c>
      <c r="R119" s="742"/>
      <c r="S119" s="743" t="str">
        <f>VLOOKUP($C102,'2026年度(D23後期)'!$B$5:$N$207,COLUMN('2026年度(D23後期)'!$I$5),0)&amp;""</f>
        <v>特別研究</v>
      </c>
      <c r="T119" s="742"/>
      <c r="U119" s="602" t="s">
        <v>148</v>
      </c>
      <c r="Z119" s="745" t="str">
        <f>A119</f>
        <v>４時限（15：10～16：40）</v>
      </c>
      <c r="AA119" s="723" t="s">
        <v>149</v>
      </c>
      <c r="AB119" s="723"/>
      <c r="AC119" s="723"/>
      <c r="AD119" s="723"/>
      <c r="AE119" s="723"/>
      <c r="AF119" s="723"/>
      <c r="AG119" s="723" t="s">
        <v>128</v>
      </c>
      <c r="AH119" s="723" t="s">
        <v>149</v>
      </c>
      <c r="AI119" s="723"/>
      <c r="AJ119" s="723"/>
      <c r="AK119" s="723"/>
      <c r="AL119" s="723"/>
      <c r="AM119" s="723"/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 t="s">
        <v>95</v>
      </c>
      <c r="BJ119" s="723"/>
      <c r="BK119" s="723"/>
      <c r="BL119" s="723"/>
      <c r="BM119" s="723"/>
      <c r="BN119" s="723" t="s">
        <v>108</v>
      </c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71" t="str">
        <f>IFERROR(VLOOKUP(C119,科目・教員!$A$2:$B$342,2,0),"")</f>
        <v>ﾊﾟｳﾗ･ﾍﾞﾙｳﾞｧﾝｹﾞﾙ
ｸﾘｽ･ﾊﾟｰﾊﾑ</v>
      </c>
      <c r="D120" s="772"/>
      <c r="E120" s="740" t="str">
        <f>IFERROR(VLOOKUP(E119,科目・教員!$A$2:$B$342,2,0),"")</f>
        <v>来生　奈巳子</v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>池田　真弓</v>
      </c>
      <c r="L120" s="737"/>
      <c r="M120" s="739" t="str">
        <f>IFERROR(VLOOKUP(M119,科目・教員!$A$2:$B$342,2,0),"")</f>
        <v>亀岡　智美</v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602" t="s">
        <v>150</v>
      </c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71" t="str">
        <f>VLOOKUP($C102,'2026年度(1年後期)'!$B$5:$N$207,COLUMN('2026年度(1年後期)'!$I$5)+1,0)&amp;""</f>
        <v>AC：101
BD：２０２</v>
      </c>
      <c r="D121" s="772"/>
      <c r="E121" s="740" t="str">
        <f>VLOOKUP($C102,'2026年度(2年後期)'!$B$5:$N$207,COLUMN('2026年度(2年後期)'!$I$5)+1,0)&amp;""</f>
        <v>201</v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>オンライン</v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602" t="s">
        <v>71</v>
      </c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69" t="s">
        <v>147</v>
      </c>
      <c r="D122" s="783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602" t="s">
        <v>95</v>
      </c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21"/>
      <c r="W123" s="670" t="s">
        <v>115</v>
      </c>
      <c r="X123" s="695" t="s">
        <v>151</v>
      </c>
      <c r="Y123" s="688" t="s">
        <v>135</v>
      </c>
      <c r="Z123" s="745" t="str">
        <f>A123</f>
        <v>５時限（16：50～18：20）</v>
      </c>
      <c r="AA123" s="723" t="s">
        <v>116</v>
      </c>
      <c r="AB123" s="723"/>
      <c r="AC123" s="723"/>
      <c r="AD123" s="723"/>
      <c r="AE123" s="723" t="s">
        <v>152</v>
      </c>
      <c r="AF123" s="723"/>
      <c r="AG123" s="723"/>
      <c r="AH123" s="723"/>
      <c r="AI123" s="723"/>
      <c r="AJ123" s="723"/>
      <c r="AK123" s="723"/>
      <c r="AL123" s="723"/>
      <c r="AM123" s="723"/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 t="s">
        <v>108</v>
      </c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W124" s="670" t="s">
        <v>116</v>
      </c>
      <c r="X124" s="695" t="s">
        <v>152</v>
      </c>
      <c r="Y124" s="688" t="s">
        <v>109</v>
      </c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W125" s="670" t="s">
        <v>122</v>
      </c>
      <c r="X125" s="695" t="s">
        <v>153</v>
      </c>
      <c r="Y125" s="688" t="s">
        <v>108</v>
      </c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671"/>
      <c r="X126" s="696"/>
      <c r="Y126" s="689" t="s">
        <v>111</v>
      </c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5"/>
      <c r="B127" s="6"/>
      <c r="C127" s="781">
        <f>C102+1</f>
        <v>46301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832">
        <f>C127</f>
        <v>46301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>微生物と人間</v>
      </c>
      <c r="D128" s="758"/>
      <c r="E128" s="790" t="str">
        <f>VLOOKUP($C127,'2026年度(2年後期)'!$B$5:$N$207,COLUMN('2026年度(2年後期)'!$C$5),0)&amp;""</f>
        <v>英語S</v>
      </c>
      <c r="F128" s="778"/>
      <c r="G128" s="761" t="str">
        <f>VLOOKUP($C127,'2026年度(3年後期)'!$B$5:$N$207,COLUMN('2026年度(3年後期)'!$C$5),0)&amp;""</f>
        <v>領域別実習</v>
      </c>
      <c r="H128" s="758"/>
      <c r="I128" s="761" t="str">
        <f>VLOOKUP($C127,'2026年度(4年後期)'!$B$5:$N$206,COLUMN('2026年度(4年後期)'!$C$5),0)&amp;""</f>
        <v/>
      </c>
      <c r="J128" s="758"/>
      <c r="K128" s="742" t="str">
        <f>VLOOKUP($C127,'2026年度(助産後期)'!$B$5:$N$207,COLUMN('2026年度(助産後期)'!$C$5),0)&amp;""</f>
        <v>助産学実習Ⅰ</v>
      </c>
      <c r="L128" s="759"/>
      <c r="M128" s="76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59"/>
      <c r="O128" s="761" t="str">
        <f>VLOOKUP($C127,'2026年度(M2後期)'!$B$5:$N$207,COLUMN('2026年度(M2後期)'!$C$5),0)&amp;""</f>
        <v>特別研究</v>
      </c>
      <c r="P128" s="758"/>
      <c r="Q128" s="761" t="str">
        <f>VLOOKUP($C127,'2026年度(D1後期)'!$B$5:$N$207,COLUMN('2026年度(D1後期)'!$C$5),0)&amp;""</f>
        <v>成育看護学演習Ｂ
感染管理看護学演習Ｂ
成人看護学演習Ｂ
国際看護学演習Ｂ</v>
      </c>
      <c r="R128" s="758"/>
      <c r="S128" s="742" t="str">
        <f>VLOOKUP($C127,'2026年度(D23後期)'!$B$5:$N$207,COLUMN('2026年度(D23後期)'!$C$5),0)&amp;""</f>
        <v>特別研究</v>
      </c>
      <c r="T128" s="758"/>
      <c r="U128" s="702" t="s">
        <v>55</v>
      </c>
      <c r="Z128" s="744" t="str">
        <f>A128</f>
        <v xml:space="preserve">１時限（09：20～10：50） </v>
      </c>
      <c r="AA128" s="723" t="s">
        <v>154</v>
      </c>
      <c r="AB128" s="723"/>
      <c r="AC128" s="723"/>
      <c r="AD128" s="723"/>
      <c r="AE128" s="723"/>
      <c r="AF128" s="723"/>
      <c r="AG128" s="723" t="s">
        <v>155</v>
      </c>
      <c r="AH128" s="723"/>
      <c r="AI128" s="723"/>
      <c r="AJ128" s="723"/>
      <c r="AK128" s="723"/>
      <c r="AL128" s="723"/>
      <c r="AM128" s="723"/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 t="s">
        <v>155</v>
      </c>
      <c r="BA128" s="723" t="s">
        <v>156</v>
      </c>
      <c r="BB128" s="723"/>
      <c r="BC128" s="723"/>
      <c r="BD128" s="723"/>
      <c r="BE128" s="723"/>
      <c r="BF128" s="723"/>
      <c r="BG128" s="723"/>
      <c r="BH128" s="723"/>
      <c r="BI128" s="723" t="s">
        <v>59</v>
      </c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/>
      <c r="BU128" s="723"/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>森　那美子</v>
      </c>
      <c r="D129" s="751"/>
      <c r="E129" s="789" t="str">
        <f>IFERROR(VLOOKUP(E128,科目・教員!$A$2:$B$342,2,0),"")</f>
        <v>ﾊﾟｳﾗ･ﾍﾞﾙｳﾞｧﾝｹﾙ</v>
      </c>
      <c r="F129" s="776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>池田　真弓</v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702" t="s">
        <v>63</v>
      </c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>101</v>
      </c>
      <c r="D130" s="751"/>
      <c r="E130" s="789" t="str">
        <f>VLOOKUP($C127,'2026年度(2年後期)'!$B$5:$N$207,COLUMN('2026年度(2年後期)'!$C$5)+1,0)&amp;""</f>
        <v>304</v>
      </c>
      <c r="F130" s="776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>精神：臨床講義室1</v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702" t="s">
        <v>59</v>
      </c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48"/>
      <c r="D131" s="793"/>
      <c r="E131" s="782" t="s">
        <v>147</v>
      </c>
      <c r="F131" s="783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702" t="s">
        <v>71</v>
      </c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>人間関係論</v>
      </c>
      <c r="D132" s="758"/>
      <c r="E132" s="790" t="str">
        <f>VLOOKUP($C127,'2026年度(2年後期)'!$B$5:$N$207,COLUMN('2026年度(2年後期)'!$E$5),0)&amp;""</f>
        <v>英語S</v>
      </c>
      <c r="F132" s="778"/>
      <c r="G132" s="761" t="str">
        <f>VLOOKUP($C127,'2026年度(3年後期)'!$B$5:$N$207,COLUMN('2026年度(3年後期)'!$E$5),0)&amp;""</f>
        <v>領域別実習</v>
      </c>
      <c r="H132" s="758"/>
      <c r="I132" s="761" t="str">
        <f>VLOOKUP($C127,'2026年度(4年後期)'!$B$5:$N$206,COLUMN('2026年度(4年後期)'!$E$5),0)&amp;""</f>
        <v/>
      </c>
      <c r="J132" s="758"/>
      <c r="K132" s="742" t="str">
        <f>VLOOKUP($C127,'2026年度(助産後期)'!$B$5:$N$207,COLUMN('2026年度(助産後期)'!$E$5),0)&amp;""</f>
        <v>助産学実習Ⅰ</v>
      </c>
      <c r="L132" s="759"/>
      <c r="M132" s="75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58"/>
      <c r="O132" s="742" t="str">
        <f>VLOOKUP($C127,'2026年度(M2後期)'!$B$5:$N$207,COLUMN('2026年度(M2後期)'!$E$5),0)&amp;""</f>
        <v>特別研究</v>
      </c>
      <c r="P132" s="758"/>
      <c r="Q132" s="742" t="str">
        <f>VLOOKUP($C127,'2026年度(D1後期)'!$B$5:$N$207,COLUMN('2026年度(D1後期)'!$E$5),0)&amp;""</f>
        <v>成育看護学演習Ｂ
感染管理看護学演習Ｂ
成人看護学演習Ｂ
国際看護学演習Ｂ</v>
      </c>
      <c r="R132" s="758"/>
      <c r="S132" s="742" t="str">
        <f>VLOOKUP($C127,'2026年度(D23後期)'!$B$5:$N$207,COLUMN('2026年度(D23後期)'!$E$5),0)&amp;""</f>
        <v>特別研究</v>
      </c>
      <c r="T132" s="758"/>
      <c r="U132" s="30"/>
      <c r="V132" s="652" t="s">
        <v>157</v>
      </c>
      <c r="Z132" s="745" t="str">
        <f>A132</f>
        <v>２時限（11：00～12：30）</v>
      </c>
      <c r="AA132" s="723" t="s">
        <v>158</v>
      </c>
      <c r="AB132" s="723"/>
      <c r="AC132" s="723"/>
      <c r="AD132" s="723"/>
      <c r="AE132" s="723"/>
      <c r="AF132" s="723"/>
      <c r="AG132" s="723" t="s">
        <v>155</v>
      </c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 t="s">
        <v>155</v>
      </c>
      <c r="BA132" s="723" t="s">
        <v>156</v>
      </c>
      <c r="BB132" s="723"/>
      <c r="BC132" s="723"/>
      <c r="BD132" s="723"/>
      <c r="BE132" s="723"/>
      <c r="BF132" s="723"/>
      <c r="BG132" s="723"/>
      <c r="BH132" s="723"/>
      <c r="BI132" s="723"/>
      <c r="BJ132" s="723" t="s">
        <v>159</v>
      </c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/>
      <c r="BU132" s="723"/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>小島　優子</v>
      </c>
      <c r="D133" s="751"/>
      <c r="E133" s="789" t="str">
        <f>IFERROR(VLOOKUP(E132,科目・教員!$A$2:$B$342,2,0),"")</f>
        <v>ﾊﾟｳﾗ･ﾍﾞﾙｳﾞｧﾝｹﾙ</v>
      </c>
      <c r="F133" s="776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>池田　真弓</v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30"/>
      <c r="V133" s="652" t="s">
        <v>160</v>
      </c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>101</v>
      </c>
      <c r="D134" s="751"/>
      <c r="E134" s="789" t="str">
        <f>VLOOKUP($C127,'2026年度(2年後期)'!$B$5:$N$207,COLUMN('2026年度(2年後期)'!$E$5)+1,0)&amp;""</f>
        <v>304</v>
      </c>
      <c r="F134" s="776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>精神：臨床講義室1</v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V134" s="652" t="s">
        <v>159</v>
      </c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36"/>
      <c r="D135" s="734"/>
      <c r="E135" s="782" t="s">
        <v>147</v>
      </c>
      <c r="F135" s="783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V135" s="652" t="s">
        <v>161</v>
      </c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>生活援助論Ⅱ</v>
      </c>
      <c r="D140" s="742"/>
      <c r="E140" s="747" t="str">
        <f>VLOOKUP($C127,'2026年度(2年後期)'!$B$5:$N$207,COLUMN('2026年度(2年後期)'!$G$5),0)&amp;""</f>
        <v>薬物療法と看護</v>
      </c>
      <c r="F140" s="742"/>
      <c r="G140" s="747" t="str">
        <f>VLOOKUP($C127,'2026年度(3年後期)'!$B$5:$N$207,COLUMN('2026年度(3年後期)'!$G$5),0)&amp;""</f>
        <v>領域別実習</v>
      </c>
      <c r="H140" s="742"/>
      <c r="I140" s="747" t="str">
        <f>VLOOKUP($C127,'2026年度(4年後期)'!$B$5:$N$206,COLUMN('2026年度(4年後期)'!$G$5),0)&amp;""</f>
        <v/>
      </c>
      <c r="J140" s="742"/>
      <c r="K140" s="743" t="str">
        <f>VLOOKUP($C127,'2026年度(助産後期)'!$B$5:$N$207,COLUMN('2026年度(助産後期)'!$G$5),0)&amp;""</f>
        <v>助産学実習Ⅰ</v>
      </c>
      <c r="L140" s="743"/>
      <c r="M140" s="741" t="str">
        <f>VLOOKUP($C127,'2026年度(M1後期)'!$B$5:$N$207,COLUMN('2026年度(M1後期)'!$G$5),0)&amp;""</f>
        <v>がん看護学演習A-Ⅱ
成育看護学演習A-Ⅰ（小児）
感染症学特論
感染症学演習</v>
      </c>
      <c r="N140" s="742"/>
      <c r="O140" s="743" t="str">
        <f>VLOOKUP($C127,'2026年度(M2後期)'!$B$5:$N$207,COLUMN('2026年度(M2後期)'!$G$5),0)&amp;""</f>
        <v>特別研究</v>
      </c>
      <c r="P140" s="742"/>
      <c r="Q140" s="743" t="str">
        <f>VLOOKUP($C127,'2026年度(D1後期)'!$B$5:$N$207,COLUMN('2026年度(D1後期)'!$G$5),0)&amp;""</f>
        <v>量的看護学研究法</v>
      </c>
      <c r="R140" s="742"/>
      <c r="S140" s="743" t="str">
        <f>VLOOKUP($C127,'2026年度(D23後期)'!$B$5:$N$207,COLUMN('2026年度(D23後期)'!$G$5),0)&amp;""</f>
        <v>特別研究</v>
      </c>
      <c r="T140" s="742"/>
      <c r="U140" s="666" t="s">
        <v>162</v>
      </c>
      <c r="Z140" s="745" t="str">
        <f>A140</f>
        <v>３時限（13：30～15：00）</v>
      </c>
      <c r="AA140" s="723" t="s">
        <v>163</v>
      </c>
      <c r="AB140" s="723"/>
      <c r="AC140" s="723"/>
      <c r="AD140" s="723"/>
      <c r="AE140" s="723"/>
      <c r="AF140" s="723"/>
      <c r="AG140" s="723" t="s">
        <v>164</v>
      </c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 t="s">
        <v>165</v>
      </c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/>
      <c r="BL140" s="723"/>
      <c r="BM140" s="723" t="s">
        <v>166</v>
      </c>
      <c r="BN140" s="723"/>
      <c r="BO140" s="723"/>
      <c r="BP140" s="723"/>
      <c r="BQ140" s="723"/>
      <c r="BR140" s="723"/>
      <c r="BS140" s="723"/>
      <c r="BT140" s="723"/>
      <c r="BU140" s="723"/>
      <c r="BV140" s="723"/>
    </row>
    <row r="141" spans="1:74" ht="13.5" customHeight="1">
      <c r="A141" s="745"/>
      <c r="B141" s="15" t="s">
        <v>61</v>
      </c>
      <c r="C141" s="739" t="str">
        <f>IFERROR(VLOOKUP(C140,科目・教員!$A$2:$B$342,2,0),"")</f>
        <v>森下　純子</v>
      </c>
      <c r="D141" s="738"/>
      <c r="E141" s="740" t="str">
        <f>IFERROR(VLOOKUP(E140,科目・教員!$A$2:$B$342,2,0),"")</f>
        <v>本間　典子</v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>池田　真弓</v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>柏木　公一</v>
      </c>
      <c r="R141" s="738"/>
      <c r="S141" s="737" t="str">
        <f>IFERROR(VLOOKUP(S140,科目・教員!$A$2:$B$342,2,0),"")</f>
        <v/>
      </c>
      <c r="T141" s="738"/>
      <c r="U141" s="666" t="s">
        <v>167</v>
      </c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>101</v>
      </c>
      <c r="D142" s="738"/>
      <c r="E142" s="740" t="str">
        <f>VLOOKUP($C127,'2026年度(2年後期)'!$B$5:$N$207,COLUMN('2026年度(2年後期)'!$G$5)+1,0)&amp;""</f>
        <v>201</v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/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>臨床講義室１</v>
      </c>
      <c r="R142" s="738"/>
      <c r="S142" s="737" t="str">
        <f>VLOOKUP($C127,'2026年度(D23後期)'!$B$5:$N$207,COLUMN('2026年度(D23後期)'!$G$5)+1,0)&amp;""</f>
        <v/>
      </c>
      <c r="T142" s="738"/>
      <c r="U142" s="666" t="s">
        <v>166</v>
      </c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36"/>
      <c r="D143" s="734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666" t="s">
        <v>168</v>
      </c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>人体の構造と機能Ⅳ</v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>領域別実習</v>
      </c>
      <c r="H144" s="742"/>
      <c r="I144" s="747" t="str">
        <f>VLOOKUP($C127,'2026年度(4年後期)'!$B$5:$N$206,COLUMN('2026年度(4年後期)'!$I$5),0)&amp;""</f>
        <v/>
      </c>
      <c r="J144" s="742"/>
      <c r="K144" s="743" t="str">
        <f>VLOOKUP($C127,'2026年度(助産後期)'!$B$5:$N$207,COLUMN('2026年度(助産後期)'!$I$5),0)&amp;""</f>
        <v>助産学実習Ⅰ</v>
      </c>
      <c r="L144" s="743"/>
      <c r="M144" s="741" t="str">
        <f>VLOOKUP($C127,'2026年度(M1後期)'!$B$5:$N$207,COLUMN('2026年度(M1後期)'!$I$5),0)&amp;""</f>
        <v>がん看護学演習A-Ⅱ
成育看護学演習A-Ⅰ
感染症学特論
感染症学演習</v>
      </c>
      <c r="N144" s="742"/>
      <c r="O144" s="743" t="str">
        <f>VLOOKUP($C127,'2026年度(M2後期)'!$B$5:$N$207,COLUMN('2026年度(M2後期)'!$I$5),0)&amp;""</f>
        <v>特別研究</v>
      </c>
      <c r="P144" s="742"/>
      <c r="Q144" s="743" t="str">
        <f>VLOOKUP($C127,'2026年度(D1後期)'!$B$5:$N$207,COLUMN('2026年度(D1後期)'!$I$5),0)&amp;""</f>
        <v>量的看護学研究法</v>
      </c>
      <c r="R144" s="742"/>
      <c r="S144" s="743" t="str">
        <f>VLOOKUP($C127,'2026年度(D23後期)'!$B$5:$N$207,COLUMN('2026年度(D23後期)'!$I$5),0)&amp;""</f>
        <v>特別研究</v>
      </c>
      <c r="T144" s="742"/>
      <c r="U144" s="21"/>
      <c r="W144" s="704" t="s">
        <v>169</v>
      </c>
      <c r="Y144" s="688" t="s">
        <v>170</v>
      </c>
      <c r="Z144" s="745" t="str">
        <f>A144</f>
        <v>４時限（15：10～16：40）</v>
      </c>
      <c r="AA144" s="723" t="s">
        <v>171</v>
      </c>
      <c r="AB144" s="723"/>
      <c r="AC144" s="723"/>
      <c r="AD144" s="723"/>
      <c r="AE144" s="723"/>
      <c r="AF144" s="723" t="s">
        <v>172</v>
      </c>
      <c r="AG144" s="723"/>
      <c r="AH144" s="723"/>
      <c r="AI144" s="723" t="s">
        <v>173</v>
      </c>
      <c r="AJ144" s="723"/>
      <c r="AK144" s="723"/>
      <c r="AL144" s="723"/>
      <c r="AM144" s="723"/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 t="s">
        <v>165</v>
      </c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 t="s">
        <v>166</v>
      </c>
      <c r="BN144" s="723" t="s">
        <v>108</v>
      </c>
      <c r="BO144" s="723"/>
      <c r="BP144" s="723"/>
      <c r="BQ144" s="723"/>
      <c r="BR144" s="723"/>
      <c r="BS144" s="723"/>
      <c r="BT144" s="723"/>
      <c r="BU144" s="723"/>
      <c r="BV144" s="723"/>
    </row>
    <row r="145" spans="1:74" ht="13.5" customHeight="1">
      <c r="A145" s="745"/>
      <c r="B145" s="15" t="s">
        <v>61</v>
      </c>
      <c r="C145" s="739" t="str">
        <f>IFERROR(VLOOKUP(C144,科目・教員!$A$2:$B$342,2,0),"")</f>
        <v>本間　典子</v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>池田　真弓</v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>柏木　公一</v>
      </c>
      <c r="R145" s="738"/>
      <c r="S145" s="737" t="str">
        <f>IFERROR(VLOOKUP(S144,科目・教員!$A$2:$B$342,2,0),"")</f>
        <v/>
      </c>
      <c r="T145" s="738"/>
      <c r="U145" s="21"/>
      <c r="W145" s="704" t="s">
        <v>174</v>
      </c>
      <c r="Y145" s="688" t="s">
        <v>109</v>
      </c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>101</v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/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>臨床講義室１</v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W146" s="704" t="s">
        <v>175</v>
      </c>
      <c r="Y146" s="688" t="s">
        <v>108</v>
      </c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36"/>
      <c r="D147" s="734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W147" s="704" t="s">
        <v>86</v>
      </c>
      <c r="Y147" s="690" t="s">
        <v>111</v>
      </c>
      <c r="Z147" s="805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V148" s="706" t="s">
        <v>176</v>
      </c>
      <c r="W148" s="704"/>
      <c r="X148" s="695" t="s">
        <v>151</v>
      </c>
      <c r="Y148" s="692"/>
      <c r="Z148" s="804" t="str">
        <f>A148</f>
        <v>５時限（16：50～18：20）</v>
      </c>
      <c r="AA148" s="723"/>
      <c r="AB148" s="723"/>
      <c r="AC148" s="723"/>
      <c r="AD148" s="723"/>
      <c r="AE148" s="723" t="s">
        <v>152</v>
      </c>
      <c r="AF148" s="723" t="s">
        <v>172</v>
      </c>
      <c r="AG148" s="723"/>
      <c r="AH148" s="723"/>
      <c r="AI148" s="723" t="s">
        <v>177</v>
      </c>
      <c r="AJ148" s="723"/>
      <c r="AK148" s="723"/>
      <c r="AL148" s="723"/>
      <c r="AM148" s="723"/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 t="s">
        <v>108</v>
      </c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V149" s="706" t="s">
        <v>178</v>
      </c>
      <c r="W149" s="704"/>
      <c r="X149" s="695" t="s">
        <v>152</v>
      </c>
      <c r="Y149" s="693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V150" s="706" t="s">
        <v>179</v>
      </c>
      <c r="W150" s="704"/>
      <c r="X150" s="695" t="s">
        <v>153</v>
      </c>
      <c r="Y150" s="693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707"/>
      <c r="W151" s="705"/>
      <c r="X151" s="696"/>
      <c r="Y151" s="694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5"/>
      <c r="B152" s="6"/>
      <c r="C152" s="781">
        <f>C127+1</f>
        <v>46302</v>
      </c>
      <c r="D152" s="781"/>
      <c r="E152" s="781"/>
      <c r="F152" s="781"/>
      <c r="G152" s="781"/>
      <c r="H152" s="781"/>
      <c r="I152" s="781"/>
      <c r="J152" s="781"/>
      <c r="K152" s="781"/>
      <c r="L152" s="781"/>
      <c r="M152" s="781"/>
      <c r="N152" s="781"/>
      <c r="O152" s="781"/>
      <c r="P152" s="781"/>
      <c r="Q152" s="781"/>
      <c r="R152" s="781"/>
      <c r="S152" s="781"/>
      <c r="T152" s="781"/>
      <c r="U152" s="832">
        <f>C152</f>
        <v>46302</v>
      </c>
      <c r="V152" s="833"/>
      <c r="W152" s="833"/>
      <c r="X152" s="833"/>
      <c r="Y152" s="838"/>
      <c r="Z152" s="83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809" t="str">
        <f>VLOOKUP($C152,'2026年度(1年後期)'!$B$5:$N$207,COLUMN('2026年度(1年後期)'!$C$5),0)&amp;""</f>
        <v>GTEC(CD）</v>
      </c>
      <c r="D153" s="810"/>
      <c r="E153" s="761" t="str">
        <f>VLOOKUP($C152,'2026年度(2年後期)'!$B$5:$N$207,COLUMN('2026年度(2年後期)'!$C$5),0)&amp;""</f>
        <v>成人看護援助論Ⅱ</v>
      </c>
      <c r="F153" s="758"/>
      <c r="G153" s="761" t="str">
        <f>VLOOKUP($C152,'2026年度(3年後期)'!$B$5:$N$207,COLUMN('2026年度(3年後期)'!$C$5),0)&amp;""</f>
        <v>領域別実習</v>
      </c>
      <c r="H153" s="758"/>
      <c r="I153" s="761" t="str">
        <f>VLOOKUP($C152,'2026年度(4年後期)'!$B$5:$N$206,COLUMN('2026年度(4年後期)'!$C$5),0)&amp;""</f>
        <v>卒業研究Ⅱ</v>
      </c>
      <c r="J153" s="758"/>
      <c r="K153" s="742" t="str">
        <f>VLOOKUP($C152,'2026年度(助産後期)'!$B$5:$N$207,COLUMN('2026年度(助産後期)'!$C$5),0)&amp;""</f>
        <v>助産学実習Ⅰ</v>
      </c>
      <c r="L153" s="759"/>
      <c r="M153" s="768" t="str">
        <f>VLOOKUP($C152,'2026年度(M1後期)'!$B$5:$N$207,COLUMN('2026年度(M1後期)'!$C$5),0)&amp;""</f>
        <v>看護情報・管理学演習A-Ⅰ
成育看護学演習A-Ⅳ（母性）</v>
      </c>
      <c r="N153" s="759"/>
      <c r="O153" s="761" t="str">
        <f>VLOOKUP($C152,'2026年度(M2後期)'!$B$5:$N$207,COLUMN('2026年度(M2後期)'!$C$5),0)&amp;""</f>
        <v>特別研究</v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>特別研究</v>
      </c>
      <c r="T153" s="758"/>
      <c r="U153" s="667" t="s">
        <v>54</v>
      </c>
      <c r="V153" s="613" t="s">
        <v>55</v>
      </c>
      <c r="W153" s="623" t="s">
        <v>54</v>
      </c>
      <c r="Y153" s="654" t="s">
        <v>180</v>
      </c>
      <c r="Z153" s="744" t="str">
        <f>A153</f>
        <v xml:space="preserve">１時限（09：20～10：50） </v>
      </c>
      <c r="AA153" s="723"/>
      <c r="AB153" s="723" t="s">
        <v>181</v>
      </c>
      <c r="AC153" s="723"/>
      <c r="AD153" s="723"/>
      <c r="AE153" s="723"/>
      <c r="AF153" s="723"/>
      <c r="AG153" s="723" t="s">
        <v>92</v>
      </c>
      <c r="AH153" s="723"/>
      <c r="AI153" s="723"/>
      <c r="AJ153" s="723"/>
      <c r="AK153" s="723"/>
      <c r="AL153" s="723"/>
      <c r="AM153" s="723"/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 t="s">
        <v>182</v>
      </c>
      <c r="AX153" s="723"/>
      <c r="AY153" s="723" t="s">
        <v>183</v>
      </c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 t="s">
        <v>184</v>
      </c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807" t="str">
        <f>IFERROR(VLOOKUP(C153,科目・教員!$A$2:$B$342,2,0),"")</f>
        <v/>
      </c>
      <c r="D154" s="808"/>
      <c r="E154" s="752" t="str">
        <f>IFERROR(VLOOKUP(E153,科目・教員!$A$2:$B$342,2,0),"")</f>
        <v>藤澤　雄太</v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>各担当教員</v>
      </c>
      <c r="J154" s="751"/>
      <c r="K154" s="738" t="str">
        <f>IFERROR(VLOOKUP(K153,科目・教員!$A$2:$B$342,2,0),"")</f>
        <v>池田　真弓</v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667" t="s">
        <v>63</v>
      </c>
      <c r="V154" s="613" t="s">
        <v>185</v>
      </c>
      <c r="W154" s="623" t="s">
        <v>57</v>
      </c>
      <c r="Y154" s="654" t="s">
        <v>84</v>
      </c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807" t="str">
        <f>VLOOKUP($C152,'2026年度(1年後期)'!$B$5:$N$207,COLUMN('2026年度(1年後期)'!$C$5)+1,0)&amp;""</f>
        <v>301</v>
      </c>
      <c r="D155" s="808"/>
      <c r="E155" s="752" t="str">
        <f>VLOOKUP($C152,'2026年度(2年後期)'!$B$5:$N$207,COLUMN('2026年度(2年後期)'!$C$5)+1,0)&amp;""</f>
        <v>201</v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667" t="s">
        <v>184</v>
      </c>
      <c r="V155" s="613" t="s">
        <v>186</v>
      </c>
      <c r="W155" s="623" t="s">
        <v>67</v>
      </c>
      <c r="Y155" s="654" t="s">
        <v>85</v>
      </c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98"/>
      <c r="D156" s="806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667" t="s">
        <v>187</v>
      </c>
      <c r="V156" s="613" t="s">
        <v>188</v>
      </c>
      <c r="W156" s="623" t="s">
        <v>70</v>
      </c>
      <c r="Y156" s="654" t="s">
        <v>86</v>
      </c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>食と健康</v>
      </c>
      <c r="D157" s="758"/>
      <c r="E157" s="761" t="str">
        <f>VLOOKUP($C152,'2026年度(2年後期)'!$B$5:$N$207,COLUMN('2026年度(2年後期)'!$E$5),0)&amp;""</f>
        <v>母性看護援助論Ⅰ</v>
      </c>
      <c r="F157" s="758"/>
      <c r="G157" s="761" t="str">
        <f>VLOOKUP($C152,'2026年度(3年後期)'!$B$5:$N$207,COLUMN('2026年度(3年後期)'!$E$5),0)&amp;""</f>
        <v>領域別実習</v>
      </c>
      <c r="H157" s="758"/>
      <c r="I157" s="761" t="str">
        <f>VLOOKUP($C152,'2026年度(4年後期)'!$B$5:$N$206,COLUMN('2026年度(4年後期)'!$E$5),0)&amp;""</f>
        <v>卒業研究Ⅱ</v>
      </c>
      <c r="J157" s="758"/>
      <c r="K157" s="742" t="str">
        <f>VLOOKUP($C152,'2026年度(助産後期)'!$B$5:$N$207,COLUMN('2026年度(助産後期)'!$E$5),0)&amp;""</f>
        <v>助産学実習Ⅰ</v>
      </c>
      <c r="L157" s="759"/>
      <c r="M157" s="757" t="str">
        <f>VLOOKUP($C152,'2026年度(M1後期)'!$B$5:$N$207,COLUMN('2026年度(M1後期)'!$E$5),0)&amp;""</f>
        <v>看護情報・管理学演習A-Ⅰ
成育看護学演習A-Ⅳ（母性）</v>
      </c>
      <c r="N157" s="758"/>
      <c r="O157" s="742" t="str">
        <f>VLOOKUP($C152,'2026年度(M2後期)'!$B$5:$N$207,COLUMN('2026年度(M2後期)'!$E$5),0)&amp;""</f>
        <v>特別研究</v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>特別研究</v>
      </c>
      <c r="T157" s="758"/>
      <c r="U157" s="30"/>
      <c r="W157" s="623"/>
      <c r="Y157" s="654"/>
      <c r="Z157" s="745" t="str">
        <f>A157</f>
        <v>２時限（11：00～12：30）</v>
      </c>
      <c r="AA157" s="723" t="s">
        <v>127</v>
      </c>
      <c r="AB157" s="723"/>
      <c r="AC157" s="723"/>
      <c r="AD157" s="723"/>
      <c r="AE157" s="723"/>
      <c r="AF157" s="723"/>
      <c r="AG157" s="723" t="s">
        <v>106</v>
      </c>
      <c r="AH157" s="723"/>
      <c r="AI157" s="723"/>
      <c r="AJ157" s="723"/>
      <c r="AK157" s="723"/>
      <c r="AL157" s="723"/>
      <c r="AM157" s="723"/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 t="s">
        <v>183</v>
      </c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 t="s">
        <v>184</v>
      </c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>本間　典子</v>
      </c>
      <c r="D158" s="751"/>
      <c r="E158" s="752" t="str">
        <f>IFERROR(VLOOKUP(E157,科目・教員!$A$2:$B$342,2,0),"")</f>
        <v>日置　智華子</v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>各担当教員</v>
      </c>
      <c r="J158" s="751"/>
      <c r="K158" s="738" t="str">
        <f>IFERROR(VLOOKUP(K157,科目・教員!$A$2:$B$342,2,0),"")</f>
        <v>池田　真弓</v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30"/>
      <c r="W158" s="623"/>
      <c r="Y158" s="654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>101</v>
      </c>
      <c r="D159" s="751"/>
      <c r="E159" s="752" t="str">
        <f>VLOOKUP($C152,'2026年度(2年後期)'!$B$5:$N$207,COLUMN('2026年度(2年後期)'!$E$5)+1,0)&amp;""</f>
        <v>201</v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W159" s="623"/>
      <c r="Y159" s="654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W160" s="623"/>
      <c r="Y160" s="654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Y161" s="654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/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Y162" s="654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Y163" s="654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Y164" s="654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>人体の構造と機能Ⅲ</v>
      </c>
      <c r="D165" s="742"/>
      <c r="E165" s="747" t="str">
        <f>VLOOKUP($C152,'2026年度(2年後期)'!$B$5:$N$207,COLUMN('2026年度(2年後期)'!$G$5),0)&amp;""</f>
        <v>看護基礎理論</v>
      </c>
      <c r="F165" s="742"/>
      <c r="G165" s="747" t="str">
        <f>VLOOKUP($C152,'2026年度(3年後期)'!$B$5:$N$207,COLUMN('2026年度(3年後期)'!$G$5),0)&amp;""</f>
        <v>領域別実習</v>
      </c>
      <c r="H165" s="742"/>
      <c r="I165" s="747" t="str">
        <f>VLOOKUP($C152,'2026年度(4年後期)'!$B$5:$N$206,COLUMN('2026年度(4年後期)'!$G$5),0)&amp;""</f>
        <v/>
      </c>
      <c r="J165" s="742"/>
      <c r="K165" s="743" t="str">
        <f>VLOOKUP($C152,'2026年度(助産後期)'!$B$5:$N$207,COLUMN('2026年度(助産後期)'!$G$5),0)&amp;""</f>
        <v>助産学実習Ⅰ</v>
      </c>
      <c r="L165" s="743"/>
      <c r="M165" s="741" t="str">
        <f>VLOOKUP($C152,'2026年度(M1後期)'!$B$5:$N$207,COLUMN('2026年度(M1後期)'!$G$5),0)&amp;""</f>
        <v>成人看護学演習A-Ⅰ</v>
      </c>
      <c r="N165" s="742"/>
      <c r="O165" s="743" t="str">
        <f>VLOOKUP($C152,'2026年度(M2後期)'!$B$5:$N$207,COLUMN('2026年度(M2後期)'!$G$5),0)&amp;""</f>
        <v>特別研究</v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>特別研究</v>
      </c>
      <c r="T165" s="742"/>
      <c r="U165" s="21"/>
      <c r="Y165" s="654"/>
      <c r="Z165" s="745" t="str">
        <f>A165</f>
        <v>３時限（13：30～15：00）</v>
      </c>
      <c r="AA165" s="723" t="s">
        <v>91</v>
      </c>
      <c r="AB165" s="723"/>
      <c r="AC165" s="723"/>
      <c r="AD165" s="723"/>
      <c r="AE165" s="723"/>
      <c r="AF165" s="723"/>
      <c r="AG165" s="723" t="s">
        <v>125</v>
      </c>
      <c r="AH165" s="723"/>
      <c r="AI165" s="723"/>
      <c r="AJ165" s="723"/>
      <c r="AK165" s="723"/>
      <c r="AL165" s="723"/>
      <c r="AM165" s="723"/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>本間　典子</v>
      </c>
      <c r="D166" s="738"/>
      <c r="E166" s="740" t="str">
        <f>IFERROR(VLOOKUP(E165,科目・教員!$A$2:$B$342,2,0),"")</f>
        <v>水野　正之</v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/>
      </c>
      <c r="J166" s="738"/>
      <c r="K166" s="737" t="str">
        <f>IFERROR(VLOOKUP(K165,科目・教員!$A$2:$B$342,2,0),"")</f>
        <v>池田　真弓</v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Y166" s="675"/>
      <c r="Z166" s="804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>101</v>
      </c>
      <c r="D167" s="738"/>
      <c r="E167" s="740" t="str">
        <f>VLOOKUP($C152,'2026年度(2年後期)'!$B$5:$N$207,COLUMN('2026年度(2年後期)'!$G$5)+1,0)&amp;""</f>
        <v>201</v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/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Y167" s="675"/>
      <c r="Z167" s="804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Y168" s="675"/>
      <c r="Z168" s="805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802" t="str">
        <f>VLOOKUP($C152,'2026年度(1年後期)'!$B$5:$N$207,COLUMN('2026年度(1年後期)'!$I$5),0)&amp;""</f>
        <v>GTEC(AB)</v>
      </c>
      <c r="D169" s="803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>領域別実習</v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>助産学実習Ⅰ</v>
      </c>
      <c r="L169" s="743"/>
      <c r="M169" s="741" t="str">
        <f>VLOOKUP($C152,'2026年度(M1後期)'!$B$5:$N$207,COLUMN('2026年度(M1後期)'!$I$5),0)&amp;""</f>
        <v>成人看護学演習A-Ⅰ</v>
      </c>
      <c r="N169" s="742"/>
      <c r="O169" s="743" t="str">
        <f>VLOOKUP($C152,'2026年度(M2後期)'!$B$5:$N$207,COLUMN('2026年度(M2後期)'!$I$5),0)&amp;""</f>
        <v>特別研究</v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>特別研究</v>
      </c>
      <c r="T169" s="742"/>
      <c r="U169" s="660" t="s">
        <v>148</v>
      </c>
      <c r="X169" s="668" t="s">
        <v>170</v>
      </c>
      <c r="Y169" s="670" t="s">
        <v>189</v>
      </c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 t="s">
        <v>108</v>
      </c>
      <c r="AG169" s="723"/>
      <c r="AH169" s="723"/>
      <c r="AI169" s="723"/>
      <c r="AJ169" s="723"/>
      <c r="AK169" s="723"/>
      <c r="AL169" s="723"/>
      <c r="AM169" s="723"/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 t="s">
        <v>182</v>
      </c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 t="s">
        <v>190</v>
      </c>
      <c r="BL169" s="723"/>
      <c r="BM169" s="723"/>
      <c r="BN169" s="723" t="s">
        <v>139</v>
      </c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800" t="str">
        <f>IFERROR(VLOOKUP(C169,科目・教員!$A$2:$B$342,2,0),"")</f>
        <v/>
      </c>
      <c r="D170" s="801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>池田　真弓</v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660" t="s">
        <v>63</v>
      </c>
      <c r="X170" s="668" t="s">
        <v>191</v>
      </c>
      <c r="Y170" s="670" t="s">
        <v>139</v>
      </c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800" t="str">
        <f>VLOOKUP($C152,'2026年度(1年後期)'!$B$5:$N$207,COLUMN('2026年度(1年後期)'!$I$5)+1,0)&amp;""</f>
        <v>301</v>
      </c>
      <c r="D171" s="801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660" t="s">
        <v>190</v>
      </c>
      <c r="X171" s="668" t="s">
        <v>108</v>
      </c>
      <c r="Y171" s="670" t="s">
        <v>111</v>
      </c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98"/>
      <c r="D172" s="799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660" t="s">
        <v>192</v>
      </c>
      <c r="X172" s="668" t="s">
        <v>86</v>
      </c>
      <c r="Y172" s="670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666" t="s">
        <v>113</v>
      </c>
      <c r="W173" s="697" t="s">
        <v>151</v>
      </c>
      <c r="X173" s="668"/>
      <c r="Y173" s="670"/>
      <c r="Z173" s="745" t="str">
        <f>A173</f>
        <v>５時限（16：50～18：20）</v>
      </c>
      <c r="AA173" s="723"/>
      <c r="AB173" s="723"/>
      <c r="AC173" s="723"/>
      <c r="AD173" s="723"/>
      <c r="AE173" s="723" t="s">
        <v>152</v>
      </c>
      <c r="AF173" s="723" t="s">
        <v>108</v>
      </c>
      <c r="AG173" s="723"/>
      <c r="AH173" s="723"/>
      <c r="AI173" s="723"/>
      <c r="AJ173" s="723"/>
      <c r="AK173" s="723"/>
      <c r="AL173" s="723"/>
      <c r="AM173" s="723"/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 t="s">
        <v>118</v>
      </c>
      <c r="BK173" s="723"/>
      <c r="BL173" s="723"/>
      <c r="BM173" s="723"/>
      <c r="BN173" s="723" t="s">
        <v>139</v>
      </c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666" t="s">
        <v>119</v>
      </c>
      <c r="W174" s="697" t="s">
        <v>152</v>
      </c>
      <c r="X174" s="668"/>
      <c r="Y174" s="670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666" t="s">
        <v>118</v>
      </c>
      <c r="W175" s="697" t="s">
        <v>153</v>
      </c>
      <c r="X175" s="668"/>
      <c r="Y175" s="670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679" t="s">
        <v>123</v>
      </c>
      <c r="V176" s="19"/>
      <c r="W176" s="698"/>
      <c r="X176" s="669"/>
      <c r="Y176" s="671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.75">
      <c r="A177" s="5"/>
      <c r="B177" s="6"/>
      <c r="C177" s="781">
        <f>C152+1</f>
        <v>46303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46303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757" t="str">
        <f>VLOOKUP($C177,'2026年度(1年後期)'!$B$5:$N$207,COLUMN('2026年度(1年後期)'!$C$5),0)&amp;""</f>
        <v>疾病・病態論Ⅰ</v>
      </c>
      <c r="D178" s="758"/>
      <c r="E178" s="761" t="str">
        <f>VLOOKUP($C177,'2026年度(2年後期)'!$B$5:$N$207,COLUMN('2026年度(2年後期)'!$C$5),0)&amp;""</f>
        <v>生活援助論Ⅳ</v>
      </c>
      <c r="F178" s="758"/>
      <c r="G178" s="761" t="str">
        <f>VLOOKUP($C177,'2026年度(3年後期)'!$B$5:$N$207,COLUMN('2026年度(3年後期)'!$C$5),0)&amp;""</f>
        <v>領域別実習</v>
      </c>
      <c r="H178" s="758"/>
      <c r="I178" s="761" t="str">
        <f>VLOOKUP($C177,'2026年度(4年後期)'!$B$5:$N$206,COLUMN('2026年度(4年後期)'!$C$5),0)&amp;""</f>
        <v>卒業研究Ⅱ</v>
      </c>
      <c r="J178" s="758"/>
      <c r="K178" s="742" t="str">
        <f>VLOOKUP($C177,'2026年度(助産後期)'!$B$5:$N$207,COLUMN('2026年度(助産後期)'!$C$5),0)&amp;""</f>
        <v>助産学実習Ⅰ</v>
      </c>
      <c r="L178" s="759"/>
      <c r="M178" s="768" t="str">
        <f>VLOOKUP($C177,'2026年度(M1後期)'!$B$5:$N$207,COLUMN('2026年度(M1後期)'!$C$5),0)&amp;""</f>
        <v>がん看護学演習A-Ⅰ
感染症学特論
感染症学演習</v>
      </c>
      <c r="N178" s="759"/>
      <c r="O178" s="761" t="str">
        <f>VLOOKUP($C177,'2026年度(M2後期)'!$B$5:$N$207,COLUMN('2026年度(M2後期)'!$C$5),0)&amp;""</f>
        <v>特別研究</v>
      </c>
      <c r="P178" s="758"/>
      <c r="Q178" s="761" t="str">
        <f>VLOOKUP($C177,'2026年度(D1後期)'!$B$5:$N$207,COLUMN('2026年度(D1後期)'!$C$5),0)&amp;""</f>
        <v>看護情報・管理学演習Ｂ
長寿看護学演習Ｂ</v>
      </c>
      <c r="R178" s="758"/>
      <c r="S178" s="742" t="str">
        <f>VLOOKUP($C177,'2026年度(D23後期)'!$B$5:$N$207,COLUMN('2026年度(D23後期)'!$C$5),0)&amp;""</f>
        <v>特別研究</v>
      </c>
      <c r="T178" s="758"/>
      <c r="U178" s="25"/>
      <c r="V178" s="613" t="s">
        <v>193</v>
      </c>
      <c r="Z178" s="744" t="str">
        <f>A178</f>
        <v xml:space="preserve">１時限（09：20～10：50） </v>
      </c>
      <c r="AA178" s="723" t="s">
        <v>145</v>
      </c>
      <c r="AB178" s="723"/>
      <c r="AC178" s="723"/>
      <c r="AD178" s="723" t="s">
        <v>194</v>
      </c>
      <c r="AE178" s="723"/>
      <c r="AF178" s="723"/>
      <c r="AG178" s="723" t="s">
        <v>195</v>
      </c>
      <c r="AH178" s="723"/>
      <c r="AI178" s="723"/>
      <c r="AJ178" s="723"/>
      <c r="AK178" s="723"/>
      <c r="AL178" s="723"/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 t="s">
        <v>196</v>
      </c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 t="s">
        <v>197</v>
      </c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753" t="str">
        <f>IFERROR(VLOOKUP(C178,科目・教員!$A$2:$B$342,2,0),"")</f>
        <v>水野　正之</v>
      </c>
      <c r="D179" s="751"/>
      <c r="E179" s="752" t="str">
        <f>IFERROR(VLOOKUP(E178,科目・教員!$A$2:$B$342,2,0),"")</f>
        <v>矢富　有見子</v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>各担当教員</v>
      </c>
      <c r="J179" s="751"/>
      <c r="K179" s="738" t="str">
        <f>IFERROR(VLOOKUP(K178,科目・教員!$A$2:$B$342,2,0),"")</f>
        <v>池田　真弓</v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665" t="s">
        <v>198</v>
      </c>
      <c r="V179" s="613" t="s">
        <v>199</v>
      </c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753" t="str">
        <f>VLOOKUP($C177,'2026年度(1年後期)'!$B$5:$N$207,COLUMN('2026年度(1年後期)'!$C$5)+1,0)&amp;""</f>
        <v>101</v>
      </c>
      <c r="D180" s="751"/>
      <c r="E180" s="752" t="str">
        <f>VLOOKUP($C177,'2026年度(2年後期)'!$B$5:$N$207,COLUMN('2026年度(2年後期)'!$C$5)+1,0)&amp;""</f>
        <v>201</v>
      </c>
      <c r="F180" s="751"/>
      <c r="G180" s="752" t="str">
        <f>VLOOKUP($C177,'2026年度(3年後期)'!$B$5:$N$207,COLUMN('2026年度(3年後期)'!$C$5)+1,0)&amp;""</f>
        <v>地域・在宅：在宅実</v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665" t="s">
        <v>96</v>
      </c>
      <c r="V180" s="613" t="s">
        <v>192</v>
      </c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736"/>
      <c r="D181" s="755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665" t="s">
        <v>99</v>
      </c>
      <c r="V181" s="613" t="s">
        <v>197</v>
      </c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>生命倫理</v>
      </c>
      <c r="D182" s="758"/>
      <c r="E182" s="761" t="str">
        <f>VLOOKUP($C177,'2026年度(2年後期)'!$B$5:$N$207,COLUMN('2026年度(2年後期)'!$E$5),0)&amp;""</f>
        <v>感染防止技術論</v>
      </c>
      <c r="F182" s="758"/>
      <c r="G182" s="761" t="str">
        <f>VLOOKUP($C177,'2026年度(3年後期)'!$B$5:$N$207,COLUMN('2026年度(3年後期)'!$E$5),0)&amp;""</f>
        <v>領域別実習</v>
      </c>
      <c r="H182" s="758"/>
      <c r="I182" s="761" t="str">
        <f>VLOOKUP($C177,'2026年度(4年後期)'!$B$5:$N$206,COLUMN('2026年度(4年後期)'!$E$5),0)&amp;""</f>
        <v>卒業研究Ⅱ</v>
      </c>
      <c r="J182" s="758"/>
      <c r="K182" s="742" t="str">
        <f>VLOOKUP($C177,'2026年度(助産後期)'!$B$5:$N$207,COLUMN('2026年度(助産後期)'!$E$5),0)&amp;""</f>
        <v>助産学実習Ⅰ</v>
      </c>
      <c r="L182" s="759"/>
      <c r="M182" s="757" t="str">
        <f>VLOOKUP($C177,'2026年度(M1後期)'!$B$5:$N$207,COLUMN('2026年度(M1後期)'!$E$5),0)&amp;""</f>
        <v>がん看護学演習A-Ⅰ
感染症学特論
感染症学演習</v>
      </c>
      <c r="N182" s="758"/>
      <c r="O182" s="742" t="str">
        <f>VLOOKUP($C177,'2026年度(M2後期)'!$B$5:$N$207,COLUMN('2026年度(M2後期)'!$E$5),0)&amp;""</f>
        <v>特別研究</v>
      </c>
      <c r="P182" s="758"/>
      <c r="Q182" s="742" t="str">
        <f>VLOOKUP($C177,'2026年度(D1後期)'!$B$5:$N$207,COLUMN('2026年度(D1後期)'!$E$5),0)&amp;""</f>
        <v>看護情報・管理学演習Ｂ
長寿看護学演習Ｂ</v>
      </c>
      <c r="R182" s="758"/>
      <c r="S182" s="742" t="str">
        <f>VLOOKUP($C177,'2026年度(D23後期)'!$B$5:$N$207,COLUMN('2026年度(D23後期)'!$E$5),0)&amp;""</f>
        <v>特別研究</v>
      </c>
      <c r="T182" s="758"/>
      <c r="U182" s="677" t="s">
        <v>101</v>
      </c>
      <c r="V182" s="613"/>
      <c r="Z182" s="745" t="str">
        <f>A182</f>
        <v>２時限（11：00～12：30）</v>
      </c>
      <c r="AA182" s="723" t="s">
        <v>200</v>
      </c>
      <c r="AB182" s="723"/>
      <c r="AC182" s="723"/>
      <c r="AD182" s="723" t="s">
        <v>194</v>
      </c>
      <c r="AE182" s="723"/>
      <c r="AF182" s="723"/>
      <c r="AG182" s="723" t="s">
        <v>201</v>
      </c>
      <c r="AH182" s="723"/>
      <c r="AI182" s="723"/>
      <c r="AJ182" s="723"/>
      <c r="AK182" s="723"/>
      <c r="AL182" s="723"/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 t="s">
        <v>196</v>
      </c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 t="s">
        <v>197</v>
      </c>
      <c r="BL182" s="723"/>
      <c r="BM182" s="723"/>
      <c r="BN182" s="723"/>
      <c r="BO182" s="723"/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753" t="str">
        <f>IFERROR(VLOOKUP(C182,科目・教員!$A$2:$B$342,2,0),"")</f>
        <v>小島　優子</v>
      </c>
      <c r="D183" s="751"/>
      <c r="E183" s="752" t="str">
        <f>IFERROR(VLOOKUP(E182,科目・教員!$A$2:$B$342,2,0),"")</f>
        <v>網中　眞由美</v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>各担当教員</v>
      </c>
      <c r="J183" s="751"/>
      <c r="K183" s="738" t="str">
        <f>IFERROR(VLOOKUP(K182,科目・教員!$A$2:$B$342,2,0),"")</f>
        <v>池田　真弓</v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677"/>
      <c r="V183" s="613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>101</v>
      </c>
      <c r="D184" s="751"/>
      <c r="E184" s="752" t="str">
        <f>VLOOKUP($C177,'2026年度(2年後期)'!$B$5:$N$207,COLUMN('2026年度(2年後期)'!$E$5)+1,0)&amp;""</f>
        <v>201</v>
      </c>
      <c r="F184" s="751"/>
      <c r="G184" s="752" t="str">
        <f>VLOOKUP($C177,'2026年度(3年後期)'!$B$5:$N$207,COLUMN('2026年度(3年後期)'!$E$5)+1,0)&amp;""</f>
        <v>地域・在宅：在宅実</v>
      </c>
      <c r="H184" s="751"/>
      <c r="I184" s="752" t="str">
        <f>VLOOKUP($C177,'2026年度(4年後期)'!$B$5:$N$206,COLUMN('2026年度(4年後期)'!$E$5)+1,0)&amp;""</f>
        <v/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677"/>
      <c r="V184" s="613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V185" s="613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>疫学・保健統計学Ⅱ</v>
      </c>
      <c r="D190" s="742"/>
      <c r="E190" s="747" t="str">
        <f>VLOOKUP($C177,'2026年度(2年後期)'!$B$5:$N$207,COLUMN('2026年度(2年後期)'!$G$5),0)&amp;""</f>
        <v>精神看護学概論</v>
      </c>
      <c r="F190" s="742"/>
      <c r="G190" s="747" t="str">
        <f>VLOOKUP($C177,'2026年度(3年後期)'!$B$5:$N$207,COLUMN('2026年度(3年後期)'!$G$5),0)&amp;""</f>
        <v>領域別実習</v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>助産学実習Ⅰ</v>
      </c>
      <c r="L190" s="743"/>
      <c r="M190" s="741" t="str">
        <f>VLOOKUP($C177,'2026年度(M1後期)'!$B$5:$N$207,COLUMN('2026年度(M1後期)'!$G$5),0)&amp;""</f>
        <v>感染症学特論
感染症学演習
成育看護学特論A-Ⅲ</v>
      </c>
      <c r="N190" s="742"/>
      <c r="O190" s="743" t="str">
        <f>VLOOKUP($C177,'2026年度(M2後期)'!$B$5:$N$207,COLUMN('2026年度(M2後期)'!$G$5),0)&amp;""</f>
        <v>特別研究</v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>特別研究</v>
      </c>
      <c r="T190" s="742"/>
      <c r="U190" s="21"/>
      <c r="Z190" s="745" t="str">
        <f>A190</f>
        <v>３時限（13：30～15：00）</v>
      </c>
      <c r="AA190" s="723" t="s">
        <v>202</v>
      </c>
      <c r="AB190" s="723"/>
      <c r="AC190" s="723"/>
      <c r="AD190" s="723" t="s">
        <v>194</v>
      </c>
      <c r="AE190" s="723"/>
      <c r="AF190" s="723"/>
      <c r="AG190" s="723" t="s">
        <v>203</v>
      </c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/>
      <c r="BO190" s="723"/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739" t="str">
        <f>IFERROR(VLOOKUP(C190,科目・教員!$A$2:$B$342,2,0),"")</f>
        <v>柏木　公一</v>
      </c>
      <c r="D191" s="738"/>
      <c r="E191" s="740" t="str">
        <f>IFERROR(VLOOKUP(E190,科目・教員!$A$2:$B$342,2,0),"")</f>
        <v>森　真喜子</v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>池田　真弓</v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>101</v>
      </c>
      <c r="D192" s="738"/>
      <c r="E192" s="740" t="str">
        <f>VLOOKUP($C177,'2026年度(2年後期)'!$B$5:$N$207,COLUMN('2026年度(2年後期)'!$G$5)+1,0)&amp;""</f>
        <v>201</v>
      </c>
      <c r="F192" s="738"/>
      <c r="G192" s="740" t="str">
        <f>VLOOKUP($C177,'2026年度(3年後期)'!$B$5:$N$207,COLUMN('2026年度(3年後期)'!$G$5)+1,0)&amp;""</f>
        <v>地域・在宅：在宅実</v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736"/>
      <c r="D193" s="734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741" t="str">
        <f>VLOOKUP($C177,'2026年度(1年後期)'!$B$5:$N$207,COLUMN('2026年度(1年後期)'!$I$5),0)&amp;""</f>
        <v>微生物と人間</v>
      </c>
      <c r="D194" s="742"/>
      <c r="E194" s="747" t="str">
        <f>VLOOKUP($C177,'2026年度(2年後期)'!$B$5:$N$207,COLUMN('2026年度(2年後期)'!$I$5),0)&amp;""</f>
        <v>薬物療法と看護</v>
      </c>
      <c r="F194" s="742"/>
      <c r="G194" s="747" t="str">
        <f>VLOOKUP($C177,'2026年度(3年後期)'!$B$5:$N$207,COLUMN('2026年度(3年後期)'!$I$5),0)&amp;""</f>
        <v>領域別実習</v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>助産学実習Ⅰ</v>
      </c>
      <c r="L194" s="743"/>
      <c r="M194" s="741" t="str">
        <f>VLOOKUP($C177,'2026年度(M1後期)'!$B$5:$N$207,COLUMN('2026年度(M1後期)'!$I$5),0)&amp;""</f>
        <v>感染症学特論
感染症学演習
成育看護学特論A-Ⅲ</v>
      </c>
      <c r="N194" s="742"/>
      <c r="O194" s="743" t="str">
        <f>VLOOKUP($C177,'2026年度(M2後期)'!$B$5:$N$207,COLUMN('2026年度(M2後期)'!$I$5),0)&amp;""</f>
        <v>特別研究</v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>特別研究</v>
      </c>
      <c r="T194" s="742"/>
      <c r="U194" s="21"/>
      <c r="Y194" s="670" t="s">
        <v>189</v>
      </c>
      <c r="Z194" s="745" t="str">
        <f>A194</f>
        <v>４時限（15：10～16：40）</v>
      </c>
      <c r="AA194" s="723" t="s">
        <v>133</v>
      </c>
      <c r="AB194" s="723"/>
      <c r="AC194" s="723"/>
      <c r="AD194" s="723" t="s">
        <v>194</v>
      </c>
      <c r="AE194" s="723"/>
      <c r="AF194" s="723" t="s">
        <v>108</v>
      </c>
      <c r="AG194" s="723" t="s">
        <v>204</v>
      </c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 t="s">
        <v>139</v>
      </c>
      <c r="BO194" s="723"/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739" t="str">
        <f>IFERROR(VLOOKUP(C194,科目・教員!$A$2:$B$342,2,0),"")</f>
        <v>森　那美子</v>
      </c>
      <c r="D195" s="738"/>
      <c r="E195" s="740" t="str">
        <f>IFERROR(VLOOKUP(E194,科目・教員!$A$2:$B$342,2,0),"")</f>
        <v>本間　典子</v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>池田　真弓</v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Y195" s="670" t="s">
        <v>139</v>
      </c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739" t="str">
        <f>VLOOKUP($C177,'2026年度(1年後期)'!$B$5:$N$207,COLUMN('2026年度(1年後期)'!$I$5)+1,0)&amp;""</f>
        <v>101</v>
      </c>
      <c r="D196" s="738"/>
      <c r="E196" s="740" t="str">
        <f>VLOOKUP($C177,'2026年度(2年後期)'!$B$5:$N$207,COLUMN('2026年度(2年後期)'!$I$5)+1,0)&amp;""</f>
        <v>201</v>
      </c>
      <c r="F196" s="738"/>
      <c r="G196" s="740" t="str">
        <f>VLOOKUP($C177,'2026年度(3年後期)'!$B$5:$N$207,COLUMN('2026年度(3年後期)'!$I$5)+1,0)&amp;""</f>
        <v>地域・在宅：在宅実</v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Y196" s="670" t="s">
        <v>111</v>
      </c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736"/>
      <c r="D197" s="734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Y197" s="670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V198" s="710" t="s">
        <v>205</v>
      </c>
      <c r="W198" s="697" t="s">
        <v>115</v>
      </c>
      <c r="X198" s="668" t="s">
        <v>135</v>
      </c>
      <c r="Y198" s="670"/>
      <c r="Z198" s="745" t="str">
        <f>A198</f>
        <v>５時限（16：50～18：20）</v>
      </c>
      <c r="AA198" s="723" t="s">
        <v>116</v>
      </c>
      <c r="AB198" s="723"/>
      <c r="AC198" s="723"/>
      <c r="AD198" s="723"/>
      <c r="AE198" s="723"/>
      <c r="AF198" s="723" t="s">
        <v>108</v>
      </c>
      <c r="AG198" s="723"/>
      <c r="AH198" s="723" t="s">
        <v>206</v>
      </c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 t="s">
        <v>139</v>
      </c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V199" s="704" t="s">
        <v>206</v>
      </c>
      <c r="W199" s="697" t="s">
        <v>116</v>
      </c>
      <c r="X199" s="668" t="s">
        <v>191</v>
      </c>
      <c r="Y199" s="670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V200" s="704" t="s">
        <v>207</v>
      </c>
      <c r="W200" s="697" t="s">
        <v>122</v>
      </c>
      <c r="X200" s="668" t="s">
        <v>108</v>
      </c>
      <c r="Y200" s="670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705"/>
      <c r="W201" s="698"/>
      <c r="X201" s="668" t="s">
        <v>86</v>
      </c>
      <c r="Y201" s="671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.75">
      <c r="A202" s="5"/>
      <c r="B202" s="6"/>
      <c r="C202" s="781">
        <f>C177+1</f>
        <v>46304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46304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>知の探求</v>
      </c>
      <c r="D203" s="758"/>
      <c r="E203" s="761" t="str">
        <f>VLOOKUP($C202,'2026年度(2年後期)'!$B$5:$N$207,COLUMN('2026年度(2年後期)'!$C$5),0)&amp;""</f>
        <v>大学校祭準備</v>
      </c>
      <c r="F203" s="758"/>
      <c r="G203" s="761" t="str">
        <f>VLOOKUP($C202,'2026年度(3年後期)'!$B$5:$N$207,COLUMN('2026年度(3年後期)'!$C$5),0)&amp;""</f>
        <v>領域別実習</v>
      </c>
      <c r="H203" s="758"/>
      <c r="I203" s="761" t="str">
        <f>VLOOKUP($C202,'2026年度(4年後期)'!$B$5:$N$206,COLUMN('2026年度(4年後期)'!$C$5),0)&amp;""</f>
        <v>卒業研究Ⅱ</v>
      </c>
      <c r="J203" s="758"/>
      <c r="K203" s="742" t="str">
        <f>VLOOKUP($C202,'2026年度(助産後期)'!$B$5:$N$207,COLUMN('2026年度(助産後期)'!$C$5),0)&amp;""</f>
        <v>助産学実習Ⅰ</v>
      </c>
      <c r="L203" s="759"/>
      <c r="M203" s="768" t="str">
        <f>VLOOKUP($C202,'2026年度(M1後期)'!$B$5:$N$207,COLUMN('2026年度(M1後期)'!$C$5),0)&amp;""</f>
        <v>長寿看護学演習A-Ⅰ</v>
      </c>
      <c r="N203" s="759"/>
      <c r="O203" s="761" t="str">
        <f>VLOOKUP($C202,'2026年度(M2後期)'!$B$5:$N$207,COLUMN('2026年度(M2後期)'!$C$5),0)&amp;""</f>
        <v>感染管理看護学演習A-Ⅱ
特別研究</v>
      </c>
      <c r="P203" s="758"/>
      <c r="Q203" s="761" t="str">
        <f>VLOOKUP($C202,'2026年度(D1後期)'!$B$5:$N$207,COLUMN('2026年度(D1後期)'!$C$5),0)&amp;""</f>
        <v>精神看護学演習Ｂ</v>
      </c>
      <c r="R203" s="758"/>
      <c r="S203" s="742" t="str">
        <f>VLOOKUP($C202,'2026年度(D23後期)'!$B$5:$N$207,COLUMN('2026年度(D23後期)'!$C$5),0)&amp;""</f>
        <v>特別研究</v>
      </c>
      <c r="T203" s="758"/>
      <c r="U203" s="665" t="s">
        <v>55</v>
      </c>
      <c r="V203" s="623" t="s">
        <v>54</v>
      </c>
      <c r="W203" s="31"/>
      <c r="X203" s="708" t="s">
        <v>208</v>
      </c>
      <c r="Y203" s="654" t="s">
        <v>209</v>
      </c>
      <c r="Z203" s="744" t="str">
        <f>A203</f>
        <v xml:space="preserve">１時限（09：20～10：50） </v>
      </c>
      <c r="AA203" s="723" t="s">
        <v>144</v>
      </c>
      <c r="AB203" s="723"/>
      <c r="AC203" s="723"/>
      <c r="AD203" s="723"/>
      <c r="AE203" s="723"/>
      <c r="AF203" s="723" t="s">
        <v>210</v>
      </c>
      <c r="AG203" s="723" t="s">
        <v>57</v>
      </c>
      <c r="AH203" s="723"/>
      <c r="AI203" s="723"/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 t="s">
        <v>211</v>
      </c>
      <c r="AX203" s="723" t="s">
        <v>211</v>
      </c>
      <c r="AY203" s="723" t="s">
        <v>211</v>
      </c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 t="s">
        <v>59</v>
      </c>
      <c r="BJ203" s="723"/>
      <c r="BK203" s="723"/>
      <c r="BL203" s="723"/>
      <c r="BM203" s="723"/>
      <c r="BN203" s="723"/>
      <c r="BO203" s="723" t="s">
        <v>212</v>
      </c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53" t="str">
        <f>IFERROR(VLOOKUP(C203,科目・教員!$A$2:$B$342,2,0),"")</f>
        <v>須藤　恭子</v>
      </c>
      <c r="D204" s="751"/>
      <c r="E204" s="752" t="str">
        <f>IFERROR(VLOOKUP(E203,科目・教員!$A$2:$B$342,2,0),"")</f>
        <v/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>各担当教員</v>
      </c>
      <c r="J204" s="751"/>
      <c r="K204" s="738" t="str">
        <f>IFERROR(VLOOKUP(K203,科目・教員!$A$2:$B$342,2,0),"")</f>
        <v>池田　真弓</v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665" t="s">
        <v>63</v>
      </c>
      <c r="V204" s="623" t="s">
        <v>57</v>
      </c>
      <c r="W204" s="13"/>
      <c r="X204" s="708" t="s">
        <v>212</v>
      </c>
      <c r="Y204" s="654" t="s">
        <v>212</v>
      </c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>101</v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>成人Ⅱ:301･302･303</v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665" t="s">
        <v>59</v>
      </c>
      <c r="V205" s="623" t="s">
        <v>67</v>
      </c>
      <c r="W205" s="13"/>
      <c r="X205" s="709" t="s">
        <v>213</v>
      </c>
      <c r="Y205" s="654" t="s">
        <v>86</v>
      </c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36"/>
      <c r="D206" s="755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665" t="s">
        <v>71</v>
      </c>
      <c r="V206" s="623" t="s">
        <v>214</v>
      </c>
      <c r="W206" s="13"/>
      <c r="X206" s="709"/>
      <c r="Y206" s="654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>ジェンダー論</v>
      </c>
      <c r="D207" s="758"/>
      <c r="E207" s="761" t="str">
        <f>VLOOKUP($C202,'2026年度(2年後期)'!$B$5:$N$207,COLUMN('2026年度(2年後期)'!$E$5),0)&amp;""</f>
        <v>大学校祭準備</v>
      </c>
      <c r="F207" s="758"/>
      <c r="G207" s="761" t="str">
        <f>VLOOKUP($C202,'2026年度(3年後期)'!$B$5:$N$207,COLUMN('2026年度(3年後期)'!$E$5),0)&amp;""</f>
        <v>領域別実習</v>
      </c>
      <c r="H207" s="758"/>
      <c r="I207" s="761" t="str">
        <f>VLOOKUP($C202,'2026年度(4年後期)'!$B$5:$N$206,COLUMN('2026年度(4年後期)'!$E$5),0)&amp;""</f>
        <v>卒業研究Ⅱ</v>
      </c>
      <c r="J207" s="758"/>
      <c r="K207" s="742" t="str">
        <f>VLOOKUP($C202,'2026年度(助産後期)'!$B$5:$N$207,COLUMN('2026年度(助産後期)'!$E$5),0)&amp;""</f>
        <v>助産学実習Ⅰ</v>
      </c>
      <c r="L207" s="759"/>
      <c r="M207" s="757" t="str">
        <f>VLOOKUP($C202,'2026年度(M1後期)'!$B$5:$N$207,COLUMN('2026年度(M1後期)'!$E$5),0)&amp;""</f>
        <v>長寿看護学演習A-Ⅰ</v>
      </c>
      <c r="N207" s="758"/>
      <c r="O207" s="742" t="str">
        <f>VLOOKUP($C202,'2026年度(M2後期)'!$B$5:$N$207,COLUMN('2026年度(M2後期)'!$E$5),0)&amp;""</f>
        <v>感染管理看護学演習A-Ⅱ
特別研究</v>
      </c>
      <c r="P207" s="758"/>
      <c r="Q207" s="742" t="str">
        <f>VLOOKUP($C202,'2026年度(D1後期)'!$B$5:$N$207,COLUMN('2026年度(D1後期)'!$E$5),0)&amp;""</f>
        <v>精神看護学演習Ｂ</v>
      </c>
      <c r="R207" s="758"/>
      <c r="S207" s="742" t="str">
        <f>VLOOKUP($C202,'2026年度(D23後期)'!$B$5:$N$207,COLUMN('2026年度(D23後期)'!$E$5),0)&amp;""</f>
        <v>特別研究</v>
      </c>
      <c r="T207" s="758"/>
      <c r="U207" s="21"/>
      <c r="V207" s="623"/>
      <c r="W207" s="13"/>
      <c r="X207" s="709"/>
      <c r="Y207" s="654"/>
      <c r="Z207" s="745" t="str">
        <f>A207</f>
        <v>２時限（11：00～12：30）</v>
      </c>
      <c r="AA207" s="723" t="s">
        <v>215</v>
      </c>
      <c r="AB207" s="723"/>
      <c r="AC207" s="723"/>
      <c r="AD207" s="723"/>
      <c r="AE207" s="723"/>
      <c r="AF207" s="723" t="s">
        <v>210</v>
      </c>
      <c r="AG207" s="723" t="s">
        <v>57</v>
      </c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 t="s">
        <v>211</v>
      </c>
      <c r="AX207" s="723" t="s">
        <v>211</v>
      </c>
      <c r="AY207" s="723" t="s">
        <v>211</v>
      </c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 t="s">
        <v>212</v>
      </c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753" t="str">
        <f>IFERROR(VLOOKUP(C207,科目・教員!$A$2:$B$342,2,0),"")</f>
        <v>小島　優子</v>
      </c>
      <c r="D208" s="751"/>
      <c r="E208" s="752" t="str">
        <f>IFERROR(VLOOKUP(E207,科目・教員!$A$2:$B$342,2,0),"")</f>
        <v/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>各担当教員</v>
      </c>
      <c r="J208" s="751"/>
      <c r="K208" s="738" t="str">
        <f>IFERROR(VLOOKUP(K207,科目・教員!$A$2:$B$342,2,0),"")</f>
        <v>池田　真弓</v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V208" s="623"/>
      <c r="W208" s="13"/>
      <c r="X208" s="709"/>
      <c r="Y208" s="654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>101</v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>成人Ⅱ:301･302･303</v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V209" s="623"/>
      <c r="W209" s="13"/>
      <c r="X209" s="709"/>
      <c r="Y209" s="654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748"/>
      <c r="D210" s="749"/>
      <c r="E210" s="733"/>
      <c r="F210" s="734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V210" s="623"/>
      <c r="W210" s="13"/>
      <c r="X210" s="709"/>
      <c r="Y210" s="654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Y211" s="654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 t="s">
        <v>210</v>
      </c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Y212" s="654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Y213" s="654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Y214" s="654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>大学校祭準備</v>
      </c>
      <c r="D215" s="742"/>
      <c r="E215" s="747" t="str">
        <f>VLOOKUP($C202,'2026年度(2年後期)'!$B$5:$N$207,COLUMN('2026年度(2年後期)'!$G$5),0)&amp;""</f>
        <v>大学校祭準備</v>
      </c>
      <c r="F215" s="742"/>
      <c r="G215" s="747" t="str">
        <f>VLOOKUP($C202,'2026年度(3年後期)'!$B$5:$N$207,COLUMN('2026年度(3年後期)'!$G$5),0)&amp;""</f>
        <v>領域別実習</v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>助産学実習Ⅰ</v>
      </c>
      <c r="L215" s="743"/>
      <c r="M215" s="741" t="str">
        <f>VLOOKUP($C202,'2026年度(M1後期)'!$B$5:$N$207,COLUMN('2026年度(M1後期)'!$G$5),0)&amp;""</f>
        <v>看護統計学</v>
      </c>
      <c r="N215" s="742"/>
      <c r="O215" s="743" t="str">
        <f>VLOOKUP($C202,'2026年度(M2後期)'!$B$5:$N$207,COLUMN('2026年度(M2後期)'!$G$5),0)&amp;""</f>
        <v>特別研究</v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>特別研究</v>
      </c>
      <c r="T215" s="742"/>
      <c r="U215" s="32"/>
      <c r="W215" s="13"/>
      <c r="X215" s="703" t="s">
        <v>89</v>
      </c>
      <c r="Y215" s="654"/>
      <c r="Z215" s="745" t="str">
        <f>A215</f>
        <v>３時限（13：30～15：00）</v>
      </c>
      <c r="AA215" s="723"/>
      <c r="AB215" s="723"/>
      <c r="AC215" s="723"/>
      <c r="AD215" s="723"/>
      <c r="AE215" s="723"/>
      <c r="AF215" s="723" t="s">
        <v>210</v>
      </c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 t="s">
        <v>211</v>
      </c>
      <c r="AX215" s="723" t="s">
        <v>211</v>
      </c>
      <c r="AY215" s="723" t="s">
        <v>211</v>
      </c>
      <c r="AZ215" s="723"/>
      <c r="BA215" s="723"/>
      <c r="BB215" s="723"/>
      <c r="BC215" s="723"/>
      <c r="BD215" s="723"/>
      <c r="BE215" s="723"/>
      <c r="BF215" s="723" t="s">
        <v>132</v>
      </c>
      <c r="BG215" s="723"/>
      <c r="BH215" s="723"/>
      <c r="BI215" s="723"/>
      <c r="BJ215" s="723"/>
      <c r="BK215" s="723"/>
      <c r="BL215" s="723" t="s">
        <v>216</v>
      </c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739" t="str">
        <f>IFERROR(VLOOKUP(C215,科目・教員!$A$2:$B$342,2,0),"")</f>
        <v/>
      </c>
      <c r="D216" s="738"/>
      <c r="E216" s="740" t="str">
        <f>IFERROR(VLOOKUP(E215,科目・教員!$A$2:$B$342,2,0),"")</f>
        <v/>
      </c>
      <c r="F216" s="738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>池田　真弓</v>
      </c>
      <c r="L216" s="737"/>
      <c r="M216" s="739" t="str">
        <f>IFERROR(VLOOKUP(M215,科目・教員!$A$2:$B$342,2,0),"")</f>
        <v>柏木　公一</v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X216" s="703" t="s">
        <v>150</v>
      </c>
      <c r="Y216" s="654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/>
      </c>
      <c r="D217" s="738"/>
      <c r="E217" s="740" t="str">
        <f>VLOOKUP($C202,'2026年度(2年後期)'!$B$5:$N$207,COLUMN('2026年度(2年後期)'!$G$5)+1,0)&amp;""</f>
        <v/>
      </c>
      <c r="F217" s="738"/>
      <c r="G217" s="740" t="str">
        <f>VLOOKUP($C202,'2026年度(3年後期)'!$B$5:$N$207,COLUMN('2026年度(3年後期)'!$G$5)+1,0)&amp;""</f>
        <v>成人Ⅱ:301･302･303</v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>情報処理室</v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X217" s="703" t="s">
        <v>216</v>
      </c>
      <c r="Y217" s="654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736"/>
      <c r="D218" s="734"/>
      <c r="E218" s="733"/>
      <c r="F218" s="734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X218" s="703" t="s">
        <v>217</v>
      </c>
      <c r="Y218" s="654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741" t="str">
        <f>VLOOKUP($C202,'2026年度(1年後期)'!$B$5:$N$207,COLUMN('2026年度(1年後期)'!$I$5),0)&amp;""</f>
        <v>大学校祭準備</v>
      </c>
      <c r="D219" s="742"/>
      <c r="E219" s="747" t="str">
        <f>VLOOKUP($C202,'2026年度(2年後期)'!$B$5:$N$207,COLUMN('2026年度(2年後期)'!$I$5),0)&amp;""</f>
        <v>大学校祭準備</v>
      </c>
      <c r="F219" s="742"/>
      <c r="G219" s="747" t="str">
        <f>VLOOKUP($C202,'2026年度(3年後期)'!$B$5:$N$207,COLUMN('2026年度(3年後期)'!$I$5),0)&amp;""</f>
        <v>領域別実習</v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>助産学実習Ⅰ</v>
      </c>
      <c r="L219" s="743"/>
      <c r="M219" s="741" t="str">
        <f>VLOOKUP($C202,'2026年度(M1後期)'!$B$5:$N$207,COLUMN('2026年度(M1後期)'!$I$5),0)&amp;""</f>
        <v>看護統計学</v>
      </c>
      <c r="N219" s="742"/>
      <c r="O219" s="743" t="str">
        <f>VLOOKUP($C202,'2026年度(M2後期)'!$B$5:$N$207,COLUMN('2026年度(M2後期)'!$I$5),0)&amp;""</f>
        <v>特別研究</v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>特別研究</v>
      </c>
      <c r="T219" s="742"/>
      <c r="U219" s="21"/>
      <c r="W219" s="13"/>
      <c r="Y219" s="654"/>
      <c r="Z219" s="745" t="str">
        <f>A219</f>
        <v>４時限（15：10～16：40）</v>
      </c>
      <c r="AA219" s="723"/>
      <c r="AB219" s="723"/>
      <c r="AC219" s="723"/>
      <c r="AD219" s="723"/>
      <c r="AE219" s="723"/>
      <c r="AF219" s="723" t="s">
        <v>210</v>
      </c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 t="s">
        <v>211</v>
      </c>
      <c r="AX219" s="723" t="s">
        <v>211</v>
      </c>
      <c r="AY219" s="723" t="s">
        <v>211</v>
      </c>
      <c r="AZ219" s="723"/>
      <c r="BA219" s="723"/>
      <c r="BB219" s="723"/>
      <c r="BC219" s="723"/>
      <c r="BD219" s="723"/>
      <c r="BE219" s="723"/>
      <c r="BF219" s="723" t="s">
        <v>132</v>
      </c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739" t="str">
        <f>IFERROR(VLOOKUP(C219,科目・教員!$A$2:$B$342,2,0),"")</f>
        <v/>
      </c>
      <c r="D220" s="738"/>
      <c r="E220" s="740" t="str">
        <f>IFERROR(VLOOKUP(E219,科目・教員!$A$2:$B$342,2,0),"")</f>
        <v/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>池田　真弓</v>
      </c>
      <c r="L220" s="737"/>
      <c r="M220" s="739" t="str">
        <f>IFERROR(VLOOKUP(M219,科目・教員!$A$2:$B$342,2,0),"")</f>
        <v>柏木　公一</v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Y220" s="654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739" t="str">
        <f>VLOOKUP($C202,'2026年度(1年後期)'!$B$5:$N$207,COLUMN('2026年度(1年後期)'!$I$5)+1,0)&amp;""</f>
        <v/>
      </c>
      <c r="D221" s="738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>成人Ⅱ:301･302･303</v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>情報処理室</v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Y221" s="654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736"/>
      <c r="D222" s="734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Y222" s="654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>大学校祭準備</v>
      </c>
      <c r="D223" s="742"/>
      <c r="E223" s="747" t="str">
        <f>VLOOKUP($C202,'2026年度(2年後期)'!$B$5:$N$207,COLUMN('2026年度(2年後期)'!$K$5),0)&amp;""</f>
        <v>大学校祭準備</v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614" t="s">
        <v>113</v>
      </c>
      <c r="Y223" s="654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 t="s">
        <v>210</v>
      </c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 t="s">
        <v>216</v>
      </c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615" t="s">
        <v>218</v>
      </c>
      <c r="Y224" s="654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614" t="s">
        <v>216</v>
      </c>
      <c r="Y225" s="654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616" t="s">
        <v>123</v>
      </c>
      <c r="V226" s="19"/>
      <c r="W226" s="19"/>
      <c r="X226" s="19"/>
      <c r="Y226" s="655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.75">
      <c r="A227" s="23"/>
      <c r="B227" s="24"/>
      <c r="C227" s="767">
        <f>C202+1</f>
        <v>46305</v>
      </c>
      <c r="D227" s="767"/>
      <c r="E227" s="767"/>
      <c r="F227" s="767"/>
      <c r="G227" s="767"/>
      <c r="H227" s="767"/>
      <c r="I227" s="767"/>
      <c r="J227" s="767"/>
      <c r="K227" s="767"/>
      <c r="L227" s="767"/>
      <c r="M227" s="767"/>
      <c r="N227" s="767"/>
      <c r="O227" s="767"/>
      <c r="P227" s="767"/>
      <c r="Q227" s="767"/>
      <c r="R227" s="767"/>
      <c r="S227" s="767"/>
      <c r="T227" s="767"/>
      <c r="U227" s="835">
        <f>C227</f>
        <v>46305</v>
      </c>
      <c r="V227" s="836"/>
      <c r="W227" s="836"/>
      <c r="X227" s="836"/>
      <c r="Y227" s="836"/>
      <c r="Z227" s="83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757" t="str">
        <f>VLOOKUP($C227,'2026年度(1年後期)'!$B$5:$N$207,COLUMN('2026年度(1年後期)'!$C$5),0)&amp;""</f>
        <v/>
      </c>
      <c r="D228" s="758"/>
      <c r="E228" s="761" t="str">
        <f>VLOOKUP($C227,'2026年度(2年後期)'!$B$5:$N$207,COLUMN('2026年度(2年後期)'!$C$5),0)&amp;""</f>
        <v/>
      </c>
      <c r="F228" s="758"/>
      <c r="G228" s="761" t="str">
        <f>VLOOKUP($C227,'2026年度(3年後期)'!$B$5:$N$207,COLUMN('2026年度(3年後期)'!$C$5),0)&amp;""</f>
        <v/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/>
      </c>
      <c r="N228" s="759"/>
      <c r="O228" s="761" t="str">
        <f>VLOOKUP($C227,'2026年度(M2後期)'!$B$5:$N$207,COLUMN('2026年度(M2後期)'!$C$5),0)&amp;""</f>
        <v/>
      </c>
      <c r="P228" s="758"/>
      <c r="Q228" s="761" t="str">
        <f>VLOOKUP($C227,'2026年度(D1後期)'!$B$5:$N$207,COLUMN('2026年度(D1後期)'!$C$5),0)&amp;""</f>
        <v/>
      </c>
      <c r="R228" s="758"/>
      <c r="S228" s="742" t="str">
        <f>VLOOKUP($C227,'2026年度(D23後期)'!$B$5:$N$207,COLUMN('2026年度(D23後期)'!$C$5),0)&amp;""</f>
        <v/>
      </c>
      <c r="T228" s="758"/>
      <c r="U228" s="20"/>
      <c r="Z228" s="744" t="str">
        <f>A228</f>
        <v xml:space="preserve">１時限（09：20～10：50） </v>
      </c>
      <c r="AA228" s="723"/>
      <c r="AB228" s="723"/>
      <c r="AC228" s="723"/>
      <c r="AD228" s="723"/>
      <c r="AE228" s="723"/>
      <c r="AF228" s="723"/>
      <c r="AG228" s="723"/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/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753" t="str">
        <f>IFERROR(VLOOKUP(C228,科目・教員!$A$2:$B$342,2,0),"")</f>
        <v/>
      </c>
      <c r="D229" s="751"/>
      <c r="E229" s="752" t="str">
        <f>IFERROR(VLOOKUP(E228,科目・教員!$A$2:$B$342,2,0),"")</f>
        <v/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753" t="str">
        <f>VLOOKUP($C227,'2026年度(1年後期)'!$B$5:$N$207,COLUMN('2026年度(1年後期)'!$C$5)+1,0)&amp;""</f>
        <v/>
      </c>
      <c r="D230" s="751"/>
      <c r="E230" s="752" t="str">
        <f>VLOOKUP($C227,'2026年度(2年後期)'!$B$5:$N$207,COLUMN('2026年度(2年後期)'!$C$5)+1,0)&amp;""</f>
        <v/>
      </c>
      <c r="F230" s="751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736"/>
      <c r="D231" s="755"/>
      <c r="E231" s="733"/>
      <c r="F231" s="755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/>
      </c>
      <c r="D232" s="758"/>
      <c r="E232" s="761" t="str">
        <f>VLOOKUP($C227,'2026年度(2年後期)'!$B$5:$N$207,COLUMN('2026年度(2年後期)'!$E$5),0)&amp;""</f>
        <v/>
      </c>
      <c r="F232" s="758"/>
      <c r="G232" s="761" t="str">
        <f>VLOOKUP($C227,'2026年度(3年後期)'!$B$5:$N$207,COLUMN('2026年度(3年後期)'!$E$5),0)&amp;""</f>
        <v/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/>
      </c>
      <c r="N232" s="758"/>
      <c r="O232" s="742" t="str">
        <f>VLOOKUP($C227,'2026年度(M2後期)'!$B$5:$N$207,COLUMN('2026年度(M2後期)'!$E$5),0)&amp;""</f>
        <v/>
      </c>
      <c r="P232" s="758"/>
      <c r="Q232" s="742" t="str">
        <f>VLOOKUP($C227,'2026年度(D1後期)'!$B$5:$N$207,COLUMN('2026年度(D1後期)'!$E$5),0)&amp;""</f>
        <v/>
      </c>
      <c r="R232" s="758"/>
      <c r="S232" s="742" t="str">
        <f>VLOOKUP($C227,'2026年度(D23後期)'!$B$5:$N$207,COLUMN('2026年度(D23後期)'!$E$5),0)&amp;""</f>
        <v/>
      </c>
      <c r="T232" s="758"/>
      <c r="U232" s="618" t="s">
        <v>219</v>
      </c>
      <c r="Z232" s="745" t="str">
        <f>A232</f>
        <v>２時限（11：00～12：30）</v>
      </c>
      <c r="AA232" s="723"/>
      <c r="AB232" s="723"/>
      <c r="AC232" s="723"/>
      <c r="AD232" s="723"/>
      <c r="AE232" s="723"/>
      <c r="AF232" s="723"/>
      <c r="AG232" s="723"/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 t="s">
        <v>220</v>
      </c>
      <c r="BB232" s="723" t="s">
        <v>220</v>
      </c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753" t="str">
        <f>IFERROR(VLOOKUP(C232,科目・教員!$A$2:$B$342,2,0),"")</f>
        <v/>
      </c>
      <c r="D233" s="751"/>
      <c r="E233" s="752" t="str">
        <f>IFERROR(VLOOKUP(E232,科目・教員!$A$2:$B$342,2,0),"")</f>
        <v/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U233" s="613" t="s">
        <v>220</v>
      </c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/>
      </c>
      <c r="D234" s="751"/>
      <c r="E234" s="752" t="str">
        <f>VLOOKUP($C227,'2026年度(2年後期)'!$B$5:$N$207,COLUMN('2026年度(2年後期)'!$E$5)+1,0)&amp;""</f>
        <v/>
      </c>
      <c r="F234" s="751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U234" s="622" t="s">
        <v>221</v>
      </c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736"/>
      <c r="D235" s="734"/>
      <c r="E235" s="733"/>
      <c r="F235" s="734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U235" s="622"/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U236" s="577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U237" s="577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U238" s="2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U239" s="32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/>
      </c>
      <c r="D240" s="742"/>
      <c r="E240" s="747" t="str">
        <f>VLOOKUP($C227,'2026年度(2年後期)'!$B$5:$N$207,COLUMN('2026年度(2年後期)'!$G$5),0)&amp;""</f>
        <v/>
      </c>
      <c r="F240" s="742"/>
      <c r="G240" s="747" t="str">
        <f>VLOOKUP($C227,'2026年度(3年後期)'!$B$5:$N$207,COLUMN('2026年度(3年後期)'!$G$5),0)&amp;""</f>
        <v/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/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/>
      </c>
      <c r="T240" s="742"/>
      <c r="Z240" s="745" t="str">
        <f>A240</f>
        <v>３時限（13：30～15：00）</v>
      </c>
      <c r="AA240" s="723"/>
      <c r="AB240" s="723"/>
      <c r="AC240" s="723"/>
      <c r="AD240" s="723"/>
      <c r="AE240" s="723"/>
      <c r="AF240" s="723"/>
      <c r="AG240" s="723"/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739" t="str">
        <f>IFERROR(VLOOKUP(C240,科目・教員!$A$2:$B$342,2,0),"")</f>
        <v/>
      </c>
      <c r="D241" s="738"/>
      <c r="E241" s="740" t="str">
        <f>IFERROR(VLOOKUP(E240,科目・教員!$A$2:$B$342,2,0),"")</f>
        <v/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/>
      </c>
      <c r="D242" s="738"/>
      <c r="E242" s="740" t="str">
        <f>VLOOKUP($C227,'2026年度(2年後期)'!$B$5:$N$207,COLUMN('2026年度(2年後期)'!$G$5)+1,0)&amp;""</f>
        <v/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736"/>
      <c r="D243" s="734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741" t="str">
        <f>VLOOKUP($C227,'2026年度(1年後期)'!$B$5:$N$207,COLUMN('2026年度(1年後期)'!$I$5),0)&amp;""</f>
        <v/>
      </c>
      <c r="D244" s="742"/>
      <c r="E244" s="747" t="str">
        <f>VLOOKUP($C227,'2026年度(2年後期)'!$B$5:$N$207,COLUMN('2026年度(2年後期)'!$I$5),0)&amp;""</f>
        <v/>
      </c>
      <c r="F244" s="742"/>
      <c r="G244" s="747" t="str">
        <f>VLOOKUP($C227,'2026年度(3年後期)'!$B$5:$N$207,COLUMN('2026年度(3年後期)'!$I$5),0)&amp;""</f>
        <v/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/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/>
      </c>
      <c r="T244" s="742"/>
      <c r="Z244" s="745" t="str">
        <f>A244</f>
        <v>４時限（15：10～16：40）</v>
      </c>
      <c r="AA244" s="723"/>
      <c r="AB244" s="723"/>
      <c r="AC244" s="723"/>
      <c r="AD244" s="723"/>
      <c r="AE244" s="723"/>
      <c r="AF244" s="723"/>
      <c r="AG244" s="723"/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739" t="str">
        <f>IFERROR(VLOOKUP(C244,科目・教員!$A$2:$B$342,2,0),"")</f>
        <v/>
      </c>
      <c r="D245" s="738"/>
      <c r="E245" s="740" t="str">
        <f>IFERROR(VLOOKUP(E244,科目・教員!$A$2:$B$342,2,0),"")</f>
        <v/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739" t="str">
        <f>VLOOKUP($C227,'2026年度(1年後期)'!$B$5:$N$207,COLUMN('2026年度(1年後期)'!$I$5)+1,0)&amp;""</f>
        <v/>
      </c>
      <c r="D246" s="738"/>
      <c r="E246" s="740" t="str">
        <f>VLOOKUP($C227,'2026年度(2年後期)'!$B$5:$N$207,COLUMN('2026年度(2年後期)'!$I$5)+1,0)&amp;""</f>
        <v/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736"/>
      <c r="D247" s="734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/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23"/>
      <c r="B252" s="24"/>
      <c r="C252" s="767">
        <f>C227+1</f>
        <v>46306</v>
      </c>
      <c r="D252" s="767"/>
      <c r="E252" s="767"/>
      <c r="F252" s="767"/>
      <c r="G252" s="767"/>
      <c r="H252" s="767"/>
      <c r="I252" s="767"/>
      <c r="J252" s="767"/>
      <c r="K252" s="767"/>
      <c r="L252" s="767"/>
      <c r="M252" s="767"/>
      <c r="N252" s="767"/>
      <c r="O252" s="767"/>
      <c r="P252" s="767"/>
      <c r="Q252" s="767"/>
      <c r="R252" s="767"/>
      <c r="S252" s="767"/>
      <c r="T252" s="767"/>
      <c r="U252" s="835">
        <f>C252</f>
        <v>46306</v>
      </c>
      <c r="V252" s="836"/>
      <c r="W252" s="836"/>
      <c r="X252" s="836"/>
      <c r="Y252" s="836"/>
      <c r="Z252" s="8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/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/>
      </c>
      <c r="H253" s="758"/>
      <c r="I253" s="761" t="str">
        <f>VLOOKUP($C252,'2026年度(4年後期)'!$B$5:$N$206,COLUMN('2026年度(4年後期)'!$C$5),0)&amp;""</f>
        <v/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/>
      </c>
      <c r="N253" s="759"/>
      <c r="O253" s="761" t="str">
        <f>VLOOKUP($C252,'2026年度(M2後期)'!$B$5:$N$207,COLUMN('2026年度(M2後期)'!$C$5),0)&amp;""</f>
        <v/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/>
      </c>
      <c r="T253" s="758"/>
      <c r="U253" s="25"/>
      <c r="V253" s="20"/>
      <c r="Z253" s="744" t="str">
        <f>A253</f>
        <v xml:space="preserve">１時限（09：20～10：50） </v>
      </c>
      <c r="AA253" s="723"/>
      <c r="AB253" s="723"/>
      <c r="AC253" s="723"/>
      <c r="AD253" s="723"/>
      <c r="AE253" s="723"/>
      <c r="AF253" s="723"/>
      <c r="AG253" s="723"/>
      <c r="AH253" s="723"/>
      <c r="AI253" s="723"/>
      <c r="AJ253" s="723"/>
      <c r="AK253" s="723"/>
      <c r="AL253" s="723"/>
      <c r="AM253" s="723"/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577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36"/>
      <c r="D256" s="755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577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/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/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/>
      </c>
      <c r="N257" s="758"/>
      <c r="O257" s="742" t="str">
        <f>VLOOKUP($C252,'2026年度(M2後期)'!$B$5:$N$207,COLUMN('2026年度(M2後期)'!$E$5),0)&amp;""</f>
        <v/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/>
      </c>
      <c r="T257" s="758"/>
      <c r="U257" s="577"/>
      <c r="Z257" s="745" t="str">
        <f>A257</f>
        <v>２時限（11：00～12：30）</v>
      </c>
      <c r="AA257" s="723"/>
      <c r="AB257" s="723"/>
      <c r="AC257" s="723"/>
      <c r="AD257" s="723"/>
      <c r="AE257" s="723"/>
      <c r="AF257" s="723"/>
      <c r="AG257" s="723"/>
      <c r="AH257" s="723"/>
      <c r="AI257" s="723"/>
      <c r="AJ257" s="723"/>
      <c r="AK257" s="723"/>
      <c r="AL257" s="723"/>
      <c r="AM257" s="723"/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53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577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736"/>
      <c r="D260" s="734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/>
      </c>
      <c r="D265" s="742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/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/>
      </c>
      <c r="N265" s="742"/>
      <c r="O265" s="743" t="str">
        <f>VLOOKUP($C252,'2026年度(M2後期)'!$B$5:$N$207,COLUMN('2026年度(M2後期)'!$G$5),0)&amp;""</f>
        <v/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/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3"/>
      <c r="AH265" s="723"/>
      <c r="AI265" s="723"/>
      <c r="AJ265" s="723"/>
      <c r="AK265" s="723"/>
      <c r="AL265" s="723"/>
      <c r="AM265" s="723"/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/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/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/>
      </c>
      <c r="N269" s="742"/>
      <c r="O269" s="743" t="str">
        <f>VLOOKUP($C252,'2026年度(M2後期)'!$B$5:$N$207,COLUMN('2026年度(M2後期)'!$I$5),0)&amp;""</f>
        <v/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/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3"/>
      <c r="AH269" s="723"/>
      <c r="AI269" s="723"/>
      <c r="AJ269" s="723"/>
      <c r="AK269" s="723"/>
      <c r="AL269" s="723"/>
      <c r="AM269" s="723"/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/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36"/>
      <c r="D272" s="734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21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21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21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36"/>
      <c r="D276" s="734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22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">
      <c r="A277" s="23"/>
      <c r="B277" s="24"/>
      <c r="C277" s="767">
        <f>C252+1</f>
        <v>46307</v>
      </c>
      <c r="D277" s="767"/>
      <c r="E277" s="767"/>
      <c r="F277" s="767"/>
      <c r="G277" s="767"/>
      <c r="H277" s="767"/>
      <c r="I277" s="767"/>
      <c r="J277" s="767"/>
      <c r="K277" s="767"/>
      <c r="L277" s="767"/>
      <c r="M277" s="767"/>
      <c r="N277" s="767"/>
      <c r="O277" s="767"/>
      <c r="P277" s="767"/>
      <c r="Q277" s="767"/>
      <c r="R277" s="767"/>
      <c r="S277" s="767"/>
      <c r="T277" s="767"/>
      <c r="U277" s="835">
        <f>C277</f>
        <v>46307</v>
      </c>
      <c r="V277" s="836"/>
      <c r="W277" s="836"/>
      <c r="X277" s="836"/>
      <c r="Y277" s="836"/>
      <c r="Z277" s="83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/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/>
      </c>
      <c r="N278" s="759"/>
      <c r="O278" s="761" t="str">
        <f>VLOOKUP($C277,'2026年度(M2後期)'!$B$5:$N$207,COLUMN('2026年度(M2後期)'!$C$5),0)&amp;""</f>
        <v/>
      </c>
      <c r="P278" s="758"/>
      <c r="Q278" s="761" t="str">
        <f>VLOOKUP($C277,'2026年度(D1後期)'!$B$5:$N$207,COLUMN('2026年度(D1後期)'!$C$5),0)&amp;""</f>
        <v/>
      </c>
      <c r="R278" s="758"/>
      <c r="S278" s="742" t="str">
        <f>VLOOKUP($C277,'2026年度(D23後期)'!$B$5:$N$207,COLUMN('2026年度(D23後期)'!$C$5),0)&amp;""</f>
        <v/>
      </c>
      <c r="T278" s="758"/>
      <c r="U278" s="20"/>
      <c r="Z278" s="744" t="str">
        <f>A278</f>
        <v xml:space="preserve">１時限（09：20～10：50） </v>
      </c>
      <c r="AA278" s="723"/>
      <c r="AB278" s="723"/>
      <c r="AC278" s="723"/>
      <c r="AD278" s="723"/>
      <c r="AE278" s="723"/>
      <c r="AF278" s="723"/>
      <c r="AG278" s="723"/>
      <c r="AH278" s="723"/>
      <c r="AI278" s="723"/>
      <c r="AJ278" s="723"/>
      <c r="AK278" s="723"/>
      <c r="AL278" s="723"/>
      <c r="AM278" s="723"/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36"/>
      <c r="D281" s="755"/>
      <c r="E281" s="733"/>
      <c r="F281" s="755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/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/>
      </c>
      <c r="N282" s="758"/>
      <c r="O282" s="742" t="str">
        <f>VLOOKUP($C277,'2026年度(M2後期)'!$B$5:$N$207,COLUMN('2026年度(M2後期)'!$E$5),0)&amp;""</f>
        <v/>
      </c>
      <c r="P282" s="758"/>
      <c r="Q282" s="742" t="str">
        <f>VLOOKUP($C277,'2026年度(D1後期)'!$B$5:$N$207,COLUMN('2026年度(D1後期)'!$E$5),0)&amp;""</f>
        <v/>
      </c>
      <c r="R282" s="758"/>
      <c r="S282" s="742" t="str">
        <f>VLOOKUP($C277,'2026年度(D23後期)'!$B$5:$N$207,COLUMN('2026年度(D23後期)'!$E$5),0)&amp;""</f>
        <v/>
      </c>
      <c r="T282" s="758"/>
      <c r="Z282" s="745" t="str">
        <f>A282</f>
        <v>２時限（11：00～12：30）</v>
      </c>
      <c r="AA282" s="723"/>
      <c r="AB282" s="723"/>
      <c r="AC282" s="723"/>
      <c r="AD282" s="723"/>
      <c r="AE282" s="723"/>
      <c r="AF282" s="723"/>
      <c r="AG282" s="723"/>
      <c r="AH282" s="723"/>
      <c r="AI282" s="723"/>
      <c r="AJ282" s="723"/>
      <c r="AK282" s="723"/>
      <c r="AL282" s="723"/>
      <c r="AM282" s="723"/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/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/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/>
      </c>
      <c r="N290" s="742"/>
      <c r="O290" s="743" t="str">
        <f>VLOOKUP($C277,'2026年度(M2後期)'!$B$5:$N$207,COLUMN('2026年度(M2後期)'!$G$5),0)&amp;""</f>
        <v/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/>
      </c>
      <c r="T290" s="742"/>
      <c r="U290" s="20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/>
      <c r="AH290" s="723"/>
      <c r="AI290" s="723"/>
      <c r="AJ290" s="723"/>
      <c r="AK290" s="723"/>
      <c r="AL290" s="723"/>
      <c r="AM290" s="723"/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U291" s="20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/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U292" s="20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36"/>
      <c r="D293" s="734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U293" s="20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>人体の構造と機能Ⅳ</v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/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/>
      </c>
      <c r="N294" s="742"/>
      <c r="O294" s="743" t="str">
        <f>VLOOKUP($C277,'2026年度(M2後期)'!$B$5:$N$207,COLUMN('2026年度(M2後期)'!$I$5),0)&amp;""</f>
        <v/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/>
      </c>
      <c r="T294" s="74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/>
      <c r="AH294" s="723"/>
      <c r="AI294" s="723"/>
      <c r="AJ294" s="723"/>
      <c r="AK294" s="723"/>
      <c r="AL294" s="723"/>
      <c r="AM294" s="723"/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>本間　典子</v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/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36"/>
      <c r="D297" s="734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/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/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19"/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.75">
      <c r="A302" s="5"/>
      <c r="B302" s="6"/>
      <c r="C302" s="781">
        <f>C277+1</f>
        <v>46308</v>
      </c>
      <c r="D302" s="781"/>
      <c r="E302" s="781"/>
      <c r="F302" s="781"/>
      <c r="G302" s="781"/>
      <c r="H302" s="781"/>
      <c r="I302" s="781"/>
      <c r="J302" s="781"/>
      <c r="K302" s="781"/>
      <c r="L302" s="781"/>
      <c r="M302" s="781"/>
      <c r="N302" s="781"/>
      <c r="O302" s="781"/>
      <c r="P302" s="781"/>
      <c r="Q302" s="781"/>
      <c r="R302" s="781"/>
      <c r="S302" s="781"/>
      <c r="T302" s="781"/>
      <c r="U302" s="832">
        <f>C302</f>
        <v>46308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>生活援助論Ⅱ
(ABCD)</v>
      </c>
      <c r="D303" s="758"/>
      <c r="E303" s="790" t="str">
        <f>VLOOKUP($C302,'2026年度(2年後期)'!$B$5:$N$207,COLUMN('2026年度(2年後期)'!$C$5),0)&amp;""</f>
        <v>英語S</v>
      </c>
      <c r="F303" s="778"/>
      <c r="G303" s="761" t="str">
        <f>VLOOKUP($C302,'2026年度(3年後期)'!$B$5:$N$207,COLUMN('2026年度(3年後期)'!$C$5),0)&amp;""</f>
        <v>領域別実習</v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>助産学実習Ⅰ</v>
      </c>
      <c r="L303" s="759"/>
      <c r="M303" s="768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59"/>
      <c r="O303" s="761" t="str">
        <f>VLOOKUP($C302,'2026年度(M2後期)'!$B$5:$N$207,COLUMN('2026年度(M2後期)'!$C$5),0)&amp;""</f>
        <v>特別研究</v>
      </c>
      <c r="P303" s="758"/>
      <c r="Q303" s="761" t="str">
        <f>VLOOKUP($C302,'2026年度(D1後期)'!$B$5:$N$207,COLUMN('2026年度(D1後期)'!$C$5),0)&amp;""</f>
        <v>成育看護学演習Ｂ
感染管理看護学演習Ｂ
成人看護学演習Ｂ
国際看護学演習Ｂ</v>
      </c>
      <c r="R303" s="758"/>
      <c r="S303" s="742" t="str">
        <f>VLOOKUP($C302,'2026年度(D23後期)'!$B$5:$N$207,COLUMN('2026年度(D23後期)'!$C$5),0)&amp;""</f>
        <v>特別研究</v>
      </c>
      <c r="T303" s="758"/>
      <c r="U303" s="36"/>
      <c r="Z303" s="744" t="str">
        <f>A303</f>
        <v xml:space="preserve">１時限（09：20～10：50） </v>
      </c>
      <c r="AA303" s="723"/>
      <c r="AB303" s="723"/>
      <c r="AC303" s="723"/>
      <c r="AD303" s="723" t="s">
        <v>194</v>
      </c>
      <c r="AE303" s="723"/>
      <c r="AF303" s="723"/>
      <c r="AG303" s="723" t="s">
        <v>222</v>
      </c>
      <c r="AH303" s="723" t="s">
        <v>222</v>
      </c>
      <c r="AI303" s="723"/>
      <c r="AJ303" s="723"/>
      <c r="AK303" s="723"/>
      <c r="AL303" s="723" t="s">
        <v>222</v>
      </c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/>
      <c r="AX303" s="723"/>
      <c r="AY303" s="723"/>
      <c r="AZ303" s="723" t="s">
        <v>155</v>
      </c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789" t="str">
        <f>IFERROR(VLOOKUP(E303,科目・教員!$A$2:$B$342,2,0),"")</f>
        <v>ﾊﾟｳﾗ･ﾍﾞﾙｳﾞｧﾝｹﾙ</v>
      </c>
      <c r="F304" s="776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>池田　真弓</v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>基礎実･201･202</v>
      </c>
      <c r="D305" s="751"/>
      <c r="E305" s="789" t="str">
        <f>VLOOKUP($C302,'2026年度(2年後期)'!$B$5:$N$207,COLUMN('2026年度(2年後期)'!$C$5)+1,0)&amp;""</f>
        <v>304</v>
      </c>
      <c r="F305" s="776"/>
      <c r="G305" s="752" t="str">
        <f>VLOOKUP($C302,'2026年度(3年後期)'!$B$5:$N$207,COLUMN('2026年度(3年後期)'!$C$5)+1,0)&amp;""</f>
        <v>地域・在宅：在宅実</v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36"/>
      <c r="D306" s="755"/>
      <c r="E306" s="782" t="s">
        <v>147</v>
      </c>
      <c r="F306" s="783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>生活援助論Ⅱ
(ABCD)</v>
      </c>
      <c r="D307" s="758"/>
      <c r="E307" s="790" t="str">
        <f>VLOOKUP($C302,'2026年度(2年後期)'!$B$5:$N$207,COLUMN('2026年度(2年後期)'!$E$5),0)&amp;""</f>
        <v>英語S</v>
      </c>
      <c r="F307" s="778"/>
      <c r="G307" s="761" t="str">
        <f>VLOOKUP($C302,'2026年度(3年後期)'!$B$5:$N$207,COLUMN('2026年度(3年後期)'!$E$5),0)&amp;""</f>
        <v>領域別実習</v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>助産学実習Ⅰ</v>
      </c>
      <c r="L307" s="759"/>
      <c r="M307" s="757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58"/>
      <c r="O307" s="742" t="str">
        <f>VLOOKUP($C302,'2026年度(M2後期)'!$B$5:$N$207,COLUMN('2026年度(M2後期)'!$E$5),0)&amp;""</f>
        <v>特別研究</v>
      </c>
      <c r="P307" s="758"/>
      <c r="Q307" s="742" t="str">
        <f>VLOOKUP($C302,'2026年度(D1後期)'!$B$5:$N$207,COLUMN('2026年度(D1後期)'!$E$5),0)&amp;""</f>
        <v>成育看護学演習Ｂ
感染管理看護学演習Ｂ
成人看護学演習Ｂ
国際看護学演習Ｂ</v>
      </c>
      <c r="R307" s="758"/>
      <c r="S307" s="742" t="str">
        <f>VLOOKUP($C302,'2026年度(D23後期)'!$B$5:$N$207,COLUMN('2026年度(D23後期)'!$E$5),0)&amp;""</f>
        <v>特別研究</v>
      </c>
      <c r="T307" s="758"/>
      <c r="U307" s="653" t="s">
        <v>223</v>
      </c>
      <c r="Z307" s="745" t="str">
        <f>A307</f>
        <v>２時限（11：00～12：30）</v>
      </c>
      <c r="AA307" s="723"/>
      <c r="AB307" s="723"/>
      <c r="AC307" s="723"/>
      <c r="AD307" s="723" t="s">
        <v>194</v>
      </c>
      <c r="AE307" s="723"/>
      <c r="AF307" s="723"/>
      <c r="AG307" s="723" t="s">
        <v>222</v>
      </c>
      <c r="AH307" s="723" t="s">
        <v>222</v>
      </c>
      <c r="AI307" s="723"/>
      <c r="AJ307" s="723"/>
      <c r="AK307" s="723"/>
      <c r="AL307" s="723" t="s">
        <v>222</v>
      </c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/>
      <c r="AX307" s="723"/>
      <c r="AY307" s="723"/>
      <c r="AZ307" s="723" t="s">
        <v>155</v>
      </c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 t="s">
        <v>224</v>
      </c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89" t="str">
        <f>IFERROR(VLOOKUP(E307,科目・教員!$A$2:$B$342,2,0),"")</f>
        <v>ﾊﾟｳﾗ･ﾍﾞﾙｳﾞｧﾝｹﾙ</v>
      </c>
      <c r="F308" s="776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>池田　真弓</v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653" t="s">
        <v>225</v>
      </c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>基礎実･201･202</v>
      </c>
      <c r="D309" s="751"/>
      <c r="E309" s="789" t="str">
        <f>VLOOKUP($C302,'2026年度(2年後期)'!$B$5:$N$207,COLUMN('2026年度(2年後期)'!$E$5)+1,0)&amp;""</f>
        <v>304</v>
      </c>
      <c r="F309" s="776"/>
      <c r="G309" s="752" t="str">
        <f>VLOOKUP($C302,'2026年度(3年後期)'!$B$5:$N$207,COLUMN('2026年度(3年後期)'!$E$5)+1,0)&amp;""</f>
        <v>地域・在宅：在宅実</v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653" t="s">
        <v>224</v>
      </c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36"/>
      <c r="D310" s="734"/>
      <c r="E310" s="782" t="s">
        <v>147</v>
      </c>
      <c r="F310" s="783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653" t="s">
        <v>192</v>
      </c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 t="s">
        <v>224</v>
      </c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>疾病・病態論Ⅰ</v>
      </c>
      <c r="D315" s="742"/>
      <c r="E315" s="747" t="str">
        <f>VLOOKUP($C302,'2026年度(2年後期)'!$B$5:$N$207,COLUMN('2026年度(2年後期)'!$G$5),0)&amp;""</f>
        <v>母性看護援助論Ⅰ</v>
      </c>
      <c r="F315" s="742"/>
      <c r="G315" s="747" t="str">
        <f>VLOOKUP($C302,'2026年度(3年後期)'!$B$5:$N$207,COLUMN('2026年度(3年後期)'!$G$5),0)&amp;""</f>
        <v>領域別実習</v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>助産学実習Ⅰ</v>
      </c>
      <c r="L315" s="743"/>
      <c r="M315" s="741" t="str">
        <f>VLOOKUP($C302,'2026年度(M1後期)'!$B$5:$N$207,COLUMN('2026年度(M1後期)'!$G$5),0)&amp;""</f>
        <v>がん看護学演習A-Ⅱ
成育看護学演習A-Ⅰ（小児）
感染症学特論
感染症学演習</v>
      </c>
      <c r="N315" s="742"/>
      <c r="O315" s="743" t="str">
        <f>VLOOKUP($C302,'2026年度(M2後期)'!$B$5:$N$207,COLUMN('2026年度(M2後期)'!$G$5),0)&amp;""</f>
        <v>特別研究</v>
      </c>
      <c r="P315" s="742"/>
      <c r="Q315" s="743" t="str">
        <f>VLOOKUP($C302,'2026年度(D1後期)'!$B$5:$N$207,COLUMN('2026年度(D1後期)'!$G$5),0)&amp;""</f>
        <v>量的看護学研究法</v>
      </c>
      <c r="R315" s="742"/>
      <c r="S315" s="743" t="str">
        <f>VLOOKUP($C302,'2026年度(D23後期)'!$B$5:$N$207,COLUMN('2026年度(D23後期)'!$G$5),0)&amp;""</f>
        <v>特別研究</v>
      </c>
      <c r="T315" s="742"/>
      <c r="U315" s="660" t="s">
        <v>88</v>
      </c>
      <c r="V315" s="666" t="s">
        <v>162</v>
      </c>
      <c r="Z315" s="745" t="str">
        <f>A315</f>
        <v>３時限（13：30～15：00）</v>
      </c>
      <c r="AA315" s="723" t="s">
        <v>226</v>
      </c>
      <c r="AB315" s="723"/>
      <c r="AC315" s="723"/>
      <c r="AD315" s="723" t="s">
        <v>194</v>
      </c>
      <c r="AE315" s="723"/>
      <c r="AF315" s="723"/>
      <c r="AG315" s="723" t="s">
        <v>106</v>
      </c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 t="s">
        <v>165</v>
      </c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 t="s">
        <v>190</v>
      </c>
      <c r="BL315" s="723"/>
      <c r="BM315" s="723" t="s">
        <v>166</v>
      </c>
      <c r="BN315" s="723"/>
      <c r="BO315" s="723"/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39" t="str">
        <f>IFERROR(VLOOKUP(C315,科目・教員!$A$2:$B$342,2,0),"")</f>
        <v>水野　正之</v>
      </c>
      <c r="D316" s="738"/>
      <c r="E316" s="740" t="str">
        <f>IFERROR(VLOOKUP(E315,科目・教員!$A$2:$B$342,2,0),"")</f>
        <v>日置　智華子</v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>池田　真弓</v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>柏木　公一</v>
      </c>
      <c r="R316" s="738"/>
      <c r="S316" s="737" t="str">
        <f>IFERROR(VLOOKUP(S315,科目・教員!$A$2:$B$342,2,0),"")</f>
        <v/>
      </c>
      <c r="T316" s="738"/>
      <c r="U316" s="660" t="s">
        <v>63</v>
      </c>
      <c r="V316" s="666" t="s">
        <v>167</v>
      </c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>101</v>
      </c>
      <c r="D317" s="738"/>
      <c r="E317" s="740" t="str">
        <f>VLOOKUP($C302,'2026年度(2年後期)'!$B$5:$N$207,COLUMN('2026年度(2年後期)'!$G$5)+1,0)&amp;""</f>
        <v>201</v>
      </c>
      <c r="F317" s="738"/>
      <c r="G317" s="740" t="str">
        <f>VLOOKUP($C302,'2026年度(3年後期)'!$B$5:$N$207,COLUMN('2026年度(3年後期)'!$G$5)+1,0)&amp;""</f>
        <v>地域・在宅：在宅実</v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>臨床講義室１</v>
      </c>
      <c r="R317" s="738"/>
      <c r="S317" s="737" t="str">
        <f>VLOOKUP($C302,'2026年度(D23後期)'!$B$5:$N$207,COLUMN('2026年度(D23後期)'!$G$5)+1,0)&amp;""</f>
        <v/>
      </c>
      <c r="T317" s="738"/>
      <c r="U317" s="660" t="s">
        <v>190</v>
      </c>
      <c r="V317" s="666" t="s">
        <v>166</v>
      </c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48"/>
      <c r="D318" s="749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660" t="s">
        <v>192</v>
      </c>
      <c r="V318" s="666" t="s">
        <v>168</v>
      </c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>微生物と人間</v>
      </c>
      <c r="D319" s="742"/>
      <c r="E319" s="747" t="str">
        <f>VLOOKUP($C302,'2026年度(2年後期)'!$B$5:$N$207,COLUMN('2026年度(2年後期)'!$I$5),0)&amp;""</f>
        <v>成人看護援助論Ⅱ</v>
      </c>
      <c r="F319" s="742"/>
      <c r="G319" s="747" t="str">
        <f>VLOOKUP($C302,'2026年度(3年後期)'!$B$5:$N$207,COLUMN('2026年度(3年後期)'!$I$5),0)&amp;""</f>
        <v>領域別実習</v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>助産学実習Ⅰ</v>
      </c>
      <c r="L319" s="743"/>
      <c r="M319" s="741" t="str">
        <f>VLOOKUP($C302,'2026年度(M1後期)'!$B$5:$N$207,COLUMN('2026年度(M1後期)'!$I$5),0)&amp;""</f>
        <v>がん看護学演習A-Ⅱ
成育看護学演習A-Ⅰ
感染症学特論
感染症学演習</v>
      </c>
      <c r="N319" s="742"/>
      <c r="O319" s="743" t="str">
        <f>VLOOKUP($C302,'2026年度(M2後期)'!$B$5:$N$207,COLUMN('2026年度(M2後期)'!$I$5),0)&amp;""</f>
        <v>特別研究</v>
      </c>
      <c r="P319" s="742"/>
      <c r="Q319" s="743" t="str">
        <f>VLOOKUP($C302,'2026年度(D1後期)'!$B$5:$N$207,COLUMN('2026年度(D1後期)'!$I$5),0)&amp;""</f>
        <v>量的看護学研究法</v>
      </c>
      <c r="R319" s="742"/>
      <c r="S319" s="743" t="str">
        <f>VLOOKUP($C302,'2026年度(D23後期)'!$B$5:$N$207,COLUMN('2026年度(D23後期)'!$I$5),0)&amp;""</f>
        <v>特別研究</v>
      </c>
      <c r="T319" s="742"/>
      <c r="U319" s="618" t="s">
        <v>227</v>
      </c>
      <c r="Z319" s="745" t="str">
        <f>A319</f>
        <v>４時限（15：10～16：40）</v>
      </c>
      <c r="AA319" s="723" t="s">
        <v>133</v>
      </c>
      <c r="AB319" s="723"/>
      <c r="AC319" s="723"/>
      <c r="AD319" s="723" t="s">
        <v>194</v>
      </c>
      <c r="AE319" s="723"/>
      <c r="AF319" s="723"/>
      <c r="AG319" s="723" t="s">
        <v>228</v>
      </c>
      <c r="AH319" s="723"/>
      <c r="AI319" s="723"/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 t="s">
        <v>165</v>
      </c>
      <c r="BB319" s="723"/>
      <c r="BC319" s="723"/>
      <c r="BD319" s="723"/>
      <c r="BE319" s="723"/>
      <c r="BF319" s="723"/>
      <c r="BG319" s="723"/>
      <c r="BH319" s="723"/>
      <c r="BI319" s="723" t="s">
        <v>76</v>
      </c>
      <c r="BJ319" s="723"/>
      <c r="BK319" s="723"/>
      <c r="BL319" s="723"/>
      <c r="BM319" s="723" t="s">
        <v>166</v>
      </c>
      <c r="BN319" s="723"/>
      <c r="BO319" s="723"/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39" t="str">
        <f>IFERROR(VLOOKUP(C319,科目・教員!$A$2:$B$342,2,0),"")</f>
        <v>森　那美子</v>
      </c>
      <c r="D320" s="738"/>
      <c r="E320" s="740" t="str">
        <f>IFERROR(VLOOKUP(E319,科目・教員!$A$2:$B$342,2,0),"")</f>
        <v>藤澤　雄太</v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>池田　真弓</v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>柏木　公一</v>
      </c>
      <c r="R320" s="738"/>
      <c r="S320" s="737" t="str">
        <f>IFERROR(VLOOKUP(S319,科目・教員!$A$2:$B$342,2,0),"")</f>
        <v/>
      </c>
      <c r="T320" s="738"/>
      <c r="U320" s="618" t="s">
        <v>77</v>
      </c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>101</v>
      </c>
      <c r="D321" s="738"/>
      <c r="E321" s="740" t="str">
        <f>VLOOKUP($C302,'2026年度(2年後期)'!$B$5:$N$207,COLUMN('2026年度(2年後期)'!$I$5)+1,0)&amp;""</f>
        <v>201</v>
      </c>
      <c r="F321" s="738"/>
      <c r="G321" s="740" t="str">
        <f>VLOOKUP($C302,'2026年度(3年後期)'!$B$5:$N$207,COLUMN('2026年度(3年後期)'!$I$5)+1,0)&amp;""</f>
        <v>地域・在宅：在宅実</v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>臨床講義室１</v>
      </c>
      <c r="R321" s="738"/>
      <c r="S321" s="737" t="str">
        <f>VLOOKUP($C302,'2026年度(D23後期)'!$B$5:$N$207,COLUMN('2026年度(D23後期)'!$I$5)+1,0)&amp;""</f>
        <v/>
      </c>
      <c r="T321" s="738"/>
      <c r="U321" s="618" t="s">
        <v>76</v>
      </c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48"/>
      <c r="D322" s="749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618" t="s">
        <v>78</v>
      </c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618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 t="s">
        <v>76</v>
      </c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618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25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37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5"/>
      <c r="B327" s="6"/>
      <c r="C327" s="781">
        <f>C302+1</f>
        <v>46309</v>
      </c>
      <c r="D327" s="781"/>
      <c r="E327" s="781"/>
      <c r="F327" s="781"/>
      <c r="G327" s="781"/>
      <c r="H327" s="781"/>
      <c r="I327" s="781"/>
      <c r="J327" s="781"/>
      <c r="K327" s="781"/>
      <c r="L327" s="781"/>
      <c r="M327" s="781"/>
      <c r="N327" s="781"/>
      <c r="O327" s="781"/>
      <c r="P327" s="781"/>
      <c r="Q327" s="781"/>
      <c r="R327" s="781"/>
      <c r="S327" s="781"/>
      <c r="T327" s="781"/>
      <c r="U327" s="832">
        <f>C327</f>
        <v>46309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>人間関係論</v>
      </c>
      <c r="D328" s="758"/>
      <c r="E328" s="761" t="str">
        <f>VLOOKUP($C327,'2026年度(2年後期)'!$B$5:$N$207,COLUMN('2026年度(2年後期)'!$C$5),0)&amp;""</f>
        <v>感染防止技術論</v>
      </c>
      <c r="F328" s="758"/>
      <c r="G328" s="761" t="str">
        <f>VLOOKUP($C327,'2026年度(3年後期)'!$B$5:$N$207,COLUMN('2026年度(3年後期)'!$C$5),0)&amp;""</f>
        <v>領域別実習</v>
      </c>
      <c r="H328" s="758"/>
      <c r="I328" s="761" t="str">
        <f>VLOOKUP($C327,'2026年度(4年後期)'!$B$5:$N$206,COLUMN('2026年度(4年後期)'!$C$5),0)&amp;""</f>
        <v>卒業研究Ⅱ</v>
      </c>
      <c r="J328" s="758"/>
      <c r="K328" s="742" t="str">
        <f>VLOOKUP($C327,'2026年度(助産後期)'!$B$5:$N$207,COLUMN('2026年度(助産後期)'!$C$5),0)&amp;""</f>
        <v>助産学実習Ⅰ</v>
      </c>
      <c r="L328" s="759"/>
      <c r="M328" s="768" t="str">
        <f>VLOOKUP($C327,'2026年度(M1後期)'!$B$5:$N$207,COLUMN('2026年度(M1後期)'!$C$5),0)&amp;""</f>
        <v>看護情報・管理学演習A-Ⅰ
成育看護学演習A-Ⅳ（母性）</v>
      </c>
      <c r="N328" s="759"/>
      <c r="O328" s="761" t="str">
        <f>VLOOKUP($C327,'2026年度(M2後期)'!$B$5:$N$207,COLUMN('2026年度(M2後期)'!$C$5),0)&amp;""</f>
        <v>特別研究</v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>特別研究</v>
      </c>
      <c r="T328" s="758"/>
      <c r="U328" s="25"/>
      <c r="V328" s="676" t="s">
        <v>55</v>
      </c>
      <c r="Y328" s="654" t="s">
        <v>229</v>
      </c>
      <c r="Z328" s="744" t="str">
        <f>A328</f>
        <v xml:space="preserve">１時限（09：20～10：50） </v>
      </c>
      <c r="AA328" s="723" t="s">
        <v>158</v>
      </c>
      <c r="AB328" s="723"/>
      <c r="AC328" s="723"/>
      <c r="AD328" s="723"/>
      <c r="AE328" s="723"/>
      <c r="AF328" s="723" t="s">
        <v>82</v>
      </c>
      <c r="AG328" s="723" t="s">
        <v>201</v>
      </c>
      <c r="AH328" s="723"/>
      <c r="AI328" s="723"/>
      <c r="AJ328" s="723"/>
      <c r="AK328" s="723"/>
      <c r="AL328" s="723"/>
      <c r="AM328" s="723"/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 t="s">
        <v>59</v>
      </c>
      <c r="BJ328" s="723"/>
      <c r="BK328" s="723"/>
      <c r="BL328" s="723"/>
      <c r="BM328" s="723"/>
      <c r="BN328" s="723"/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53" t="str">
        <f>IFERROR(VLOOKUP(C328,科目・教員!$A$2:$B$342,2,0),"")</f>
        <v>小島　優子</v>
      </c>
      <c r="D329" s="751"/>
      <c r="E329" s="752" t="str">
        <f>IFERROR(VLOOKUP(E328,科目・教員!$A$2:$B$342,2,0),"")</f>
        <v>網中　眞由美</v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>各担当教員</v>
      </c>
      <c r="J329" s="751"/>
      <c r="K329" s="738" t="str">
        <f>IFERROR(VLOOKUP(K328,科目・教員!$A$2:$B$342,2,0),"")</f>
        <v>池田　真弓</v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V329" s="676" t="s">
        <v>63</v>
      </c>
      <c r="Y329" s="654" t="s">
        <v>84</v>
      </c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>101</v>
      </c>
      <c r="D330" s="751"/>
      <c r="E330" s="752" t="str">
        <f>VLOOKUP($C327,'2026年度(2年後期)'!$B$5:$N$207,COLUMN('2026年度(2年後期)'!$C$5)+1,0)&amp;""</f>
        <v>201</v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656" t="s">
        <v>230</v>
      </c>
      <c r="V330" s="676" t="s">
        <v>59</v>
      </c>
      <c r="Y330" s="654" t="s">
        <v>85</v>
      </c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736"/>
      <c r="D331" s="755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656" t="s">
        <v>231</v>
      </c>
      <c r="V331" s="676" t="s">
        <v>71</v>
      </c>
      <c r="Y331" s="654" t="s">
        <v>86</v>
      </c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>ジェンダー論</v>
      </c>
      <c r="D332" s="758"/>
      <c r="E332" s="761" t="str">
        <f>VLOOKUP($C327,'2026年度(2年後期)'!$B$5:$N$207,COLUMN('2026年度(2年後期)'!$E$5),0)&amp;""</f>
        <v>成人看護援助論Ⅱ</v>
      </c>
      <c r="F332" s="758"/>
      <c r="G332" s="761" t="str">
        <f>VLOOKUP($C327,'2026年度(3年後期)'!$B$5:$N$207,COLUMN('2026年度(3年後期)'!$E$5),0)&amp;""</f>
        <v>領域別実習</v>
      </c>
      <c r="H332" s="758"/>
      <c r="I332" s="761" t="str">
        <f>VLOOKUP($C327,'2026年度(4年後期)'!$B$5:$N$206,COLUMN('2026年度(4年後期)'!$E$5),0)&amp;""</f>
        <v/>
      </c>
      <c r="J332" s="758"/>
      <c r="K332" s="742" t="str">
        <f>VLOOKUP($C327,'2026年度(助産後期)'!$B$5:$N$207,COLUMN('2026年度(助産後期)'!$E$5),0)&amp;""</f>
        <v>助産学実習Ⅰ</v>
      </c>
      <c r="L332" s="759"/>
      <c r="M332" s="757" t="str">
        <f>VLOOKUP($C327,'2026年度(M1後期)'!$B$5:$N$207,COLUMN('2026年度(M1後期)'!$E$5),0)&amp;""</f>
        <v>看護情報・管理学演習A-Ⅰ
成育看護学演習A-Ⅳ（母性）</v>
      </c>
      <c r="N332" s="758"/>
      <c r="O332" s="742" t="str">
        <f>VLOOKUP($C327,'2026年度(M2後期)'!$B$5:$N$207,COLUMN('2026年度(M2後期)'!$E$5),0)&amp;""</f>
        <v>特別研究</v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>特別研究</v>
      </c>
      <c r="T332" s="758"/>
      <c r="U332" s="657" t="s">
        <v>232</v>
      </c>
      <c r="Y332" s="654"/>
      <c r="Z332" s="745" t="str">
        <f>A332</f>
        <v>２時限（11：00～12：30）</v>
      </c>
      <c r="AA332" s="723" t="s">
        <v>215</v>
      </c>
      <c r="AB332" s="723"/>
      <c r="AC332" s="723"/>
      <c r="AD332" s="723"/>
      <c r="AE332" s="723"/>
      <c r="AF332" s="723" t="s">
        <v>82</v>
      </c>
      <c r="AG332" s="723" t="s">
        <v>228</v>
      </c>
      <c r="AH332" s="723"/>
      <c r="AI332" s="723"/>
      <c r="AJ332" s="723"/>
      <c r="AK332" s="723"/>
      <c r="AL332" s="723"/>
      <c r="AM332" s="723"/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/>
      <c r="BA332" s="723" t="s">
        <v>233</v>
      </c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/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>小島　優子</v>
      </c>
      <c r="D333" s="751"/>
      <c r="E333" s="752" t="str">
        <f>IFERROR(VLOOKUP(E332,科目・教員!$A$2:$B$342,2,0),"")</f>
        <v>藤澤　雄太</v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>池田　真弓</v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657"/>
      <c r="Y333" s="654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>101</v>
      </c>
      <c r="D334" s="751"/>
      <c r="E334" s="752" t="str">
        <f>VLOOKUP($C327,'2026年度(2年後期)'!$B$5:$N$207,COLUMN('2026年度(2年後期)'!$E$5)+1,0)&amp;""</f>
        <v>201</v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Y334" s="654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Y335" s="654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 t="s">
        <v>234</v>
      </c>
      <c r="D336" s="758"/>
      <c r="E336" s="761"/>
      <c r="F336" s="758"/>
      <c r="G336" s="761"/>
      <c r="H336" s="758"/>
      <c r="I336" s="757" t="s">
        <v>234</v>
      </c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Y336" s="654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 t="s">
        <v>82</v>
      </c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3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Y337" s="654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 t="s">
        <v>235</v>
      </c>
      <c r="D338" s="751"/>
      <c r="E338" s="752"/>
      <c r="F338" s="751"/>
      <c r="G338" s="752"/>
      <c r="H338" s="751"/>
      <c r="I338" s="753" t="s">
        <v>235</v>
      </c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Y338" s="654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2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Y339" s="654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>人体の構造と機能Ⅲ</v>
      </c>
      <c r="D340" s="742"/>
      <c r="E340" s="747" t="str">
        <f>VLOOKUP($C327,'2026年度(2年後期)'!$B$5:$N$207,COLUMN('2026年度(2年後期)'!$G$5),0)&amp;""</f>
        <v/>
      </c>
      <c r="F340" s="742"/>
      <c r="G340" s="747" t="str">
        <f>VLOOKUP($C327,'2026年度(3年後期)'!$B$5:$N$207,COLUMN('2026年度(3年後期)'!$G$5),0)&amp;""</f>
        <v>領域別実習</v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>助産学実習Ⅰ</v>
      </c>
      <c r="L340" s="743"/>
      <c r="M340" s="741" t="str">
        <f>VLOOKUP($C327,'2026年度(M1後期)'!$B$5:$N$207,COLUMN('2026年度(M1後期)'!$G$5),0)&amp;""</f>
        <v>成人看護学演習A-Ⅰ</v>
      </c>
      <c r="N340" s="742"/>
      <c r="O340" s="743" t="str">
        <f>VLOOKUP($C327,'2026年度(M2後期)'!$B$5:$N$207,COLUMN('2026年度(M2後期)'!$G$5),0)&amp;""</f>
        <v>特別研究</v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>特別研究</v>
      </c>
      <c r="T340" s="742"/>
      <c r="U340" s="21"/>
      <c r="Y340" s="654"/>
      <c r="Z340" s="745" t="str">
        <f>A340</f>
        <v>３時限（13：30～15：00）</v>
      </c>
      <c r="AA340" s="723" t="s">
        <v>91</v>
      </c>
      <c r="AB340" s="723"/>
      <c r="AC340" s="723"/>
      <c r="AD340" s="723"/>
      <c r="AE340" s="723"/>
      <c r="AF340" s="723" t="s">
        <v>82</v>
      </c>
      <c r="AG340" s="723"/>
      <c r="AH340" s="723"/>
      <c r="AI340" s="723"/>
      <c r="AJ340" s="723"/>
      <c r="AK340" s="723"/>
      <c r="AL340" s="723"/>
      <c r="AM340" s="723"/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/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 t="s">
        <v>236</v>
      </c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>本間　典子</v>
      </c>
      <c r="D341" s="738"/>
      <c r="E341" s="740" t="str">
        <f>IFERROR(VLOOKUP(E340,科目・教員!$A$2:$B$342,2,0),"")</f>
        <v/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>池田　真弓</v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Y341" s="654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>101</v>
      </c>
      <c r="D342" s="738"/>
      <c r="E342" s="740" t="str">
        <f>VLOOKUP($C327,'2026年度(2年後期)'!$B$5:$N$207,COLUMN('2026年度(2年後期)'!$G$5)+1,0)&amp;""</f>
        <v/>
      </c>
      <c r="F342" s="738"/>
      <c r="G342" s="740" t="str">
        <f>VLOOKUP($C327,'2026年度(3年後期)'!$B$5:$N$207,COLUMN('2026年度(3年後期)'!$G$5)+1,0)&amp;""</f>
        <v/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Y342" s="654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36"/>
      <c r="D343" s="734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Y343" s="654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73" t="str">
        <f>VLOOKUP($C327,'2026年度(1年後期)'!$B$5:$N$207,COLUMN('2026年度(1年後期)'!$I$5),0)&amp;""</f>
        <v>中国語</v>
      </c>
      <c r="D344" s="774"/>
      <c r="E344" s="747" t="str">
        <f>VLOOKUP($C327,'2026年度(2年後期)'!$B$5:$N$207,COLUMN('2026年度(2年後期)'!$I$5),0)&amp;""</f>
        <v/>
      </c>
      <c r="F344" s="742"/>
      <c r="G344" s="747" t="str">
        <f>VLOOKUP($C327,'2026年度(3年後期)'!$B$5:$N$207,COLUMN('2026年度(3年後期)'!$I$5),0)&amp;""</f>
        <v>領域別実習</v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>助産学実習Ⅰ</v>
      </c>
      <c r="L344" s="743"/>
      <c r="M344" s="741" t="str">
        <f>VLOOKUP($C327,'2026年度(M1後期)'!$B$5:$N$207,COLUMN('2026年度(M1後期)'!$I$5),0)&amp;""</f>
        <v>成人看護学演習A-Ⅰ</v>
      </c>
      <c r="N344" s="742"/>
      <c r="O344" s="743" t="str">
        <f>VLOOKUP($C327,'2026年度(M2後期)'!$B$5:$N$207,COLUMN('2026年度(M2後期)'!$I$5),0)&amp;""</f>
        <v>特別研究</v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>特別研究</v>
      </c>
      <c r="T344" s="742"/>
      <c r="U344" s="21"/>
      <c r="Y344" s="654"/>
      <c r="Z344" s="745" t="str">
        <f>A344</f>
        <v>４時限（15：10～16：40）</v>
      </c>
      <c r="AA344" s="723" t="s">
        <v>237</v>
      </c>
      <c r="AB344" s="723"/>
      <c r="AC344" s="723"/>
      <c r="AD344" s="723"/>
      <c r="AE344" s="723"/>
      <c r="AF344" s="723" t="s">
        <v>82</v>
      </c>
      <c r="AG344" s="723"/>
      <c r="AH344" s="723"/>
      <c r="AI344" s="723"/>
      <c r="AJ344" s="723"/>
      <c r="AK344" s="723"/>
      <c r="AL344" s="723"/>
      <c r="AM344" s="723"/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/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 t="s">
        <v>236</v>
      </c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71" t="str">
        <f>IFERROR(VLOOKUP(C344,科目・教員!$A$2:$B$342,2,0),"")</f>
        <v>黄　馨逸</v>
      </c>
      <c r="D345" s="772"/>
      <c r="E345" s="740" t="str">
        <f>IFERROR(VLOOKUP(E344,科目・教員!$A$2:$B$342,2,0),"")</f>
        <v/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>池田　真弓</v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Y345" s="654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71" t="str">
        <f>VLOOKUP($C327,'2026年度(1年後期)'!$B$5:$N$207,COLUMN('2026年度(1年後期)'!$I$5)+1,0)&amp;""</f>
        <v>101</v>
      </c>
      <c r="D346" s="772"/>
      <c r="E346" s="740" t="str">
        <f>VLOOKUP($C327,'2026年度(2年後期)'!$B$5:$N$207,COLUMN('2026年度(2年後期)'!$I$5)+1,0)&amp;""</f>
        <v/>
      </c>
      <c r="F346" s="738"/>
      <c r="G346" s="740" t="str">
        <f>VLOOKUP($C327,'2026年度(3年後期)'!$B$5:$N$207,COLUMN('2026年度(3年後期)'!$I$5)+1,0)&amp;""</f>
        <v/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623" t="s">
        <v>238</v>
      </c>
      <c r="Y346" s="654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782" t="s">
        <v>239</v>
      </c>
      <c r="D347" s="783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623" t="s">
        <v>240</v>
      </c>
      <c r="Y347" s="654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773" t="str">
        <f>VLOOKUP($C327,'2026年度(1年後期)'!$B$5:$N$207,COLUMN('2026年度(1年後期)'!$K$5),0)&amp;""</f>
        <v>中国語</v>
      </c>
      <c r="D348" s="774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>感染管理看護学演習A-Ⅱ</v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623" t="s">
        <v>166</v>
      </c>
      <c r="Y348" s="654"/>
      <c r="Z348" s="745" t="str">
        <f>A348</f>
        <v>５時限（16：50～18：20）</v>
      </c>
      <c r="AA348" s="723" t="s">
        <v>237</v>
      </c>
      <c r="AB348" s="723"/>
      <c r="AC348" s="723"/>
      <c r="AD348" s="723"/>
      <c r="AE348" s="723"/>
      <c r="AF348" s="723" t="s">
        <v>82</v>
      </c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771" t="str">
        <f>IFERROR(VLOOKUP(C348,科目・教員!$A$2:$B$342,2,0),"")</f>
        <v>黄　馨逸</v>
      </c>
      <c r="D349" s="772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623" t="s">
        <v>192</v>
      </c>
      <c r="Y349" s="654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771" t="str">
        <f>VLOOKUP($C327,'2026年度(1年後期)'!$B$5:$N$207,COLUMN('2026年度(1年後期)'!$K$5)+1,0)&amp;""</f>
        <v>101</v>
      </c>
      <c r="D350" s="772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>301</v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Y350" s="654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782" t="s">
        <v>239</v>
      </c>
      <c r="D351" s="783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655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5"/>
      <c r="B352" s="6"/>
      <c r="C352" s="781">
        <f>C327+1</f>
        <v>46310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46310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>知の探求</v>
      </c>
      <c r="D353" s="758"/>
      <c r="E353" s="761" t="str">
        <f>VLOOKUP($C352,'2026年度(2年後期)'!$B$5:$N$207,COLUMN('2026年度(2年後期)'!$C$5),0)&amp;""</f>
        <v>生活援助論Ⅳ
(ABCD)</v>
      </c>
      <c r="F353" s="758"/>
      <c r="G353" s="761" t="str">
        <f>VLOOKUP($C352,'2026年度(3年後期)'!$B$5:$N$207,COLUMN('2026年度(3年後期)'!$C$5),0)&amp;""</f>
        <v>領域別実習</v>
      </c>
      <c r="H353" s="758"/>
      <c r="I353" s="761" t="str">
        <f>VLOOKUP($C352,'2026年度(4年後期)'!$B$5:$N$206,COLUMN('2026年度(4年後期)'!$C$5),0)&amp;""</f>
        <v>卒業研究Ⅱ</v>
      </c>
      <c r="J353" s="758"/>
      <c r="K353" s="742" t="str">
        <f>VLOOKUP($C352,'2026年度(助産後期)'!$B$5:$N$207,COLUMN('2026年度(助産後期)'!$C$5),0)&amp;""</f>
        <v>助産学実習Ⅰ</v>
      </c>
      <c r="L353" s="759"/>
      <c r="M353" s="768" t="str">
        <f>VLOOKUP($C352,'2026年度(M1後期)'!$B$5:$N$207,COLUMN('2026年度(M1後期)'!$C$5),0)&amp;""</f>
        <v>がん看護学演習A-Ⅰ
感染症学特論
感染症学演習</v>
      </c>
      <c r="N353" s="759"/>
      <c r="O353" s="761" t="str">
        <f>VLOOKUP($C352,'2026年度(M2後期)'!$B$5:$N$207,COLUMN('2026年度(M2後期)'!$C$5),0)&amp;""</f>
        <v>特別研究</v>
      </c>
      <c r="P353" s="758"/>
      <c r="Q353" s="761" t="str">
        <f>VLOOKUP($C352,'2026年度(D1後期)'!$B$5:$N$207,COLUMN('2026年度(D1後期)'!$C$5),0)&amp;""</f>
        <v>看護情報・管理学演習Ｂ
長寿看護学演習Ｂ</v>
      </c>
      <c r="R353" s="758"/>
      <c r="S353" s="742" t="str">
        <f>VLOOKUP($C352,'2026年度(D23後期)'!$B$5:$N$207,COLUMN('2026年度(D23後期)'!$C$5),0)&amp;""</f>
        <v>特別研究</v>
      </c>
      <c r="T353" s="758"/>
      <c r="U353" s="662" t="s">
        <v>193</v>
      </c>
      <c r="Z353" s="744" t="str">
        <f>A353</f>
        <v xml:space="preserve">１時限（09：20～10：50） </v>
      </c>
      <c r="AA353" s="723" t="s">
        <v>144</v>
      </c>
      <c r="AB353" s="723"/>
      <c r="AC353" s="723"/>
      <c r="AD353" s="723"/>
      <c r="AE353" s="723"/>
      <c r="AF353" s="723"/>
      <c r="AG353" s="723" t="s">
        <v>195</v>
      </c>
      <c r="AH353" s="723" t="s">
        <v>195</v>
      </c>
      <c r="AI353" s="723"/>
      <c r="AJ353" s="723"/>
      <c r="AK353" s="723"/>
      <c r="AL353" s="723" t="s">
        <v>195</v>
      </c>
      <c r="AM353" s="723"/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 t="s">
        <v>241</v>
      </c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53" t="str">
        <f>IFERROR(VLOOKUP(C353,科目・教員!$A$2:$B$342,2,0),"")</f>
        <v>須藤　恭子</v>
      </c>
      <c r="D354" s="751"/>
      <c r="E354" s="752" t="str">
        <f>IFERROR(VLOOKUP(E353,科目・教員!$A$2:$B$342,2,0),"")</f>
        <v/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>各担当教員</v>
      </c>
      <c r="J354" s="751"/>
      <c r="K354" s="738" t="str">
        <f>IFERROR(VLOOKUP(K353,科目・教員!$A$2:$B$342,2,0),"")</f>
        <v>池田　真弓</v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662" t="s">
        <v>96</v>
      </c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>101</v>
      </c>
      <c r="D355" s="751"/>
      <c r="E355" s="752" t="str">
        <f>VLOOKUP($C352,'2026年度(2年後期)'!$B$5:$N$207,COLUMN('2026年度(2年後期)'!$C$5)+1,0)&amp;""</f>
        <v>201･202･基礎実</v>
      </c>
      <c r="F355" s="751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U355" s="623" t="s">
        <v>242</v>
      </c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36"/>
      <c r="D356" s="755"/>
      <c r="E356" s="733"/>
      <c r="F356" s="755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U356" s="623" t="s">
        <v>101</v>
      </c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>食と健康</v>
      </c>
      <c r="D357" s="758"/>
      <c r="E357" s="761" t="str">
        <f>VLOOKUP($C352,'2026年度(2年後期)'!$B$5:$N$207,COLUMN('2026年度(2年後期)'!$E$5),0)&amp;""</f>
        <v>生活援助論Ⅳ
(ABCD)</v>
      </c>
      <c r="F357" s="758"/>
      <c r="G357" s="761" t="str">
        <f>VLOOKUP($C352,'2026年度(3年後期)'!$B$5:$N$207,COLUMN('2026年度(3年後期)'!$E$5),0)&amp;""</f>
        <v>領域別実習</v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>助産学実習Ⅰ</v>
      </c>
      <c r="L357" s="759"/>
      <c r="M357" s="757" t="str">
        <f>VLOOKUP($C352,'2026年度(M1後期)'!$B$5:$N$207,COLUMN('2026年度(M1後期)'!$E$5),0)&amp;""</f>
        <v>がん看護学演習A-Ⅰ
感染症学特論
感染症学演習</v>
      </c>
      <c r="N357" s="758"/>
      <c r="O357" s="742" t="str">
        <f>VLOOKUP($C352,'2026年度(M2後期)'!$B$5:$N$207,COLUMN('2026年度(M2後期)'!$E$5),0)&amp;""</f>
        <v>特別研究</v>
      </c>
      <c r="P357" s="758"/>
      <c r="Q357" s="742" t="str">
        <f>VLOOKUP($C352,'2026年度(D1後期)'!$B$5:$N$207,COLUMN('2026年度(D1後期)'!$E$5),0)&amp;""</f>
        <v>看護情報・管理学演習Ｂ
長寿看護学演習Ｂ</v>
      </c>
      <c r="R357" s="758"/>
      <c r="S357" s="742" t="str">
        <f>VLOOKUP($C352,'2026年度(D23後期)'!$B$5:$N$207,COLUMN('2026年度(D23後期)'!$E$5),0)&amp;""</f>
        <v>特別研究</v>
      </c>
      <c r="T357" s="758"/>
      <c r="X357" s="703" t="s">
        <v>157</v>
      </c>
      <c r="Z357" s="745" t="str">
        <f>A357</f>
        <v>２時限（11：00～12：30）</v>
      </c>
      <c r="AA357" s="723" t="s">
        <v>127</v>
      </c>
      <c r="AB357" s="723"/>
      <c r="AC357" s="723"/>
      <c r="AD357" s="723"/>
      <c r="AE357" s="723"/>
      <c r="AF357" s="723"/>
      <c r="AG357" s="723" t="s">
        <v>195</v>
      </c>
      <c r="AH357" s="723" t="s">
        <v>195</v>
      </c>
      <c r="AI357" s="723"/>
      <c r="AJ357" s="723"/>
      <c r="AK357" s="723"/>
      <c r="AL357" s="723" t="s">
        <v>195</v>
      </c>
      <c r="AM357" s="723"/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 t="s">
        <v>241</v>
      </c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 t="s">
        <v>216</v>
      </c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53" t="str">
        <f>IFERROR(VLOOKUP(C357,科目・教員!$A$2:$B$342,2,0),"")</f>
        <v>本間　典子</v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>池田　真弓</v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X358" s="703" t="s">
        <v>150</v>
      </c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>101</v>
      </c>
      <c r="D359" s="751"/>
      <c r="E359" s="752" t="str">
        <f>VLOOKUP($C352,'2026年度(2年後期)'!$B$5:$N$207,COLUMN('2026年度(2年後期)'!$E$5)+1,0)&amp;""</f>
        <v>201･202･基礎実</v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X359" s="703" t="s">
        <v>216</v>
      </c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36"/>
      <c r="D360" s="734"/>
      <c r="E360" s="733"/>
      <c r="F360" s="734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X360" s="703" t="s">
        <v>217</v>
      </c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>生命倫理</v>
      </c>
      <c r="D365" s="742"/>
      <c r="E365" s="747" t="str">
        <f>VLOOKUP($C352,'2026年度(2年後期)'!$B$5:$N$207,COLUMN('2026年度(2年後期)'!$G$5),0)&amp;""</f>
        <v>成人看護援助論Ⅱ</v>
      </c>
      <c r="F365" s="742"/>
      <c r="G365" s="747" t="str">
        <f>VLOOKUP($C352,'2026年度(3年後期)'!$B$5:$N$207,COLUMN('2026年度(3年後期)'!$G$5),0)&amp;""</f>
        <v>領域別実習</v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>助産学実習Ⅰ</v>
      </c>
      <c r="L365" s="743"/>
      <c r="M365" s="741" t="str">
        <f>VLOOKUP($C352,'2026年度(M1後期)'!$B$5:$N$207,COLUMN('2026年度(M1後期)'!$G$5),0)&amp;""</f>
        <v>感染症学特論
感染症学演習
成育看護学特論A-Ⅲ</v>
      </c>
      <c r="N365" s="742"/>
      <c r="O365" s="743" t="str">
        <f>VLOOKUP($C352,'2026年度(M2後期)'!$B$5:$N$207,COLUMN('2026年度(M2後期)'!$G$5),0)&amp;""</f>
        <v>特別研究</v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>特別研究</v>
      </c>
      <c r="T365" s="742"/>
      <c r="U365" s="618" t="s">
        <v>243</v>
      </c>
      <c r="Z365" s="745" t="str">
        <f>A365</f>
        <v>３時限（13：30～15：00）</v>
      </c>
      <c r="AA365" s="723" t="s">
        <v>200</v>
      </c>
      <c r="AB365" s="723"/>
      <c r="AC365" s="723"/>
      <c r="AD365" s="723"/>
      <c r="AE365" s="723"/>
      <c r="AF365" s="723"/>
      <c r="AG365" s="723" t="s">
        <v>228</v>
      </c>
      <c r="AH365" s="723"/>
      <c r="AI365" s="723"/>
      <c r="AJ365" s="723"/>
      <c r="AK365" s="723"/>
      <c r="AL365" s="723"/>
      <c r="AM365" s="723"/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/>
      <c r="AX365" s="723"/>
      <c r="AY365" s="723"/>
      <c r="AZ365" s="723"/>
      <c r="BA365" s="723" t="s">
        <v>244</v>
      </c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>小島　優子</v>
      </c>
      <c r="D366" s="738"/>
      <c r="E366" s="740" t="str">
        <f>IFERROR(VLOOKUP(E365,科目・教員!$A$2:$B$342,2,0),"")</f>
        <v>藤澤　雄太</v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>池田　真弓</v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U366" s="618" t="s">
        <v>245</v>
      </c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>101</v>
      </c>
      <c r="D367" s="738"/>
      <c r="E367" s="740" t="str">
        <f>VLOOKUP($C352,'2026年度(2年後期)'!$B$5:$N$207,COLUMN('2026年度(2年後期)'!$G$5)+1,0)&amp;""</f>
        <v>201</v>
      </c>
      <c r="F367" s="738"/>
      <c r="G367" s="740" t="str">
        <f>VLOOKUP($C352,'2026年度(3年後期)'!$B$5:$N$207,COLUMN('2026年度(3年後期)'!$G$5)+1,0)&amp;""</f>
        <v/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U367" s="602" t="s">
        <v>232</v>
      </c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36"/>
      <c r="D368" s="734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U368" s="602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741" t="str">
        <f>VLOOKUP($C352,'2026年度(1年後期)'!$B$5:$N$207,COLUMN('2026年度(1年後期)'!$I$5),0)&amp;""</f>
        <v>疫学・保健統計学Ⅱ</v>
      </c>
      <c r="D369" s="742"/>
      <c r="E369" s="747" t="str">
        <f>VLOOKUP($C352,'2026年度(2年後期)'!$B$5:$N$207,COLUMN('2026年度(2年後期)'!$I$5),0)&amp;""</f>
        <v>精神看護学概論</v>
      </c>
      <c r="F369" s="742"/>
      <c r="G369" s="747" t="str">
        <f>VLOOKUP($C352,'2026年度(3年後期)'!$B$5:$N$207,COLUMN('2026年度(3年後期)'!$I$5),0)&amp;""</f>
        <v>領域別実習</v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>助産学実習Ⅰ</v>
      </c>
      <c r="L369" s="743"/>
      <c r="M369" s="741" t="str">
        <f>VLOOKUP($C352,'2026年度(M1後期)'!$B$5:$N$207,COLUMN('2026年度(M1後期)'!$I$5),0)&amp;""</f>
        <v>感染症学特論
感染症学演習
成育看護学特論A-Ⅲ</v>
      </c>
      <c r="N369" s="742"/>
      <c r="O369" s="743" t="str">
        <f>VLOOKUP($C352,'2026年度(M2後期)'!$B$5:$N$207,COLUMN('2026年度(M2後期)'!$I$5),0)&amp;""</f>
        <v>特別研究</v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>特別研究</v>
      </c>
      <c r="T369" s="742"/>
      <c r="V369" s="673" t="s">
        <v>104</v>
      </c>
      <c r="X369" s="703" t="s">
        <v>246</v>
      </c>
      <c r="Z369" s="745" t="str">
        <f>A369</f>
        <v>４時限（15：10～16：40）</v>
      </c>
      <c r="AA369" s="723" t="s">
        <v>202</v>
      </c>
      <c r="AB369" s="723"/>
      <c r="AC369" s="723"/>
      <c r="AD369" s="723"/>
      <c r="AE369" s="723"/>
      <c r="AF369" s="723"/>
      <c r="AG369" s="723" t="s">
        <v>203</v>
      </c>
      <c r="AH369" s="723"/>
      <c r="AI369" s="723"/>
      <c r="AJ369" s="723"/>
      <c r="AK369" s="723"/>
      <c r="AL369" s="723"/>
      <c r="AM369" s="723"/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6" t="s">
        <v>107</v>
      </c>
      <c r="BL369" s="723" t="s">
        <v>216</v>
      </c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739" t="str">
        <f>IFERROR(VLOOKUP(C369,科目・教員!$A$2:$B$342,2,0),"")</f>
        <v>柏木　公一</v>
      </c>
      <c r="D370" s="738"/>
      <c r="E370" s="740" t="str">
        <f>IFERROR(VLOOKUP(E369,科目・教員!$A$2:$B$342,2,0),"")</f>
        <v>森　真喜子</v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>池田　真弓</v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V370" s="673" t="s">
        <v>77</v>
      </c>
      <c r="X370" s="703" t="s">
        <v>150</v>
      </c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7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739" t="str">
        <f>VLOOKUP($C352,'2026年度(1年後期)'!$B$5:$N$207,COLUMN('2026年度(1年後期)'!$I$5)+1,0)&amp;""</f>
        <v>101</v>
      </c>
      <c r="D371" s="738"/>
      <c r="E371" s="740" t="str">
        <f>VLOOKUP($C352,'2026年度(2年後期)'!$B$5:$N$207,COLUMN('2026年度(2年後期)'!$I$5)+1,0)&amp;""</f>
        <v>201</v>
      </c>
      <c r="F371" s="738"/>
      <c r="G371" s="740" t="str">
        <f>VLOOKUP($C352,'2026年度(3年後期)'!$B$5:$N$207,COLUMN('2026年度(3年後期)'!$I$5)+1,0)&amp;""</f>
        <v/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V371" s="673" t="s">
        <v>107</v>
      </c>
      <c r="X371" s="703" t="s">
        <v>216</v>
      </c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7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736"/>
      <c r="D372" s="734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V372" s="673" t="s">
        <v>110</v>
      </c>
      <c r="X372" s="703" t="s">
        <v>217</v>
      </c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8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V373" s="673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6" t="s">
        <v>107</v>
      </c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V374" s="673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7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7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8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">
      <c r="A377" s="5"/>
      <c r="B377" s="6"/>
      <c r="C377" s="781">
        <f>C352+1</f>
        <v>46311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46311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>人体の構造と機能Ⅲ</v>
      </c>
      <c r="D378" s="758"/>
      <c r="E378" s="761" t="str">
        <f>VLOOKUP($C377,'2026年度(2年後期)'!$B$5:$N$207,COLUMN('2026年度(2年後期)'!$C$5),0)&amp;""</f>
        <v>母性看護援助論Ⅰ</v>
      </c>
      <c r="F378" s="758"/>
      <c r="G378" s="761" t="str">
        <f>VLOOKUP($C377,'2026年度(3年後期)'!$B$5:$N$207,COLUMN('2026年度(3年後期)'!$C$5),0)&amp;""</f>
        <v>領域別実習</v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>助産学実習Ⅰ</v>
      </c>
      <c r="L378" s="759"/>
      <c r="M378" s="768" t="str">
        <f>VLOOKUP($C377,'2026年度(M1後期)'!$B$5:$N$207,COLUMN('2026年度(M1後期)'!$C$5),0)&amp;""</f>
        <v>長寿看護学演習A-Ⅰ</v>
      </c>
      <c r="N378" s="759"/>
      <c r="O378" s="761" t="str">
        <f>VLOOKUP($C377,'2026年度(M2後期)'!$B$5:$N$207,COLUMN('2026年度(M2後期)'!$C$5),0)&amp;""</f>
        <v>感染管理看護学演習A-Ⅱ
特別研究</v>
      </c>
      <c r="P378" s="758"/>
      <c r="Q378" s="761" t="str">
        <f>VLOOKUP($C377,'2026年度(D1後期)'!$B$5:$N$207,COLUMN('2026年度(D1後期)'!$C$5),0)&amp;""</f>
        <v>精神看護学演習Ｂ</v>
      </c>
      <c r="R378" s="758"/>
      <c r="S378" s="742" t="str">
        <f>VLOOKUP($C377,'2026年度(D23後期)'!$B$5:$N$207,COLUMN('2026年度(D23後期)'!$C$5),0)&amp;""</f>
        <v>特別研究</v>
      </c>
      <c r="T378" s="758"/>
      <c r="U378" s="682" t="s">
        <v>54</v>
      </c>
      <c r="V378" s="680" t="s">
        <v>56</v>
      </c>
      <c r="Z378" s="744" t="str">
        <f>A378</f>
        <v xml:space="preserve">１時限（09：20～10：50） </v>
      </c>
      <c r="AA378" s="723" t="s">
        <v>247</v>
      </c>
      <c r="AB378" s="723"/>
      <c r="AC378" s="723"/>
      <c r="AD378" s="723"/>
      <c r="AE378" s="723"/>
      <c r="AF378" s="723"/>
      <c r="AG378" s="723" t="s">
        <v>248</v>
      </c>
      <c r="AH378" s="723" t="s">
        <v>249</v>
      </c>
      <c r="AI378" s="723"/>
      <c r="AJ378" s="723"/>
      <c r="AK378" s="723"/>
      <c r="AL378" s="723"/>
      <c r="AM378" s="723"/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 t="s">
        <v>183</v>
      </c>
      <c r="AX378" s="723"/>
      <c r="AY378" s="723"/>
      <c r="AZ378" s="723"/>
      <c r="BA378" s="723"/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53" t="str">
        <f>IFERROR(VLOOKUP(C378,科目・教員!$A$2:$B$342,2,0),"")</f>
        <v>本間　典子</v>
      </c>
      <c r="D379" s="751"/>
      <c r="E379" s="752" t="str">
        <f>IFERROR(VLOOKUP(E378,科目・教員!$A$2:$B$342,2,0),"")</f>
        <v>日置　智華子</v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>池田　真弓</v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682" t="s">
        <v>96</v>
      </c>
      <c r="V379" s="680" t="s">
        <v>98</v>
      </c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>101</v>
      </c>
      <c r="D380" s="751"/>
      <c r="E380" s="752" t="str">
        <f>VLOOKUP($C377,'2026年度(2年後期)'!$B$5:$N$207,COLUMN('2026年度(2年後期)'!$C$5)+1,0)&amp;""</f>
        <v>201</v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U380" s="676" t="s">
        <v>67</v>
      </c>
      <c r="V380" s="680" t="s">
        <v>184</v>
      </c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48"/>
      <c r="D381" s="793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U381" s="676" t="s">
        <v>101</v>
      </c>
      <c r="V381" s="680" t="s">
        <v>207</v>
      </c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>生活援助論Ⅱ</v>
      </c>
      <c r="D382" s="758"/>
      <c r="E382" s="761" t="str">
        <f>VLOOKUP($C377,'2026年度(2年後期)'!$B$5:$N$207,COLUMN('2026年度(2年後期)'!$E$5),0)&amp;""</f>
        <v>小児看護学概論</v>
      </c>
      <c r="F382" s="758"/>
      <c r="G382" s="761" t="str">
        <f>VLOOKUP($C377,'2026年度(3年後期)'!$B$5:$N$207,COLUMN('2026年度(3年後期)'!$E$5),0)&amp;""</f>
        <v>領域別実習</v>
      </c>
      <c r="H382" s="758"/>
      <c r="I382" s="761" t="str">
        <f>VLOOKUP($C377,'2026年度(4年後期)'!$B$5:$N$206,COLUMN('2026年度(4年後期)'!$E$5),0)&amp;""</f>
        <v/>
      </c>
      <c r="J382" s="758"/>
      <c r="K382" s="742" t="str">
        <f>VLOOKUP($C377,'2026年度(助産後期)'!$B$5:$N$207,COLUMN('2026年度(助産後期)'!$E$5),0)&amp;""</f>
        <v>助産学実習Ⅰ</v>
      </c>
      <c r="L382" s="759"/>
      <c r="M382" s="757" t="str">
        <f>VLOOKUP($C377,'2026年度(M1後期)'!$B$5:$N$207,COLUMN('2026年度(M1後期)'!$E$5),0)&amp;""</f>
        <v>長寿看護学演習A-Ⅰ</v>
      </c>
      <c r="N382" s="758"/>
      <c r="O382" s="742" t="str">
        <f>VLOOKUP($C377,'2026年度(M2後期)'!$B$5:$N$207,COLUMN('2026年度(M2後期)'!$E$5),0)&amp;""</f>
        <v>感染管理看護学演習A-Ⅱ
特別研究</v>
      </c>
      <c r="P382" s="758"/>
      <c r="Q382" s="742" t="str">
        <f>VLOOKUP($C377,'2026年度(D1後期)'!$B$5:$N$207,COLUMN('2026年度(D1後期)'!$E$5),0)&amp;""</f>
        <v>精神看護学演習Ｂ</v>
      </c>
      <c r="R382" s="758"/>
      <c r="S382" s="742" t="str">
        <f>VLOOKUP($C377,'2026年度(D23後期)'!$B$5:$N$207,COLUMN('2026年度(D23後期)'!$E$5),0)&amp;""</f>
        <v>特別研究</v>
      </c>
      <c r="T382" s="758"/>
      <c r="Z382" s="745" t="str">
        <f>A382</f>
        <v>２時限（11：00～12：30）</v>
      </c>
      <c r="AA382" s="723" t="s">
        <v>222</v>
      </c>
      <c r="AB382" s="723"/>
      <c r="AC382" s="723"/>
      <c r="AD382" s="723"/>
      <c r="AE382" s="723"/>
      <c r="AF382" s="723"/>
      <c r="AG382" s="723" t="s">
        <v>128</v>
      </c>
      <c r="AH382" s="723"/>
      <c r="AI382" s="723"/>
      <c r="AJ382" s="723"/>
      <c r="AK382" s="723"/>
      <c r="AL382" s="723"/>
      <c r="AM382" s="723"/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 t="s">
        <v>183</v>
      </c>
      <c r="AX382" s="723"/>
      <c r="AY382" s="723"/>
      <c r="AZ382" s="723"/>
      <c r="BA382" s="723"/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>森下　純子</v>
      </c>
      <c r="D383" s="751"/>
      <c r="E383" s="752" t="str">
        <f>IFERROR(VLOOKUP(E382,科目・教員!$A$2:$B$342,2,0),"")</f>
        <v>来生　奈巳子</v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>池田　真弓</v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>101</v>
      </c>
      <c r="D384" s="751"/>
      <c r="E384" s="752" t="str">
        <f>VLOOKUP($C377,'2026年度(2年後期)'!$B$5:$N$207,COLUMN('2026年度(2年後期)'!$E$5)+1,0)&amp;""</f>
        <v>201</v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/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48"/>
      <c r="D385" s="749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73" t="str">
        <f>VLOOKUP($C377,'2026年度(1年後期)'!$B$5:$N$207,COLUMN('2026年度(1年後期)'!$G$5),0)&amp;""</f>
        <v>スポーツと健康</v>
      </c>
      <c r="D390" s="774"/>
      <c r="E390" s="747" t="str">
        <f>VLOOKUP($C377,'2026年度(2年後期)'!$B$5:$N$207,COLUMN('2026年度(2年後期)'!$G$5),0)&amp;""</f>
        <v>薬物療法と看護</v>
      </c>
      <c r="F390" s="742"/>
      <c r="G390" s="747" t="str">
        <f>VLOOKUP($C377,'2026年度(3年後期)'!$B$5:$N$207,COLUMN('2026年度(3年後期)'!$G$5),0)&amp;""</f>
        <v>領域別実習</v>
      </c>
      <c r="H390" s="742"/>
      <c r="I390" s="747" t="str">
        <f>VLOOKUP($C377,'2026年度(4年後期)'!$B$5:$N$206,COLUMN('2026年度(4年後期)'!$G$5),0)&amp;""</f>
        <v/>
      </c>
      <c r="J390" s="742"/>
      <c r="K390" s="743" t="str">
        <f>VLOOKUP($C377,'2026年度(助産後期)'!$B$5:$N$207,COLUMN('2026年度(助産後期)'!$G$5),0)&amp;""</f>
        <v>助産学実習Ⅰ</v>
      </c>
      <c r="L390" s="743"/>
      <c r="M390" s="741" t="str">
        <f>VLOOKUP($C377,'2026年度(M1後期)'!$B$5:$N$207,COLUMN('2026年度(M1後期)'!$G$5),0)&amp;""</f>
        <v>看護統計学</v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>特別研究</v>
      </c>
      <c r="T390" s="742"/>
      <c r="U390" s="613" t="s">
        <v>162</v>
      </c>
      <c r="V390" s="654" t="s">
        <v>88</v>
      </c>
      <c r="W390" s="676" t="s">
        <v>88</v>
      </c>
      <c r="Z390" s="745" t="str">
        <f>A390</f>
        <v>３時限（13：30～15：00）</v>
      </c>
      <c r="AA390" s="723" t="s">
        <v>250</v>
      </c>
      <c r="AB390" s="723"/>
      <c r="AC390" s="723"/>
      <c r="AD390" s="723"/>
      <c r="AE390" s="723"/>
      <c r="AF390" s="723"/>
      <c r="AG390" s="723" t="s">
        <v>204</v>
      </c>
      <c r="AH390" s="723"/>
      <c r="AI390" s="723"/>
      <c r="AJ390" s="723"/>
      <c r="AK390" s="723"/>
      <c r="AL390" s="723"/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 t="s">
        <v>251</v>
      </c>
      <c r="AX390" s="723"/>
      <c r="AY390" s="723"/>
      <c r="AZ390" s="723"/>
      <c r="BA390" s="723"/>
      <c r="BB390" s="723"/>
      <c r="BC390" s="723"/>
      <c r="BD390" s="723"/>
      <c r="BE390" s="723"/>
      <c r="BF390" s="723" t="s">
        <v>132</v>
      </c>
      <c r="BG390" s="723"/>
      <c r="BH390" s="723"/>
      <c r="BI390" s="723" t="s">
        <v>59</v>
      </c>
      <c r="BJ390" s="723"/>
      <c r="BK390" s="723"/>
      <c r="BL390" s="723"/>
      <c r="BM390" s="723"/>
      <c r="BN390" s="723" t="s">
        <v>252</v>
      </c>
      <c r="BO390" s="723" t="s">
        <v>252</v>
      </c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71" t="str">
        <f>IFERROR(VLOOKUP(C390,科目・教員!$A$2:$B$342,2,0),"")</f>
        <v>有賀　雅史</v>
      </c>
      <c r="D391" s="772"/>
      <c r="E391" s="740" t="str">
        <f>IFERROR(VLOOKUP(E390,科目・教員!$A$2:$B$342,2,0),"")</f>
        <v>本間　典子</v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>池田　真弓</v>
      </c>
      <c r="L391" s="737"/>
      <c r="M391" s="739" t="str">
        <f>IFERROR(VLOOKUP(M390,科目・教員!$A$2:$B$342,2,0),"")</f>
        <v>柏木　公一</v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U391" s="613" t="s">
        <v>253</v>
      </c>
      <c r="V391" s="654" t="s">
        <v>250</v>
      </c>
      <c r="W391" s="676" t="s">
        <v>63</v>
      </c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71" t="str">
        <f>VLOOKUP($C377,'2026年度(1年後期)'!$B$5:$N$207,COLUMN('2026年度(1年後期)'!$G$5)+1,0)&amp;""</f>
        <v>グラウンド･
アリーナ･
大講義室</v>
      </c>
      <c r="D392" s="772"/>
      <c r="E392" s="740" t="str">
        <f>VLOOKUP($C377,'2026年度(2年後期)'!$B$5:$N$207,COLUMN('2026年度(2年後期)'!$G$5)+1,0)&amp;""</f>
        <v>201</v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/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>情報処理室</v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U392" s="613" t="s">
        <v>101</v>
      </c>
      <c r="V392" s="654" t="s">
        <v>254</v>
      </c>
      <c r="W392" s="676" t="s">
        <v>59</v>
      </c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69" t="s">
        <v>255</v>
      </c>
      <c r="D393" s="770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U393" s="613" t="s">
        <v>256</v>
      </c>
      <c r="V393" s="654"/>
      <c r="W393" s="676" t="s">
        <v>71</v>
      </c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73" t="str">
        <f>VLOOKUP($C377,'2026年度(1年後期)'!$B$5:$N$207,COLUMN('2026年度(1年後期)'!$I$5),0)&amp;""</f>
        <v>スポーツと健康</v>
      </c>
      <c r="D394" s="774"/>
      <c r="E394" s="747" t="str">
        <f>VLOOKUP($C377,'2026年度(2年後期)'!$B$5:$N$207,COLUMN('2026年度(2年後期)'!$I$5),0)&amp;""</f>
        <v>看護基礎理論</v>
      </c>
      <c r="F394" s="742"/>
      <c r="G394" s="747" t="str">
        <f>VLOOKUP($C377,'2026年度(3年後期)'!$B$5:$N$207,COLUMN('2026年度(3年後期)'!$I$5),0)&amp;""</f>
        <v>領域別実習</v>
      </c>
      <c r="H394" s="742"/>
      <c r="I394" s="747" t="str">
        <f>VLOOKUP($C377,'2026年度(4年後期)'!$B$5:$N$206,COLUMN('2026年度(4年後期)'!$I$5),0)&amp;""</f>
        <v/>
      </c>
      <c r="J394" s="742"/>
      <c r="K394" s="743" t="str">
        <f>VLOOKUP($C377,'2026年度(助産後期)'!$B$5:$N$207,COLUMN('2026年度(助産後期)'!$I$5),0)&amp;""</f>
        <v>助産学実習Ⅰ</v>
      </c>
      <c r="L394" s="743"/>
      <c r="M394" s="741" t="str">
        <f>VLOOKUP($C377,'2026年度(M1後期)'!$B$5:$N$207,COLUMN('2026年度(M1後期)'!$I$5),0)&amp;""</f>
        <v>看護統計学</v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>特別研究</v>
      </c>
      <c r="T394" s="742"/>
      <c r="U394" s="613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/>
      <c r="AG394" s="723" t="s">
        <v>125</v>
      </c>
      <c r="AH394" s="723"/>
      <c r="AI394" s="723"/>
      <c r="AJ394" s="723"/>
      <c r="AK394" s="723"/>
      <c r="AL394" s="723"/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 t="s">
        <v>251</v>
      </c>
      <c r="AX394" s="723"/>
      <c r="AY394" s="723"/>
      <c r="AZ394" s="723"/>
      <c r="BA394" s="723"/>
      <c r="BB394" s="723"/>
      <c r="BC394" s="723"/>
      <c r="BD394" s="723"/>
      <c r="BE394" s="723"/>
      <c r="BF394" s="723" t="s">
        <v>132</v>
      </c>
      <c r="BG394" s="723"/>
      <c r="BH394" s="723"/>
      <c r="BI394" s="723"/>
      <c r="BJ394" s="723"/>
      <c r="BK394" s="723"/>
      <c r="BL394" s="723"/>
      <c r="BM394" s="723"/>
      <c r="BN394" s="723" t="s">
        <v>252</v>
      </c>
      <c r="BO394" s="723" t="s">
        <v>252</v>
      </c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71" t="str">
        <f>IFERROR(VLOOKUP(C394,科目・教員!$A$2:$B$342,2,0),"")</f>
        <v>有賀　雅史</v>
      </c>
      <c r="D395" s="772"/>
      <c r="E395" s="740" t="str">
        <f>IFERROR(VLOOKUP(E394,科目・教員!$A$2:$B$342,2,0),"")</f>
        <v>水野　正之</v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>池田　真弓</v>
      </c>
      <c r="L395" s="737"/>
      <c r="M395" s="739" t="str">
        <f>IFERROR(VLOOKUP(M394,科目・教員!$A$2:$B$342,2,0),"")</f>
        <v>柏木　公一</v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U395" s="613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71" t="str">
        <f>VLOOKUP($C377,'2026年度(1年後期)'!$B$5:$N$207,COLUMN('2026年度(1年後期)'!$I$5)+1,0)&amp;""</f>
        <v>グラウンド･
アリーナ･
大講義室</v>
      </c>
      <c r="D396" s="772"/>
      <c r="E396" s="740" t="str">
        <f>VLOOKUP($C377,'2026年度(2年後期)'!$B$5:$N$207,COLUMN('2026年度(2年後期)'!$I$5)+1,0)&amp;""</f>
        <v>201</v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/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>情報処理室</v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U396" s="613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69" t="s">
        <v>255</v>
      </c>
      <c r="D397" s="770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U397" s="613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36"/>
      <c r="D401" s="734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">
      <c r="A402" s="23"/>
      <c r="B402" s="24"/>
      <c r="C402" s="767">
        <f>C377+1</f>
        <v>46312</v>
      </c>
      <c r="D402" s="767"/>
      <c r="E402" s="767"/>
      <c r="F402" s="767"/>
      <c r="G402" s="767"/>
      <c r="H402" s="767"/>
      <c r="I402" s="767"/>
      <c r="J402" s="767"/>
      <c r="K402" s="767"/>
      <c r="L402" s="767"/>
      <c r="M402" s="767"/>
      <c r="N402" s="767"/>
      <c r="O402" s="767"/>
      <c r="P402" s="767"/>
      <c r="Q402" s="767"/>
      <c r="R402" s="767"/>
      <c r="S402" s="767"/>
      <c r="T402" s="767"/>
      <c r="U402" s="835">
        <f>C402</f>
        <v>46312</v>
      </c>
      <c r="V402" s="836"/>
      <c r="W402" s="836"/>
      <c r="X402" s="836"/>
      <c r="Y402" s="836"/>
      <c r="Z402" s="83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/>
      </c>
      <c r="D403" s="758"/>
      <c r="E403" s="761" t="str">
        <f>VLOOKUP($C402,'2026年度(2年後期)'!$B$5:$N$207,COLUMN('2026年度(2年後期)'!$C$5),0)&amp;""</f>
        <v/>
      </c>
      <c r="F403" s="758"/>
      <c r="G403" s="761" t="str">
        <f>VLOOKUP($C402,'2026年度(3年後期)'!$B$5:$N$207,COLUMN('2026年度(3年後期)'!$C$5),0)&amp;""</f>
        <v/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/>
      </c>
      <c r="N403" s="759"/>
      <c r="O403" s="761" t="str">
        <f>VLOOKUP($C402,'2026年度(M2後期)'!$B$5:$N$207,COLUMN('2026年度(M2後期)'!$C$5),0)&amp;""</f>
        <v/>
      </c>
      <c r="P403" s="758"/>
      <c r="Q403" s="761" t="str">
        <f>VLOOKUP($C402,'2026年度(D1後期)'!$B$5:$N$207,COLUMN('2026年度(D1後期)'!$C$5),0)&amp;""</f>
        <v/>
      </c>
      <c r="R403" s="758"/>
      <c r="S403" s="742" t="str">
        <f>VLOOKUP($C402,'2026年度(D23後期)'!$B$5:$N$207,COLUMN('2026年度(D23後期)'!$C$5),0)&amp;""</f>
        <v/>
      </c>
      <c r="T403" s="758"/>
      <c r="U403" s="20"/>
      <c r="Z403" s="744" t="str">
        <f>A403</f>
        <v xml:space="preserve">１時限（09：20～10：50） </v>
      </c>
      <c r="AA403" s="723"/>
      <c r="AB403" s="723"/>
      <c r="AC403" s="723"/>
      <c r="AD403" s="723"/>
      <c r="AE403" s="723"/>
      <c r="AF403" s="723"/>
      <c r="AG403" s="723"/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/>
      <c r="AX403" s="723"/>
      <c r="AY403" s="723"/>
      <c r="AZ403" s="723"/>
      <c r="BA403" s="723"/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0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0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736"/>
      <c r="D406" s="755"/>
      <c r="E406" s="733"/>
      <c r="F406" s="755"/>
      <c r="G406" s="733"/>
      <c r="H406" s="755"/>
      <c r="I406" s="733"/>
      <c r="J406" s="755"/>
      <c r="K406" s="38"/>
      <c r="L406" s="39"/>
      <c r="M406" s="736"/>
      <c r="N406" s="755"/>
      <c r="O406" s="733"/>
      <c r="P406" s="755"/>
      <c r="Q406" s="733"/>
      <c r="R406" s="755"/>
      <c r="S406" s="735"/>
      <c r="T406" s="755"/>
      <c r="U406" s="20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757" t="str">
        <f>VLOOKUP($C402,'2026年度(1年後期)'!$B$5:$N$207,COLUMN('2026年度(1年後期)'!$E$5),0)&amp;""</f>
        <v/>
      </c>
      <c r="D407" s="758"/>
      <c r="E407" s="761" t="str">
        <f>VLOOKUP($C402,'2026年度(2年後期)'!$B$5:$N$207,COLUMN('2026年度(2年後期)'!$E$5),0)&amp;""</f>
        <v/>
      </c>
      <c r="F407" s="758"/>
      <c r="G407" s="761" t="str">
        <f>VLOOKUP($C402,'2026年度(3年後期)'!$B$5:$N$207,COLUMN('2026年度(3年後期)'!$E$5),0)&amp;""</f>
        <v/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/>
      </c>
      <c r="N407" s="758"/>
      <c r="O407" s="742" t="str">
        <f>VLOOKUP($C402,'2026年度(M2後期)'!$B$5:$N$207,COLUMN('2026年度(M2後期)'!$E$5),0)&amp;""</f>
        <v/>
      </c>
      <c r="P407" s="758"/>
      <c r="Q407" s="742" t="str">
        <f>VLOOKUP($C402,'2026年度(D1後期)'!$B$5:$N$207,COLUMN('2026年度(D1後期)'!$E$5),0)&amp;""</f>
        <v/>
      </c>
      <c r="R407" s="758"/>
      <c r="S407" s="742" t="str">
        <f>VLOOKUP($C402,'2026年度(D23後期)'!$B$5:$N$207,COLUMN('2026年度(D23後期)'!$E$5),0)&amp;""</f>
        <v/>
      </c>
      <c r="T407" s="758"/>
      <c r="U407" s="20"/>
      <c r="Z407" s="745" t="str">
        <f>A407</f>
        <v>２時限（11：00～12：30）</v>
      </c>
      <c r="AA407" s="723"/>
      <c r="AB407" s="723"/>
      <c r="AC407" s="723"/>
      <c r="AD407" s="723"/>
      <c r="AE407" s="723"/>
      <c r="AF407" s="723"/>
      <c r="AG407" s="723"/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/>
      <c r="AX407" s="723"/>
      <c r="AY407" s="723"/>
      <c r="AZ407" s="723"/>
      <c r="BA407" s="723"/>
      <c r="BB407" s="723"/>
      <c r="BC407" s="723"/>
      <c r="BD407" s="723"/>
      <c r="BE407" s="723"/>
      <c r="BF407" s="723"/>
      <c r="BG407" s="723"/>
      <c r="BH407" s="723"/>
      <c r="BI407" s="723"/>
      <c r="BJ407" s="723"/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753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0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753" t="str">
        <f>VLOOKUP($C402,'2026年度(1年後期)'!$B$5:$N$207,COLUMN('2026年度(1年後期)'!$E$5)+1,0)&amp;""</f>
        <v/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0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736"/>
      <c r="D410" s="734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0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/>
      </c>
      <c r="D415" s="742"/>
      <c r="E415" s="747" t="str">
        <f>VLOOKUP($C402,'2026年度(2年後期)'!$B$5:$N$207,COLUMN('2026年度(2年後期)'!$G$5),0)&amp;""</f>
        <v/>
      </c>
      <c r="F415" s="742"/>
      <c r="G415" s="747" t="str">
        <f>VLOOKUP($C402,'2026年度(3年後期)'!$B$5:$N$207,COLUMN('2026年度(3年後期)'!$G$5),0)&amp;""</f>
        <v/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/>
      </c>
      <c r="L415" s="743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/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/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/>
      <c r="AE415" s="723"/>
      <c r="AF415" s="723"/>
      <c r="AG415" s="723"/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/>
      <c r="AX415" s="723"/>
      <c r="AY415" s="723"/>
      <c r="AZ415" s="723"/>
      <c r="BA415" s="723"/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/>
      <c r="BN415" s="723"/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739" t="str">
        <f>IFERROR(VLOOKUP(C415,科目・教員!$A$2:$B$342,2,0),"")</f>
        <v/>
      </c>
      <c r="D416" s="738"/>
      <c r="E416" s="740" t="str">
        <f>IFERROR(VLOOKUP(E415,科目・教員!$A$2:$B$342,2,0),"")</f>
        <v/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/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/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/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748"/>
      <c r="D418" s="749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/>
      </c>
      <c r="D419" s="742"/>
      <c r="E419" s="747" t="str">
        <f>VLOOKUP($C402,'2026年度(2年後期)'!$B$5:$N$207,COLUMN('2026年度(2年後期)'!$I$5),0)&amp;""</f>
        <v/>
      </c>
      <c r="F419" s="742"/>
      <c r="G419" s="747" t="str">
        <f>VLOOKUP($C402,'2026年度(3年後期)'!$B$5:$N$207,COLUMN('2026年度(3年後期)'!$I$5),0)&amp;""</f>
        <v/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/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/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/>
      <c r="AE419" s="723"/>
      <c r="AF419" s="723"/>
      <c r="AG419" s="723"/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/>
      <c r="AX419" s="723"/>
      <c r="AY419" s="723"/>
      <c r="AZ419" s="723"/>
      <c r="BA419" s="723"/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/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/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/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48"/>
      <c r="D422" s="749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36"/>
      <c r="D426" s="734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23"/>
      <c r="B427" s="24"/>
      <c r="C427" s="767">
        <f>C402+1</f>
        <v>46313</v>
      </c>
      <c r="D427" s="767"/>
      <c r="E427" s="767"/>
      <c r="F427" s="767"/>
      <c r="G427" s="767"/>
      <c r="H427" s="767"/>
      <c r="I427" s="767"/>
      <c r="J427" s="767"/>
      <c r="K427" s="767"/>
      <c r="L427" s="767"/>
      <c r="M427" s="767"/>
      <c r="N427" s="767"/>
      <c r="O427" s="767"/>
      <c r="P427" s="767"/>
      <c r="Q427" s="767"/>
      <c r="R427" s="767"/>
      <c r="S427" s="767"/>
      <c r="T427" s="767"/>
      <c r="U427" s="835">
        <f>C427</f>
        <v>46313</v>
      </c>
      <c r="V427" s="836"/>
      <c r="W427" s="836"/>
      <c r="X427" s="836"/>
      <c r="Y427" s="836"/>
      <c r="Z427" s="83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/>
      </c>
      <c r="D428" s="758"/>
      <c r="E428" s="761" t="str">
        <f>VLOOKUP($C427,'2026年度(2年後期)'!$B$5:$N$207,COLUMN('2026年度(2年後期)'!$C$5),0)&amp;""</f>
        <v/>
      </c>
      <c r="F428" s="758"/>
      <c r="G428" s="761" t="str">
        <f>VLOOKUP($C427,'2026年度(3年後期)'!$B$5:$N$207,COLUMN('2026年度(3年後期)'!$C$5),0)&amp;""</f>
        <v/>
      </c>
      <c r="H428" s="758"/>
      <c r="I428" s="761" t="str">
        <f>VLOOKUP($C427,'2026年度(4年後期)'!$B$5:$N$206,COLUMN('2026年度(4年後期)'!$C$5),0)&amp;""</f>
        <v/>
      </c>
      <c r="J428" s="758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/>
      </c>
      <c r="N428" s="759"/>
      <c r="O428" s="761" t="str">
        <f>VLOOKUP($C427,'2026年度(M2後期)'!$B$5:$N$207,COLUMN('2026年度(M2後期)'!$C$5),0)&amp;""</f>
        <v/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/>
      </c>
      <c r="T428" s="758"/>
      <c r="U428" s="20"/>
      <c r="Z428" s="744" t="str">
        <f>A428</f>
        <v xml:space="preserve">１時限（09：20～10：50） </v>
      </c>
      <c r="AA428" s="723"/>
      <c r="AB428" s="723"/>
      <c r="AC428" s="723"/>
      <c r="AD428" s="723"/>
      <c r="AE428" s="723"/>
      <c r="AF428" s="723"/>
      <c r="AG428" s="723"/>
      <c r="AH428" s="723"/>
      <c r="AI428" s="723"/>
      <c r="AJ428" s="723"/>
      <c r="AK428" s="723"/>
      <c r="AL428" s="723"/>
      <c r="AM428" s="723"/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/>
      <c r="AX428" s="723"/>
      <c r="AY428" s="723"/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</row>
    <row r="429" spans="1:74" ht="13.5" customHeight="1">
      <c r="A429" s="745"/>
      <c r="B429" s="15" t="s">
        <v>61</v>
      </c>
      <c r="C429" s="753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0"/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/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0"/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36"/>
      <c r="D431" s="755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0"/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/>
      </c>
      <c r="D432" s="758"/>
      <c r="E432" s="761" t="str">
        <f>VLOOKUP($C427,'2026年度(2年後期)'!$B$5:$N$207,COLUMN('2026年度(2年後期)'!$E$5),0)&amp;""</f>
        <v/>
      </c>
      <c r="F432" s="758"/>
      <c r="G432" s="761" t="str">
        <f>VLOOKUP($C427,'2026年度(3年後期)'!$B$5:$N$207,COLUMN('2026年度(3年後期)'!$E$5),0)&amp;""</f>
        <v/>
      </c>
      <c r="H432" s="758"/>
      <c r="I432" s="761" t="str">
        <f>VLOOKUP($C427,'2026年度(4年後期)'!$B$5:$N$206,COLUMN('2026年度(4年後期)'!$E$5),0)&amp;""</f>
        <v/>
      </c>
      <c r="J432" s="758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/>
      </c>
      <c r="N432" s="758"/>
      <c r="O432" s="742" t="str">
        <f>VLOOKUP($C427,'2026年度(M2後期)'!$B$5:$N$207,COLUMN('2026年度(M2後期)'!$E$5),0)&amp;""</f>
        <v/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/>
      </c>
      <c r="T432" s="758"/>
      <c r="U432" s="20"/>
      <c r="Z432" s="745" t="str">
        <f>A432</f>
        <v>２時限（11：00～12：30）</v>
      </c>
      <c r="AA432" s="723"/>
      <c r="AB432" s="723"/>
      <c r="AC432" s="723"/>
      <c r="AD432" s="723"/>
      <c r="AE432" s="723"/>
      <c r="AF432" s="723"/>
      <c r="AG432" s="723"/>
      <c r="AH432" s="723"/>
      <c r="AI432" s="723"/>
      <c r="AJ432" s="723"/>
      <c r="AK432" s="723"/>
      <c r="AL432" s="723"/>
      <c r="AM432" s="723"/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/>
      <c r="AX432" s="723"/>
      <c r="AY432" s="723"/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</row>
    <row r="433" spans="1:74" ht="13.5" customHeight="1">
      <c r="A433" s="745"/>
      <c r="B433" s="15" t="s">
        <v>61</v>
      </c>
      <c r="C433" s="753" t="str">
        <f>IFERROR(VLOOKUP(C432,科目・教員!$A$2:$B$342,2,0),"")</f>
        <v/>
      </c>
      <c r="D433" s="751"/>
      <c r="E433" s="752" t="str">
        <f>IFERROR(VLOOKUP(E432,科目・教員!$A$2:$B$342,2,0),"")</f>
        <v/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20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/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20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741" t="str">
        <f>VLOOKUP($C427,'2026年度(1年後期)'!$B$5:$N$207,COLUMN('2026年度(1年後期)'!$G$5),0)&amp;""</f>
        <v/>
      </c>
      <c r="D440" s="742"/>
      <c r="E440" s="747" t="str">
        <f>VLOOKUP($C427,'2026年度(2年後期)'!$B$5:$N$207,COLUMN('2026年度(2年後期)'!$G$5),0)&amp;""</f>
        <v/>
      </c>
      <c r="F440" s="742"/>
      <c r="G440" s="747" t="str">
        <f>VLOOKUP($C427,'2026年度(3年後期)'!$B$5:$N$207,COLUMN('2026年度(3年後期)'!$G$5),0)&amp;""</f>
        <v/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/>
      </c>
      <c r="L440" s="743"/>
      <c r="M440" s="741" t="str">
        <f>VLOOKUP($C427,'2026年度(M1後期)'!$B$5:$N$207,COLUMN('2026年度(M1後期)'!$G$5),0)&amp;""</f>
        <v/>
      </c>
      <c r="N440" s="742"/>
      <c r="O440" s="743" t="str">
        <f>VLOOKUP($C427,'2026年度(M2後期)'!$B$5:$N$207,COLUMN('2026年度(M2後期)'!$G$5),0)&amp;""</f>
        <v/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/>
      </c>
      <c r="T440" s="742"/>
      <c r="V440" s="40"/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723"/>
      <c r="AG440" s="723"/>
      <c r="AH440" s="723"/>
      <c r="AI440" s="723"/>
      <c r="AJ440" s="723"/>
      <c r="AK440" s="723"/>
      <c r="AL440" s="723"/>
      <c r="AM440" s="723"/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/>
      <c r="AX440" s="723"/>
      <c r="AY440" s="723"/>
      <c r="AZ440" s="723"/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/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739" t="str">
        <f>IFERROR(VLOOKUP(C440,科目・教員!$A$2:$B$342,2,0),"")</f>
        <v/>
      </c>
      <c r="D441" s="738"/>
      <c r="E441" s="740" t="str">
        <f>IFERROR(VLOOKUP(E440,科目・教員!$A$2:$B$342,2,0),"")</f>
        <v/>
      </c>
      <c r="F441" s="738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/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V441" s="40"/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739" t="str">
        <f>VLOOKUP($C427,'2026年度(1年後期)'!$B$5:$N$207,COLUMN('2026年度(1年後期)'!$G$5)+1,0)&amp;""</f>
        <v/>
      </c>
      <c r="D442" s="738"/>
      <c r="E442" s="740" t="str">
        <f>VLOOKUP($C427,'2026年度(2年後期)'!$B$5:$N$207,COLUMN('2026年度(2年後期)'!$G$5)+1,0)&amp;""</f>
        <v/>
      </c>
      <c r="F442" s="738"/>
      <c r="G442" s="740" t="str">
        <f>VLOOKUP($C427,'2026年度(3年後期)'!$B$5:$N$207,COLUMN('2026年度(3年後期)'!$G$5)+1,0)&amp;""</f>
        <v/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V442" s="40"/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779"/>
      <c r="D443" s="797"/>
      <c r="E443" s="733"/>
      <c r="F443" s="734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V443" s="40"/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741" t="str">
        <f>VLOOKUP($C427,'2026年度(1年後期)'!$B$5:$N$207,COLUMN('2026年度(1年後期)'!$I$5),0)&amp;""</f>
        <v/>
      </c>
      <c r="D444" s="742"/>
      <c r="E444" s="747" t="str">
        <f>VLOOKUP($C427,'2026年度(2年後期)'!$B$5:$N$207,COLUMN('2026年度(2年後期)'!$I$5),0)&amp;""</f>
        <v/>
      </c>
      <c r="F444" s="742"/>
      <c r="G444" s="747" t="str">
        <f>VLOOKUP($C427,'2026年度(3年後期)'!$B$5:$N$207,COLUMN('2026年度(3年後期)'!$I$5),0)&amp;""</f>
        <v/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/>
      </c>
      <c r="L444" s="743"/>
      <c r="M444" s="741" t="str">
        <f>VLOOKUP($C427,'2026年度(M1後期)'!$B$5:$N$207,COLUMN('2026年度(M1後期)'!$I$5),0)&amp;""</f>
        <v/>
      </c>
      <c r="N444" s="742"/>
      <c r="O444" s="743" t="str">
        <f>VLOOKUP($C427,'2026年度(M2後期)'!$B$5:$N$207,COLUMN('2026年度(M2後期)'!$I$5),0)&amp;""</f>
        <v/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/>
      </c>
      <c r="T444" s="742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723"/>
      <c r="AG444" s="723"/>
      <c r="AH444" s="723"/>
      <c r="AI444" s="723"/>
      <c r="AJ444" s="723"/>
      <c r="AK444" s="723"/>
      <c r="AL444" s="723"/>
      <c r="AM444" s="723"/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/>
      <c r="AX444" s="723"/>
      <c r="AY444" s="723"/>
      <c r="AZ444" s="723"/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739" t="str">
        <f>IFERROR(VLOOKUP(C444,科目・教員!$A$2:$B$342,2,0),"")</f>
        <v/>
      </c>
      <c r="D445" s="738"/>
      <c r="E445" s="740" t="str">
        <f>IFERROR(VLOOKUP(E444,科目・教員!$A$2:$B$342,2,0),"")</f>
        <v/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/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739" t="str">
        <f>VLOOKUP($C427,'2026年度(1年後期)'!$B$5:$N$207,COLUMN('2026年度(1年後期)'!$I$5)+1,0)&amp;""</f>
        <v/>
      </c>
      <c r="D446" s="738"/>
      <c r="E446" s="740" t="str">
        <f>VLOOKUP($C427,'2026年度(2年後期)'!$B$5:$N$207,COLUMN('2026年度(2年後期)'!$I$5)+1,0)&amp;""</f>
        <v/>
      </c>
      <c r="F446" s="738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779"/>
      <c r="D447" s="797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36"/>
      <c r="D451" s="734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5"/>
      <c r="B452" s="6"/>
      <c r="C452" s="781">
        <f>C427+1</f>
        <v>46314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46314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77" t="str">
        <f>VLOOKUP($C452,'2026年度(1年後期)'!$B$5:$N$207,COLUMN('2026年度(1年後期)'!$C$5),0)&amp;""</f>
        <v>心と発達</v>
      </c>
      <c r="D453" s="778"/>
      <c r="E453" s="761" t="str">
        <f>VLOOKUP($C452,'2026年度(2年後期)'!$B$5:$N$207,COLUMN('2026年度(2年後期)'!$C$5),0)&amp;""</f>
        <v>成人看護援助論Ⅱ</v>
      </c>
      <c r="F453" s="758"/>
      <c r="G453" s="761" t="str">
        <f>VLOOKUP($C452,'2026年度(3年後期)'!$B$5:$N$207,COLUMN('2026年度(3年後期)'!$C$5),0)&amp;""</f>
        <v>領域別実習</v>
      </c>
      <c r="H453" s="758"/>
      <c r="I453" s="761" t="str">
        <f>VLOOKUP($C452,'2026年度(4年後期)'!$B$5:$N$206,COLUMN('2026年度(4年後期)'!$C$5),0)&amp;""</f>
        <v>卒業研究Ⅱ</v>
      </c>
      <c r="J453" s="758"/>
      <c r="K453" s="742" t="str">
        <f>VLOOKUP($C452,'2026年度(助産後期)'!$B$5:$N$207,COLUMN('2026年度(助産後期)'!$C$5),0)&amp;""</f>
        <v>助産学実習Ⅰ</v>
      </c>
      <c r="L453" s="759"/>
      <c r="M453" s="768" t="str">
        <f>VLOOKUP($C452,'2026年度(M1後期)'!$B$5:$N$207,COLUMN('2026年度(M1後期)'!$C$5),0)&amp;""</f>
        <v>政策医療看護倫理</v>
      </c>
      <c r="N453" s="759"/>
      <c r="O453" s="761" t="str">
        <f>VLOOKUP($C452,'2026年度(M2後期)'!$B$5:$N$207,COLUMN('2026年度(M2後期)'!$C$5),0)&amp;""</f>
        <v>特別研究</v>
      </c>
      <c r="P453" s="758"/>
      <c r="Q453" s="761" t="str">
        <f>VLOOKUP($C452,'2026年度(D1後期)'!$B$5:$N$207,COLUMN('2026年度(D1後期)'!$C$5),0)&amp;""</f>
        <v/>
      </c>
      <c r="R453" s="758"/>
      <c r="S453" s="742" t="str">
        <f>VLOOKUP($C452,'2026年度(D23後期)'!$B$5:$N$207,COLUMN('2026年度(D23後期)'!$C$5),0)&amp;""</f>
        <v>特別研究</v>
      </c>
      <c r="T453" s="758"/>
      <c r="U453" s="25"/>
      <c r="Z453" s="744" t="str">
        <f>A453</f>
        <v xml:space="preserve">１時限（09：20～10：50） </v>
      </c>
      <c r="AA453" s="723" t="s">
        <v>257</v>
      </c>
      <c r="AB453" s="723"/>
      <c r="AC453" s="723"/>
      <c r="AD453" s="723"/>
      <c r="AE453" s="723"/>
      <c r="AF453" s="723"/>
      <c r="AG453" s="723" t="s">
        <v>228</v>
      </c>
      <c r="AH453" s="723"/>
      <c r="AI453" s="723"/>
      <c r="AJ453" s="723"/>
      <c r="AK453" s="723"/>
      <c r="AL453" s="723"/>
      <c r="AM453" s="723"/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/>
      <c r="AX453" s="723"/>
      <c r="AY453" s="723"/>
      <c r="AZ453" s="723"/>
      <c r="BA453" s="723" t="s">
        <v>258</v>
      </c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75" t="str">
        <f>IFERROR(VLOOKUP(C453,科目・教員!$A$2:$B$342,2,0),"")</f>
        <v>松本　聡子</v>
      </c>
      <c r="D454" s="776"/>
      <c r="E454" s="752" t="str">
        <f>IFERROR(VLOOKUP(E453,科目・教員!$A$2:$B$342,2,0),"")</f>
        <v>藤澤　雄太</v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>各担当教員</v>
      </c>
      <c r="J454" s="751"/>
      <c r="K454" s="738" t="str">
        <f>IFERROR(VLOOKUP(K453,科目・教員!$A$2:$B$342,2,0),"")</f>
        <v>池田　真弓</v>
      </c>
      <c r="L454" s="754"/>
      <c r="M454" s="750" t="str">
        <f>IFERROR(VLOOKUP(M453,科目・教員!$A$2:$B$342,2,0),"")</f>
        <v>来生　奈巳子</v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75" t="str">
        <f>VLOOKUP($C452,'2026年度(1年後期)'!$B$5:$N$207,COLUMN('2026年度(1年後期)'!$C$5)+1,0)&amp;""</f>
        <v>101</v>
      </c>
      <c r="D455" s="776"/>
      <c r="E455" s="752" t="str">
        <f>VLOOKUP($C452,'2026年度(2年後期)'!$B$5:$N$207,COLUMN('2026年度(2年後期)'!$C$5)+1,0)&amp;""</f>
        <v>201</v>
      </c>
      <c r="F455" s="751"/>
      <c r="G455" s="752" t="str">
        <f>VLOOKUP($C452,'2026年度(3年後期)'!$B$5:$N$207,COLUMN('2026年度(3年後期)'!$C$5)+1,0)&amp;""</f>
        <v/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>臨床講義室1</v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82" t="s">
        <v>259</v>
      </c>
      <c r="D456" s="783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>知の探求</v>
      </c>
      <c r="D457" s="758"/>
      <c r="E457" s="761" t="str">
        <f>VLOOKUP($C452,'2026年度(2年後期)'!$B$5:$N$207,COLUMN('2026年度(2年後期)'!$E$5),0)&amp;""</f>
        <v>基礎看護学実習Ⅱオリエンテーション③</v>
      </c>
      <c r="F457" s="758"/>
      <c r="G457" s="761" t="str">
        <f>VLOOKUP($C452,'2026年度(3年後期)'!$B$5:$N$207,COLUMN('2026年度(3年後期)'!$E$5),0)&amp;""</f>
        <v>領域別実習</v>
      </c>
      <c r="H457" s="758"/>
      <c r="I457" s="761" t="str">
        <f>VLOOKUP($C452,'2026年度(4年後期)'!$B$5:$N$206,COLUMN('2026年度(4年後期)'!$E$5),0)&amp;""</f>
        <v/>
      </c>
      <c r="J457" s="758"/>
      <c r="K457" s="742" t="str">
        <f>VLOOKUP($C452,'2026年度(助産後期)'!$B$5:$N$207,COLUMN('2026年度(助産後期)'!$E$5),0)&amp;""</f>
        <v>助産学実習Ⅰ</v>
      </c>
      <c r="L457" s="759"/>
      <c r="M457" s="757" t="str">
        <f>VLOOKUP($C452,'2026年度(M1後期)'!$B$5:$N$207,COLUMN('2026年度(M1後期)'!$E$5),0)&amp;""</f>
        <v>政策医療看護倫理</v>
      </c>
      <c r="N457" s="758"/>
      <c r="O457" s="742" t="str">
        <f>VLOOKUP($C452,'2026年度(M2後期)'!$B$5:$N$207,COLUMN('2026年度(M2後期)'!$E$5),0)&amp;""</f>
        <v>特別研究</v>
      </c>
      <c r="P457" s="758"/>
      <c r="Q457" s="742" t="str">
        <f>VLOOKUP($C452,'2026年度(D1後期)'!$B$5:$N$207,COLUMN('2026年度(D1後期)'!$E$5),0)&amp;""</f>
        <v/>
      </c>
      <c r="R457" s="758"/>
      <c r="S457" s="742" t="str">
        <f>VLOOKUP($C452,'2026年度(D23後期)'!$B$5:$N$207,COLUMN('2026年度(D23後期)'!$E$5),0)&amp;""</f>
        <v>特別研究</v>
      </c>
      <c r="T457" s="758"/>
      <c r="U457" s="30"/>
      <c r="Z457" s="745" t="str">
        <f>A457</f>
        <v>２時限（11：00～12：30）</v>
      </c>
      <c r="AA457" s="723" t="s">
        <v>144</v>
      </c>
      <c r="AB457" s="723"/>
      <c r="AC457" s="723"/>
      <c r="AD457" s="723"/>
      <c r="AE457" s="723"/>
      <c r="AF457" s="723"/>
      <c r="AG457" s="723" t="s">
        <v>130</v>
      </c>
      <c r="AH457" s="723" t="s">
        <v>130</v>
      </c>
      <c r="AI457" s="723"/>
      <c r="AJ457" s="723"/>
      <c r="AK457" s="723"/>
      <c r="AL457" s="723"/>
      <c r="AM457" s="723"/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/>
      <c r="AX457" s="723"/>
      <c r="AY457" s="723"/>
      <c r="AZ457" s="723"/>
      <c r="BA457" s="723" t="s">
        <v>258</v>
      </c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>須藤　恭子</v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>池田　真弓</v>
      </c>
      <c r="L458" s="754"/>
      <c r="M458" s="753" t="str">
        <f>IFERROR(VLOOKUP(M457,科目・教員!$A$2:$B$342,2,0),"")</f>
        <v>来生　奈巳子</v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30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>101</v>
      </c>
      <c r="D459" s="751"/>
      <c r="E459" s="752" t="str">
        <f>VLOOKUP($C452,'2026年度(2年後期)'!$B$5:$N$207,COLUMN('2026年度(2年後期)'!$E$5)+1,0)&amp;""</f>
        <v>201･202</v>
      </c>
      <c r="F459" s="751"/>
      <c r="G459" s="752" t="str">
        <f>VLOOKUP($C452,'2026年度(3年後期)'!$B$5:$N$207,COLUMN('2026年度(3年後期)'!$E$5)+1,0)&amp;""</f>
        <v/>
      </c>
      <c r="H459" s="751"/>
      <c r="I459" s="752" t="str">
        <f>VLOOKUP($C452,'2026年度(4年後期)'!$B$5:$N$206,COLUMN('2026年度(4年後期)'!$E$5)+1,0)&amp;""</f>
        <v/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>臨床講義室1</v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30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30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>微生物と人間</v>
      </c>
      <c r="D465" s="742"/>
      <c r="E465" s="796" t="str">
        <f>VLOOKUP($C452,'2026年度(2年後期)'!$B$5:$N$207,COLUMN('2026年度(2年後期)'!$G$5),0)&amp;""</f>
        <v>英語Ⅳ</v>
      </c>
      <c r="F465" s="774"/>
      <c r="G465" s="747" t="str">
        <f>VLOOKUP($C452,'2026年度(3年後期)'!$B$5:$N$207,COLUMN('2026年度(3年後期)'!$G$5),0)&amp;""</f>
        <v>領域別実習</v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>助産学実習Ⅰ</v>
      </c>
      <c r="L465" s="743"/>
      <c r="M465" s="741" t="str">
        <f>VLOOKUP($C452,'2026年度(M1後期)'!$B$5:$N$207,COLUMN('2026年度(M1後期)'!$G$5),0)&amp;""</f>
        <v>看護理論</v>
      </c>
      <c r="N465" s="742"/>
      <c r="O465" s="743" t="str">
        <f>VLOOKUP($C452,'2026年度(M2後期)'!$B$5:$N$207,COLUMN('2026年度(M2後期)'!$G$5),0)&amp;""</f>
        <v>特別研究</v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>特別研究</v>
      </c>
      <c r="T465" s="742"/>
      <c r="U465" s="677" t="s">
        <v>88</v>
      </c>
      <c r="Z465" s="745" t="str">
        <f>A465</f>
        <v>３時限（13：30～15：00）</v>
      </c>
      <c r="AA465" s="723" t="s">
        <v>133</v>
      </c>
      <c r="AB465" s="723"/>
      <c r="AC465" s="723"/>
      <c r="AD465" s="723"/>
      <c r="AE465" s="723"/>
      <c r="AF465" s="723"/>
      <c r="AG465" s="723" t="s">
        <v>146</v>
      </c>
      <c r="AH465" s="723" t="s">
        <v>260</v>
      </c>
      <c r="AI465" s="723"/>
      <c r="AJ465" s="723"/>
      <c r="AK465" s="723"/>
      <c r="AL465" s="723"/>
      <c r="AM465" s="723"/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/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>森　那美子</v>
      </c>
      <c r="D466" s="738"/>
      <c r="E466" s="795" t="str">
        <f>IFERROR(VLOOKUP(E465,科目・教員!$A$2:$B$342,2,0),"")</f>
        <v>ﾊﾟｳﾗ･ﾍﾞﾙｳﾞｧﾝｹﾙ</v>
      </c>
      <c r="F466" s="772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>池田　真弓</v>
      </c>
      <c r="L466" s="737"/>
      <c r="M466" s="739" t="str">
        <f>IFERROR(VLOOKUP(M465,科目・教員!$A$2:$B$342,2,0),"")</f>
        <v>亀岡　智美</v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677" t="s">
        <v>96</v>
      </c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>101</v>
      </c>
      <c r="D467" s="738"/>
      <c r="E467" s="795" t="str">
        <f>VLOOKUP($C452,'2026年度(2年後期)'!$B$5:$N$207,COLUMN('2026年度(2年後期)'!$G$5)+1,0)&amp;""</f>
        <v>201</v>
      </c>
      <c r="F467" s="772"/>
      <c r="G467" s="740" t="str">
        <f>VLOOKUP($C452,'2026年度(3年後期)'!$B$5:$N$207,COLUMN('2026年度(3年後期)'!$G$5)+1,0)&amp;""</f>
        <v/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>オンライン</v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677" t="s">
        <v>261</v>
      </c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36"/>
      <c r="D468" s="734"/>
      <c r="E468" s="782" t="s">
        <v>147</v>
      </c>
      <c r="F468" s="783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677" t="s">
        <v>262</v>
      </c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73" t="str">
        <f>VLOOKUP($C452,'2026年度(1年後期)'!$B$5:$N$207,COLUMN('2026年度(1年後期)'!$I$5),0)&amp;""</f>
        <v>英語Ⅱ</v>
      </c>
      <c r="D469" s="774"/>
      <c r="E469" s="747" t="str">
        <f>VLOOKUP($C452,'2026年度(2年後期)'!$B$5:$N$207,COLUMN('2026年度(2年後期)'!$I$5),0)&amp;""</f>
        <v/>
      </c>
      <c r="F469" s="742"/>
      <c r="G469" s="747" t="str">
        <f>VLOOKUP($C452,'2026年度(3年後期)'!$B$5:$N$207,COLUMN('2026年度(3年後期)'!$I$5),0)&amp;""</f>
        <v>領域別実習</v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>助産学実習Ⅰ</v>
      </c>
      <c r="L469" s="743"/>
      <c r="M469" s="741" t="str">
        <f>VLOOKUP($C452,'2026年度(M1後期)'!$B$5:$N$207,COLUMN('2026年度(M1後期)'!$I$5),0)&amp;""</f>
        <v>看護理論</v>
      </c>
      <c r="N469" s="742"/>
      <c r="O469" s="743" t="str">
        <f>VLOOKUP($C452,'2026年度(M2後期)'!$B$5:$N$207,COLUMN('2026年度(M2後期)'!$I$5),0)&amp;""</f>
        <v>特別研究</v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>特別研究</v>
      </c>
      <c r="T469" s="742"/>
      <c r="U469" s="677" t="s">
        <v>148</v>
      </c>
      <c r="Z469" s="745" t="str">
        <f>A469</f>
        <v>４時限（15：10～16：40）</v>
      </c>
      <c r="AA469" s="723" t="s">
        <v>149</v>
      </c>
      <c r="AB469" s="723"/>
      <c r="AC469" s="723"/>
      <c r="AD469" s="723"/>
      <c r="AE469" s="723"/>
      <c r="AF469" s="723"/>
      <c r="AG469" s="723"/>
      <c r="AH469" s="723" t="s">
        <v>149</v>
      </c>
      <c r="AI469" s="723"/>
      <c r="AJ469" s="723"/>
      <c r="AK469" s="723"/>
      <c r="AL469" s="723"/>
      <c r="AM469" s="723"/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 t="s">
        <v>260</v>
      </c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71" t="str">
        <f>IFERROR(VLOOKUP(C469,科目・教員!$A$2:$B$342,2,0),"")</f>
        <v>ﾊﾟｳﾗ･ﾍﾞﾙｳﾞｧﾝｹﾞﾙ
ｸﾘｽ･ﾊﾟｰﾊﾑ</v>
      </c>
      <c r="D470" s="772"/>
      <c r="E470" s="740" t="str">
        <f>IFERROR(VLOOKUP(E469,科目・教員!$A$2:$B$342,2,0),"")</f>
        <v/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>池田　真弓</v>
      </c>
      <c r="L470" s="737"/>
      <c r="M470" s="739" t="str">
        <f>IFERROR(VLOOKUP(M469,科目・教員!$A$2:$B$342,2,0),"")</f>
        <v>亀岡　智美</v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677" t="s">
        <v>96</v>
      </c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71" t="str">
        <f>VLOOKUP($C452,'2026年度(1年後期)'!$B$5:$N$207,COLUMN('2026年度(1年後期)'!$I$5)+1,0)&amp;""</f>
        <v>AC：101　BD：２０２</v>
      </c>
      <c r="D471" s="772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/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>オンライン</v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677" t="s">
        <v>261</v>
      </c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82" t="s">
        <v>147</v>
      </c>
      <c r="D472" s="783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677" t="s">
        <v>101</v>
      </c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94"/>
      <c r="D476" s="793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5"/>
      <c r="B477" s="6"/>
      <c r="C477" s="781">
        <f>C452+1</f>
        <v>46315</v>
      </c>
      <c r="D477" s="781"/>
      <c r="E477" s="781"/>
      <c r="F477" s="781"/>
      <c r="G477" s="781"/>
      <c r="H477" s="781"/>
      <c r="I477" s="781"/>
      <c r="J477" s="781"/>
      <c r="K477" s="781"/>
      <c r="L477" s="781"/>
      <c r="M477" s="781"/>
      <c r="N477" s="781"/>
      <c r="O477" s="781"/>
      <c r="P477" s="781"/>
      <c r="Q477" s="781"/>
      <c r="R477" s="781"/>
      <c r="S477" s="781"/>
      <c r="T477" s="781"/>
      <c r="U477" s="832">
        <f>C477</f>
        <v>46315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77" t="str">
        <f>VLOOKUP($C477,'2026年度(1年後期)'!$B$5:$N$207,COLUMN('2026年度(1年後期)'!$C$5),0)&amp;""</f>
        <v>日本人論</v>
      </c>
      <c r="D478" s="778"/>
      <c r="E478" s="790" t="str">
        <f>VLOOKUP($C477,'2026年度(2年後期)'!$B$5:$N$207,COLUMN('2026年度(2年後期)'!$C$5),0)&amp;""</f>
        <v>英語S</v>
      </c>
      <c r="F478" s="778"/>
      <c r="G478" s="761" t="str">
        <f>VLOOKUP($C477,'2026年度(3年後期)'!$B$5:$N$207,COLUMN('2026年度(3年後期)'!$C$5),0)&amp;""</f>
        <v>領域別実習</v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>助産学実習Ⅰ</v>
      </c>
      <c r="L478" s="759"/>
      <c r="M478" s="768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59"/>
      <c r="O478" s="761" t="str">
        <f>VLOOKUP($C477,'2026年度(M2後期)'!$B$5:$N$207,COLUMN('2026年度(M2後期)'!$C$5),0)&amp;""</f>
        <v>特別研究</v>
      </c>
      <c r="P478" s="758"/>
      <c r="Q478" s="761" t="str">
        <f>VLOOKUP($C477,'2026年度(D1後期)'!$B$5:$N$207,COLUMN('2026年度(D1後期)'!$C$5),0)&amp;""</f>
        <v>成育看護学演習Ｂ
感染管理看護学演習Ｂ
成人看護学演習Ｂ
国際看護学演習Ｂ</v>
      </c>
      <c r="R478" s="758"/>
      <c r="S478" s="742" t="str">
        <f>VLOOKUP($C477,'2026年度(D23後期)'!$B$5:$N$207,COLUMN('2026年度(D23後期)'!$C$5),0)&amp;""</f>
        <v>特別研究</v>
      </c>
      <c r="T478" s="758"/>
      <c r="U478" s="665" t="s">
        <v>55</v>
      </c>
      <c r="V478" s="31"/>
      <c r="Z478" s="744" t="str">
        <f>A478</f>
        <v xml:space="preserve">１時限（09：20～10：50） </v>
      </c>
      <c r="AA478" s="723" t="s">
        <v>263</v>
      </c>
      <c r="AB478" s="723"/>
      <c r="AC478" s="723"/>
      <c r="AD478" s="723"/>
      <c r="AE478" s="723"/>
      <c r="AF478" s="723"/>
      <c r="AG478" s="723"/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/>
      <c r="AX478" s="723"/>
      <c r="AY478" s="723"/>
      <c r="AZ478" s="723" t="s">
        <v>155</v>
      </c>
      <c r="BA478" s="723" t="s">
        <v>156</v>
      </c>
      <c r="BB478" s="723"/>
      <c r="BC478" s="723"/>
      <c r="BD478" s="723"/>
      <c r="BE478" s="723"/>
      <c r="BF478" s="723"/>
      <c r="BG478" s="723"/>
      <c r="BH478" s="723"/>
      <c r="BI478" s="723" t="s">
        <v>59</v>
      </c>
      <c r="BJ478" s="723"/>
      <c r="BK478" s="723"/>
      <c r="BL478" s="723"/>
      <c r="BM478" s="723"/>
      <c r="BN478" s="723"/>
      <c r="BO478" s="723"/>
      <c r="BP478" s="723"/>
      <c r="BQ478" s="723"/>
      <c r="BR478" s="723"/>
      <c r="BS478" s="723"/>
      <c r="BT478" s="723"/>
      <c r="BU478" s="723"/>
      <c r="BV478" s="723"/>
    </row>
    <row r="479" spans="1:74" ht="13.5" customHeight="1">
      <c r="A479" s="745"/>
      <c r="B479" s="15" t="s">
        <v>61</v>
      </c>
      <c r="C479" s="775" t="str">
        <f>IFERROR(VLOOKUP(C478,科目・教員!$A$2:$B$342,2,0),"")</f>
        <v>川出　龍一</v>
      </c>
      <c r="D479" s="776"/>
      <c r="E479" s="789" t="str">
        <f>IFERROR(VLOOKUP(E478,科目・教員!$A$2:$B$342,2,0),"")</f>
        <v>ﾊﾟｳﾗ･ﾍﾞﾙｳﾞｧﾝｹﾙ</v>
      </c>
      <c r="F479" s="776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>池田　真弓</v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665" t="s">
        <v>63</v>
      </c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3.5" customHeight="1">
      <c r="A480" s="745"/>
      <c r="B480" s="15" t="s">
        <v>65</v>
      </c>
      <c r="C480" s="775" t="str">
        <f>VLOOKUP($C477,'2026年度(1年後期)'!$B$5:$N$207,COLUMN('2026年度(1年後期)'!$C$5)+1,0)&amp;""</f>
        <v>101</v>
      </c>
      <c r="D480" s="776"/>
      <c r="E480" s="789" t="str">
        <f>VLOOKUP($C477,'2026年度(2年後期)'!$B$5:$N$207,COLUMN('2026年度(2年後期)'!$C$5)+1,0)&amp;""</f>
        <v>304</v>
      </c>
      <c r="F480" s="776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>精神：臨床講義室1</v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665" t="s">
        <v>59</v>
      </c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3.5" customHeight="1">
      <c r="A481" s="746"/>
      <c r="B481" s="16" t="s">
        <v>68</v>
      </c>
      <c r="C481" s="782" t="s">
        <v>259</v>
      </c>
      <c r="D481" s="783"/>
      <c r="E481" s="782" t="s">
        <v>147</v>
      </c>
      <c r="F481" s="783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665" t="s">
        <v>71</v>
      </c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>人体の構造と機能Ⅲ</v>
      </c>
      <c r="D482" s="758"/>
      <c r="E482" s="790" t="str">
        <f>VLOOKUP($C477,'2026年度(2年後期)'!$B$5:$N$207,COLUMN('2026年度(2年後期)'!$E$5),0)&amp;""</f>
        <v>英語Ⅳ</v>
      </c>
      <c r="F482" s="778"/>
      <c r="G482" s="761" t="str">
        <f>VLOOKUP($C477,'2026年度(3年後期)'!$B$5:$N$207,COLUMN('2026年度(3年後期)'!$E$5),0)&amp;""</f>
        <v>領域別実習</v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>助産学実習Ⅰ</v>
      </c>
      <c r="L482" s="759"/>
      <c r="M482" s="757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58"/>
      <c r="O482" s="742" t="str">
        <f>VLOOKUP($C477,'2026年度(M2後期)'!$B$5:$N$207,COLUMN('2026年度(M2後期)'!$E$5),0)&amp;""</f>
        <v>特別研究</v>
      </c>
      <c r="P482" s="758"/>
      <c r="Q482" s="742" t="str">
        <f>VLOOKUP($C477,'2026年度(D1後期)'!$B$5:$N$207,COLUMN('2026年度(D1後期)'!$E$5),0)&amp;""</f>
        <v>成育看護学演習Ｂ
感染管理看護学演習Ｂ
成人看護学演習Ｂ
国際看護学演習Ｂ</v>
      </c>
      <c r="R482" s="758"/>
      <c r="S482" s="742" t="str">
        <f>VLOOKUP($C477,'2026年度(D23後期)'!$B$5:$N$207,COLUMN('2026年度(D23後期)'!$E$5),0)&amp;""</f>
        <v>特別研究</v>
      </c>
      <c r="T482" s="758"/>
      <c r="U482" s="21"/>
      <c r="V482" s="652" t="s">
        <v>157</v>
      </c>
      <c r="W482" s="613" t="s">
        <v>264</v>
      </c>
      <c r="Z482" s="745" t="str">
        <f>A482</f>
        <v>２時限（11：00～12：30）</v>
      </c>
      <c r="AA482" s="723" t="s">
        <v>247</v>
      </c>
      <c r="AB482" s="723"/>
      <c r="AC482" s="723"/>
      <c r="AD482" s="723"/>
      <c r="AE482" s="723"/>
      <c r="AF482" s="723"/>
      <c r="AG482" s="723" t="s">
        <v>146</v>
      </c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 t="s">
        <v>265</v>
      </c>
      <c r="AX482" s="723"/>
      <c r="AY482" s="723"/>
      <c r="AZ482" s="723"/>
      <c r="BA482" s="723" t="s">
        <v>156</v>
      </c>
      <c r="BB482" s="723"/>
      <c r="BC482" s="723"/>
      <c r="BD482" s="723"/>
      <c r="BE482" s="723"/>
      <c r="BF482" s="723"/>
      <c r="BG482" s="723"/>
      <c r="BH482" s="723"/>
      <c r="BI482" s="723"/>
      <c r="BJ482" s="723" t="s">
        <v>159</v>
      </c>
      <c r="BK482" s="723"/>
      <c r="BL482" s="723"/>
      <c r="BM482" s="723"/>
      <c r="BN482" s="723"/>
      <c r="BO482" s="723"/>
      <c r="BP482" s="723"/>
      <c r="BQ482" s="723"/>
      <c r="BR482" s="723"/>
      <c r="BS482" s="723"/>
      <c r="BT482" s="723"/>
      <c r="BU482" s="723"/>
      <c r="BV482" s="723"/>
    </row>
    <row r="483" spans="1:74" ht="13.5" customHeight="1">
      <c r="A483" s="745"/>
      <c r="B483" s="15" t="s">
        <v>61</v>
      </c>
      <c r="C483" s="753" t="str">
        <f>IFERROR(VLOOKUP(C482,科目・教員!$A$2:$B$342,2,0),"")</f>
        <v>本間　典子</v>
      </c>
      <c r="D483" s="751"/>
      <c r="E483" s="789" t="str">
        <f>IFERROR(VLOOKUP(E482,科目・教員!$A$2:$B$342,2,0),"")</f>
        <v>ﾊﾟｳﾗ･ﾍﾞﾙｳﾞｧﾝｹﾙ</v>
      </c>
      <c r="F483" s="776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>池田　真弓</v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652" t="s">
        <v>160</v>
      </c>
      <c r="W483" s="613" t="s">
        <v>96</v>
      </c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>101</v>
      </c>
      <c r="D484" s="751"/>
      <c r="E484" s="789" t="str">
        <f>VLOOKUP($C477,'2026年度(2年後期)'!$B$5:$N$207,COLUMN('2026年度(2年後期)'!$E$5)+1,0)&amp;""</f>
        <v>201</v>
      </c>
      <c r="F484" s="776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>精神：臨床講義室1</v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652" t="s">
        <v>159</v>
      </c>
      <c r="W484" s="613" t="s">
        <v>266</v>
      </c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3.5" customHeight="1">
      <c r="A485" s="760"/>
      <c r="B485" s="16" t="s">
        <v>68</v>
      </c>
      <c r="C485" s="736"/>
      <c r="D485" s="734"/>
      <c r="E485" s="782" t="s">
        <v>147</v>
      </c>
      <c r="F485" s="783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652" t="s">
        <v>161</v>
      </c>
      <c r="W485" s="613" t="s">
        <v>267</v>
      </c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>人間関係論</v>
      </c>
      <c r="D490" s="742"/>
      <c r="E490" s="747" t="str">
        <f>VLOOKUP($C477,'2026年度(2年後期)'!$B$5:$N$207,COLUMN('2026年度(2年後期)'!$G$5),0)&amp;""</f>
        <v>感染防止技術論</v>
      </c>
      <c r="F490" s="742"/>
      <c r="G490" s="747" t="str">
        <f>VLOOKUP($C477,'2026年度(3年後期)'!$B$5:$N$207,COLUMN('2026年度(3年後期)'!$G$5),0)&amp;""</f>
        <v>領域別実習</v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>助産学実習Ⅰ</v>
      </c>
      <c r="L490" s="743"/>
      <c r="M490" s="741" t="str">
        <f>VLOOKUP($C477,'2026年度(M1後期)'!$B$5:$N$207,COLUMN('2026年度(M1後期)'!$G$5),0)&amp;""</f>
        <v>がん看護学演習A-Ⅱ
成育看護学演習A-Ⅰ（小児）
感染症学特論
感染症学演習</v>
      </c>
      <c r="N490" s="742"/>
      <c r="O490" s="743" t="str">
        <f>VLOOKUP($C477,'2026年度(M2後期)'!$B$5:$N$207,COLUMN('2026年度(M2後期)'!$G$5),0)&amp;""</f>
        <v>特別研究</v>
      </c>
      <c r="P490" s="742"/>
      <c r="Q490" s="743" t="str">
        <f>VLOOKUP($C477,'2026年度(D1後期)'!$B$5:$N$207,COLUMN('2026年度(D1後期)'!$G$5),0)&amp;""</f>
        <v>量的看護学研究法</v>
      </c>
      <c r="R490" s="742"/>
      <c r="S490" s="743" t="str">
        <f>VLOOKUP($C477,'2026年度(D23後期)'!$B$5:$N$207,COLUMN('2026年度(D23後期)'!$G$5),0)&amp;""</f>
        <v>特別研究</v>
      </c>
      <c r="T490" s="742"/>
      <c r="U490" s="666" t="s">
        <v>162</v>
      </c>
      <c r="V490" s="41"/>
      <c r="Z490" s="745" t="str">
        <f>A490</f>
        <v>３時限（13：30～15：00）</v>
      </c>
      <c r="AA490" s="723" t="s">
        <v>158</v>
      </c>
      <c r="AB490" s="723"/>
      <c r="AC490" s="723"/>
      <c r="AD490" s="723"/>
      <c r="AE490" s="723"/>
      <c r="AF490" s="723"/>
      <c r="AG490" s="723" t="s">
        <v>201</v>
      </c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 t="s">
        <v>165</v>
      </c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 t="s">
        <v>166</v>
      </c>
      <c r="BN490" s="723"/>
      <c r="BO490" s="723"/>
      <c r="BP490" s="723"/>
      <c r="BQ490" s="723"/>
      <c r="BR490" s="723"/>
      <c r="BS490" s="723"/>
      <c r="BT490" s="723"/>
      <c r="BU490" s="723"/>
      <c r="BV490" s="723"/>
    </row>
    <row r="491" spans="1:74" ht="13.5" customHeight="1">
      <c r="A491" s="745"/>
      <c r="B491" s="15" t="s">
        <v>61</v>
      </c>
      <c r="C491" s="739" t="str">
        <f>IFERROR(VLOOKUP(C490,科目・教員!$A$2:$B$342,2,0),"")</f>
        <v>小島　優子</v>
      </c>
      <c r="D491" s="738"/>
      <c r="E491" s="740" t="str">
        <f>IFERROR(VLOOKUP(E490,科目・教員!$A$2:$B$342,2,0),"")</f>
        <v>網中　眞由美</v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>池田　真弓</v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>柏木　公一</v>
      </c>
      <c r="R491" s="738"/>
      <c r="S491" s="737" t="str">
        <f>IFERROR(VLOOKUP(S490,科目・教員!$A$2:$B$342,2,0),"")</f>
        <v/>
      </c>
      <c r="T491" s="738"/>
      <c r="U491" s="666" t="s">
        <v>167</v>
      </c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3.5" customHeight="1">
      <c r="A492" s="745"/>
      <c r="B492" s="15" t="s">
        <v>65</v>
      </c>
      <c r="C492" s="739" t="str">
        <f>VLOOKUP($C477,'2026年度(1年後期)'!$B$5:$N$207,COLUMN('2026年度(1年後期)'!$G$5)+1,0)&amp;""</f>
        <v>101</v>
      </c>
      <c r="D492" s="738"/>
      <c r="E492" s="740" t="str">
        <f>VLOOKUP($C477,'2026年度(2年後期)'!$B$5:$N$207,COLUMN('2026年度(2年後期)'!$G$5)+1,0)&amp;""</f>
        <v>201</v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>臨床講義室１</v>
      </c>
      <c r="R492" s="738"/>
      <c r="S492" s="737" t="str">
        <f>VLOOKUP($C477,'2026年度(D23後期)'!$B$5:$N$207,COLUMN('2026年度(D23後期)'!$G$5)+1,0)&amp;""</f>
        <v/>
      </c>
      <c r="T492" s="738"/>
      <c r="U492" s="666" t="s">
        <v>166</v>
      </c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3.5" customHeight="1">
      <c r="A493" s="760"/>
      <c r="B493" s="16" t="s">
        <v>68</v>
      </c>
      <c r="C493" s="748"/>
      <c r="D493" s="749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666" t="s">
        <v>168</v>
      </c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>インフルエンザ①
15:00～16:00</v>
      </c>
      <c r="D494" s="742"/>
      <c r="E494" s="747" t="str">
        <f>VLOOKUP($C477,'2026年度(2年後期)'!$B$5:$N$207,COLUMN('2026年度(2年後期)'!$I$5),0)&amp;""</f>
        <v>インフルエンザ①
15:00～16:00</v>
      </c>
      <c r="F494" s="742"/>
      <c r="G494" s="747" t="str">
        <f>VLOOKUP($C477,'2026年度(3年後期)'!$B$5:$N$207,COLUMN('2026年度(3年後期)'!$I$5),0)&amp;""</f>
        <v>領域別実習
(インフルエンザ①
　15:00～16:00)</v>
      </c>
      <c r="H494" s="742"/>
      <c r="I494" s="747" t="str">
        <f>VLOOKUP($C477,'2026年度(4年後期)'!$B$5:$N$206,COLUMN('2026年度(4年後期)'!$I$5),0)&amp;""</f>
        <v>インフルエンザ①15:00～16:00</v>
      </c>
      <c r="J494" s="742"/>
      <c r="K494" s="743" t="str">
        <f>VLOOKUP($C477,'2026年度(助産後期)'!$B$5:$N$207,COLUMN('2026年度(助産後期)'!$I$5),0)&amp;""</f>
        <v>助産学実習Ⅰ
(インフルエンザ①15:00～16:00)</v>
      </c>
      <c r="L494" s="743"/>
      <c r="M494" s="741" t="str">
        <f>VLOOKUP($C477,'2026年度(M1後期)'!$B$5:$N$207,COLUMN('2026年度(M1後期)'!$I$5),0)&amp;""</f>
        <v>がん看護学演習A-Ⅱ
成育看護学演習A-Ⅰ（小児）
感染症学特論
感染症学演習</v>
      </c>
      <c r="N494" s="742"/>
      <c r="O494" s="743" t="str">
        <f>VLOOKUP($C477,'2026年度(M2後期)'!$B$5:$N$207,COLUMN('2026年度(M2後期)'!$I$5),0)&amp;""</f>
        <v>特別研究</v>
      </c>
      <c r="P494" s="742"/>
      <c r="Q494" s="743" t="str">
        <f>VLOOKUP($C477,'2026年度(D1後期)'!$B$5:$N$207,COLUMN('2026年度(D1後期)'!$I$5),0)&amp;""</f>
        <v>量的看護学研究法</v>
      </c>
      <c r="R494" s="742"/>
      <c r="S494" s="743" t="str">
        <f>VLOOKUP($C477,'2026年度(D23後期)'!$B$5:$N$207,COLUMN('2026年度(D23後期)'!$I$5),0)&amp;""</f>
        <v>特別研究</v>
      </c>
      <c r="T494" s="742"/>
      <c r="U494" s="30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/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 t="s">
        <v>165</v>
      </c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 t="s">
        <v>166</v>
      </c>
      <c r="BN494" s="723"/>
      <c r="BO494" s="723"/>
      <c r="BP494" s="723"/>
      <c r="BQ494" s="723"/>
      <c r="BR494" s="723"/>
      <c r="BS494" s="723"/>
      <c r="BT494" s="723"/>
      <c r="BU494" s="723"/>
      <c r="BV494" s="723"/>
    </row>
    <row r="495" spans="1:74" ht="13.5" customHeight="1">
      <c r="A495" s="745"/>
      <c r="B495" s="15" t="s">
        <v>61</v>
      </c>
      <c r="C495" s="739" t="str">
        <f>IFERROR(VLOOKUP(C494,科目・教員!$A$2:$B$342,2,0),"")</f>
        <v/>
      </c>
      <c r="D495" s="738"/>
      <c r="E495" s="740" t="str">
        <f>IFERROR(VLOOKUP(E494,科目・教員!$A$2:$B$342,2,0),"")</f>
        <v/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>柏木　公一</v>
      </c>
      <c r="R495" s="738"/>
      <c r="S495" s="737" t="str">
        <f>IFERROR(VLOOKUP(S494,科目・教員!$A$2:$B$342,2,0),"")</f>
        <v/>
      </c>
      <c r="T495" s="738"/>
      <c r="U495" s="30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3.5" customHeight="1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>臨床講義室１</v>
      </c>
      <c r="R496" s="738"/>
      <c r="S496" s="737" t="str">
        <f>VLOOKUP($C477,'2026年度(D23後期)'!$B$5:$N$207,COLUMN('2026年度(D23後期)'!$I$5)+1,0)&amp;""</f>
        <v/>
      </c>
      <c r="T496" s="738"/>
      <c r="U496" s="30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3.5" customHeight="1">
      <c r="A497" s="746"/>
      <c r="B497" s="16" t="s">
        <v>68</v>
      </c>
      <c r="C497" s="748"/>
      <c r="D497" s="749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30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3.5" customHeight="1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W498" s="674" t="s">
        <v>268</v>
      </c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 t="s">
        <v>269</v>
      </c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3.5" customHeight="1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W499" s="674" t="s">
        <v>150</v>
      </c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3.5" customHeight="1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W500" s="674" t="s">
        <v>269</v>
      </c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3.5" customHeight="1">
      <c r="A501" s="746"/>
      <c r="B501" s="16" t="s">
        <v>68</v>
      </c>
      <c r="C501" s="736"/>
      <c r="D501" s="73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674" t="s">
        <v>192</v>
      </c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">
      <c r="A502" s="5"/>
      <c r="B502" s="6"/>
      <c r="C502" s="781">
        <f>C477+1</f>
        <v>46316</v>
      </c>
      <c r="D502" s="781"/>
      <c r="E502" s="781"/>
      <c r="F502" s="781"/>
      <c r="G502" s="781"/>
      <c r="H502" s="781"/>
      <c r="I502" s="781"/>
      <c r="J502" s="781"/>
      <c r="K502" s="781"/>
      <c r="L502" s="781"/>
      <c r="M502" s="781"/>
      <c r="N502" s="781"/>
      <c r="O502" s="781"/>
      <c r="P502" s="781"/>
      <c r="Q502" s="781"/>
      <c r="R502" s="781"/>
      <c r="S502" s="781"/>
      <c r="T502" s="781"/>
      <c r="U502" s="832">
        <f>C502</f>
        <v>46316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>生命倫理</v>
      </c>
      <c r="D503" s="758"/>
      <c r="E503" s="761" t="str">
        <f>VLOOKUP($C502,'2026年度(2年後期)'!$B$5:$N$207,COLUMN('2026年度(2年後期)'!$C$5),0)&amp;""</f>
        <v>成人看護援助論Ⅱ</v>
      </c>
      <c r="F503" s="758"/>
      <c r="G503" s="761" t="str">
        <f>VLOOKUP($C502,'2026年度(3年後期)'!$B$5:$N$207,COLUMN('2026年度(3年後期)'!$C$5),0)&amp;""</f>
        <v>領域別実習</v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>助産学実習Ⅰ</v>
      </c>
      <c r="L503" s="759"/>
      <c r="M503" s="768" t="str">
        <f>VLOOKUP($C502,'2026年度(M1後期)'!$B$5:$N$207,COLUMN('2026年度(M1後期)'!$C$5),0)&amp;""</f>
        <v>看護情報・管理学演習A-Ⅰ
成育看護学演習A-Ⅳ（母性）</v>
      </c>
      <c r="N503" s="759"/>
      <c r="O503" s="761" t="str">
        <f>VLOOKUP($C502,'2026年度(M2後期)'!$B$5:$N$207,COLUMN('2026年度(M2後期)'!$C$5),0)&amp;""</f>
        <v>特別研究</v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>特別研究</v>
      </c>
      <c r="T503" s="758"/>
      <c r="U503" s="578"/>
      <c r="Y503" s="654" t="s">
        <v>229</v>
      </c>
      <c r="Z503" s="744" t="str">
        <f>A503</f>
        <v xml:space="preserve">１時限（09：20～10：50） </v>
      </c>
      <c r="AA503" s="723" t="s">
        <v>200</v>
      </c>
      <c r="AB503" s="723"/>
      <c r="AC503" s="723"/>
      <c r="AD503" s="723"/>
      <c r="AE503" s="723"/>
      <c r="AF503" s="723" t="s">
        <v>270</v>
      </c>
      <c r="AG503" s="723" t="s">
        <v>228</v>
      </c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53" t="str">
        <f>IFERROR(VLOOKUP(C503,科目・教員!$A$2:$B$342,2,0),"")</f>
        <v>小島　優子</v>
      </c>
      <c r="D504" s="751"/>
      <c r="E504" s="752" t="str">
        <f>IFERROR(VLOOKUP(E503,科目・教員!$A$2:$B$342,2,0),"")</f>
        <v>藤澤　雄太</v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>池田　真弓</v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578"/>
      <c r="Y504" s="654" t="s">
        <v>84</v>
      </c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>101</v>
      </c>
      <c r="D505" s="751"/>
      <c r="E505" s="752" t="str">
        <f>VLOOKUP($C502,'2026年度(2年後期)'!$B$5:$N$207,COLUMN('2026年度(2年後期)'!$C$5)+1,0)&amp;""</f>
        <v>201</v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578"/>
      <c r="Y505" s="654" t="s">
        <v>85</v>
      </c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79"/>
      <c r="D506" s="780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578"/>
      <c r="Y506" s="654" t="s">
        <v>86</v>
      </c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>疫学・保健統計学Ⅱ</v>
      </c>
      <c r="D507" s="758"/>
      <c r="E507" s="761" t="str">
        <f>VLOOKUP($C502,'2026年度(2年後期)'!$B$5:$N$207,COLUMN('2026年度(2年後期)'!$E$5),0)&amp;""</f>
        <v>成人看護援助論Ⅱ</v>
      </c>
      <c r="F507" s="758"/>
      <c r="G507" s="761" t="str">
        <f>VLOOKUP($C502,'2026年度(3年後期)'!$B$5:$N$207,COLUMN('2026年度(3年後期)'!$E$5),0)&amp;""</f>
        <v>領域別実習</v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>助産学実習Ⅰ</v>
      </c>
      <c r="L507" s="759"/>
      <c r="M507" s="757" t="str">
        <f>VLOOKUP($C502,'2026年度(M1後期)'!$B$5:$N$207,COLUMN('2026年度(M1後期)'!$E$5),0)&amp;""</f>
        <v>看護情報・管理学演習A-Ⅰ
成育看護学演習A-Ⅳ（母性）</v>
      </c>
      <c r="N507" s="758"/>
      <c r="O507" s="742" t="str">
        <f>VLOOKUP($C502,'2026年度(M2後期)'!$B$5:$N$207,COLUMN('2026年度(M2後期)'!$E$5),0)&amp;""</f>
        <v>特別研究</v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>特別研究</v>
      </c>
      <c r="T507" s="758"/>
      <c r="U507" s="579"/>
      <c r="Y507" s="654"/>
      <c r="Z507" s="745" t="str">
        <f>A507</f>
        <v>２時限（11：00～12：30）</v>
      </c>
      <c r="AA507" s="723" t="s">
        <v>202</v>
      </c>
      <c r="AB507" s="723"/>
      <c r="AC507" s="723"/>
      <c r="AD507" s="723"/>
      <c r="AE507" s="723"/>
      <c r="AF507" s="723" t="s">
        <v>270</v>
      </c>
      <c r="AG507" s="723" t="s">
        <v>228</v>
      </c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>柏木　公一</v>
      </c>
      <c r="D508" s="751"/>
      <c r="E508" s="752" t="str">
        <f>IFERROR(VLOOKUP(E507,科目・教員!$A$2:$B$342,2,0),"")</f>
        <v>藤澤　雄太</v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>池田　真弓</v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579"/>
      <c r="Y508" s="654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>101</v>
      </c>
      <c r="D509" s="751"/>
      <c r="E509" s="752" t="str">
        <f>VLOOKUP($C502,'2026年度(2年後期)'!$B$5:$N$207,COLUMN('2026年度(2年後期)'!$E$5)+1,0)&amp;""</f>
        <v>201</v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579"/>
      <c r="Y509" s="654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48"/>
      <c r="D510" s="749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579"/>
      <c r="Y510" s="654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Y511" s="654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 t="s">
        <v>270</v>
      </c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Y512" s="654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Y513" s="654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Y514" s="654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>微生物と人間</v>
      </c>
      <c r="D515" s="742"/>
      <c r="E515" s="747" t="str">
        <f>VLOOKUP($C502,'2026年度(2年後期)'!$B$5:$N$207,COLUMN('2026年度(2年後期)'!$G$5),0)&amp;""</f>
        <v>母性看護援助論Ⅰ</v>
      </c>
      <c r="F515" s="742"/>
      <c r="G515" s="747" t="str">
        <f>VLOOKUP($C502,'2026年度(3年後期)'!$B$5:$N$207,COLUMN('2026年度(3年後期)'!$G$5),0)&amp;""</f>
        <v>領域別実習</v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>助産学実習Ⅰ</v>
      </c>
      <c r="L515" s="743"/>
      <c r="M515" s="741" t="str">
        <f>VLOOKUP($C502,'2026年度(M1後期)'!$B$5:$N$207,COLUMN('2026年度(M1後期)'!$G$5),0)&amp;""</f>
        <v>成人看護学演習A-Ⅰ</v>
      </c>
      <c r="N515" s="742"/>
      <c r="O515" s="743" t="str">
        <f>VLOOKUP($C502,'2026年度(M2後期)'!$B$5:$N$207,COLUMN('2026年度(M2後期)'!$G$5),0)&amp;""</f>
        <v>特別研究</v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>特別研究</v>
      </c>
      <c r="T515" s="742"/>
      <c r="U515" s="613" t="s">
        <v>162</v>
      </c>
      <c r="V515" s="676" t="s">
        <v>88</v>
      </c>
      <c r="Y515" s="654"/>
      <c r="Z515" s="745" t="str">
        <f>A515</f>
        <v>３時限（13：30～15：00）</v>
      </c>
      <c r="AA515" s="723" t="s">
        <v>133</v>
      </c>
      <c r="AB515" s="723"/>
      <c r="AC515" s="723"/>
      <c r="AD515" s="723"/>
      <c r="AE515" s="723"/>
      <c r="AF515" s="723" t="s">
        <v>270</v>
      </c>
      <c r="AG515" s="723" t="s">
        <v>248</v>
      </c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 t="s">
        <v>251</v>
      </c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 t="s">
        <v>59</v>
      </c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>森　那美子</v>
      </c>
      <c r="D516" s="738"/>
      <c r="E516" s="740" t="str">
        <f>IFERROR(VLOOKUP(E515,科目・教員!$A$2:$B$342,2,0),"")</f>
        <v>日置　智華子</v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>池田　真弓</v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613" t="s">
        <v>253</v>
      </c>
      <c r="V516" s="676" t="s">
        <v>63</v>
      </c>
      <c r="Y516" s="654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>101</v>
      </c>
      <c r="D517" s="738"/>
      <c r="E517" s="740" t="str">
        <f>VLOOKUP($C502,'2026年度(2年後期)'!$B$5:$N$207,COLUMN('2026年度(2年後期)'!$G$5)+1,0)&amp;""</f>
        <v>201</v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613" t="s">
        <v>101</v>
      </c>
      <c r="V517" s="676" t="s">
        <v>59</v>
      </c>
      <c r="Y517" s="654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613" t="s">
        <v>256</v>
      </c>
      <c r="V518" s="676" t="s">
        <v>71</v>
      </c>
      <c r="Y518" s="654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73" t="str">
        <f>VLOOKUP($C502,'2026年度(1年後期)'!$B$5:$N$207,COLUMN('2026年度(1年後期)'!$I$5),0)&amp;""</f>
        <v>中国語</v>
      </c>
      <c r="D519" s="774"/>
      <c r="E519" s="747" t="str">
        <f>VLOOKUP($C502,'2026年度(2年後期)'!$B$5:$N$207,COLUMN('2026年度(2年後期)'!$I$5),0)&amp;""</f>
        <v>老年看護学概論</v>
      </c>
      <c r="F519" s="742"/>
      <c r="G519" s="747" t="str">
        <f>VLOOKUP($C502,'2026年度(3年後期)'!$B$5:$N$207,COLUMN('2026年度(3年後期)'!$I$5),0)&amp;""</f>
        <v>領域別実習</v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>助産学実習Ⅰ</v>
      </c>
      <c r="L519" s="743"/>
      <c r="M519" s="741" t="str">
        <f>VLOOKUP($C502,'2026年度(M1後期)'!$B$5:$N$207,COLUMN('2026年度(M1後期)'!$I$5),0)&amp;""</f>
        <v>成人看護学演習A-Ⅰ</v>
      </c>
      <c r="N519" s="742"/>
      <c r="O519" s="743" t="str">
        <f>VLOOKUP($C502,'2026年度(M2後期)'!$B$5:$N$207,COLUMN('2026年度(M2後期)'!$I$5),0)&amp;""</f>
        <v>特別研究</v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>特別研究</v>
      </c>
      <c r="T519" s="742"/>
      <c r="U519" s="613"/>
      <c r="Y519" s="654"/>
      <c r="Z519" s="745" t="str">
        <f>A519</f>
        <v>４時限（15：10～16：40）</v>
      </c>
      <c r="AA519" s="723" t="s">
        <v>237</v>
      </c>
      <c r="AB519" s="723"/>
      <c r="AC519" s="723"/>
      <c r="AD519" s="723"/>
      <c r="AE519" s="723"/>
      <c r="AF519" s="723" t="s">
        <v>270</v>
      </c>
      <c r="AG519" s="723" t="s">
        <v>142</v>
      </c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 t="s">
        <v>251</v>
      </c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71" t="str">
        <f>IFERROR(VLOOKUP(C519,科目・教員!$A$2:$B$342,2,0),"")</f>
        <v>黄　馨逸</v>
      </c>
      <c r="D520" s="772"/>
      <c r="E520" s="740" t="str">
        <f>IFERROR(VLOOKUP(E519,科目・教員!$A$2:$B$342,2,0),"")</f>
        <v>綿貫　成明</v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>池田　真弓</v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613"/>
      <c r="Y520" s="654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71" t="str">
        <f>VLOOKUP($C502,'2026年度(1年後期)'!$B$5:$N$207,COLUMN('2026年度(1年後期)'!$I$5)+1,0)&amp;""</f>
        <v>101</v>
      </c>
      <c r="D521" s="772"/>
      <c r="E521" s="740" t="str">
        <f>VLOOKUP($C502,'2026年度(2年後期)'!$B$5:$N$207,COLUMN('2026年度(2年後期)'!$I$5)+1,0)&amp;""</f>
        <v>201</v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613"/>
      <c r="Y521" s="654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82" t="s">
        <v>239</v>
      </c>
      <c r="D522" s="783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613"/>
      <c r="Y522" s="654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73" t="str">
        <f>VLOOKUP($C502,'2026年度(1年後期)'!$B$5:$N$207,COLUMN('2026年度(1年後期)'!$K$5),0)&amp;""</f>
        <v>中国語</v>
      </c>
      <c r="D523" s="774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Y523" s="654"/>
      <c r="Z523" s="745" t="str">
        <f>A523</f>
        <v>５時限（16：50～18：20）</v>
      </c>
      <c r="AA523" s="723" t="s">
        <v>237</v>
      </c>
      <c r="AB523" s="723"/>
      <c r="AC523" s="723"/>
      <c r="AD523" s="723"/>
      <c r="AE523" s="723"/>
      <c r="AF523" s="723" t="s">
        <v>270</v>
      </c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71" t="str">
        <f>IFERROR(VLOOKUP(C523,科目・教員!$A$2:$B$342,2,0),"")</f>
        <v>黄　馨逸</v>
      </c>
      <c r="D524" s="772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Y524" s="654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71" t="str">
        <f>VLOOKUP($C502,'2026年度(1年後期)'!$B$5:$N$207,COLUMN('2026年度(1年後期)'!$K$5)+1,0)&amp;""</f>
        <v>101</v>
      </c>
      <c r="D525" s="772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Y525" s="654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82" t="s">
        <v>239</v>
      </c>
      <c r="D526" s="783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655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.75">
      <c r="A527" s="5"/>
      <c r="B527" s="6"/>
      <c r="C527" s="781">
        <f>C502+1</f>
        <v>46317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46317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>生活援助論Ⅱ(AB)</v>
      </c>
      <c r="D528" s="758"/>
      <c r="E528" s="761" t="str">
        <f>VLOOKUP($C527,'2026年度(2年後期)'!$B$5:$N$207,COLUMN('2026年度(2年後期)'!$C$5),0)&amp;""</f>
        <v>小児看護学概論</v>
      </c>
      <c r="F528" s="758"/>
      <c r="G528" s="761" t="str">
        <f>VLOOKUP($C527,'2026年度(3年後期)'!$B$5:$N$207,COLUMN('2026年度(3年後期)'!$C$5),0)&amp;""</f>
        <v>領域別実習</v>
      </c>
      <c r="H528" s="758"/>
      <c r="I528" s="761" t="str">
        <f>VLOOKUP($C527,'2026年度(4年後期)'!$B$5:$N$206,COLUMN('2026年度(4年後期)'!$C$5),0)&amp;""</f>
        <v>卒業研究Ⅱ</v>
      </c>
      <c r="J528" s="758"/>
      <c r="K528" s="742" t="str">
        <f>VLOOKUP($C527,'2026年度(助産後期)'!$B$5:$N$207,COLUMN('2026年度(助産後期)'!$C$5),0)&amp;""</f>
        <v>助産学実習Ⅰ</v>
      </c>
      <c r="L528" s="759"/>
      <c r="M528" s="768" t="str">
        <f>VLOOKUP($C527,'2026年度(M1後期)'!$B$5:$N$207,COLUMN('2026年度(M1後期)'!$C$5),0)&amp;""</f>
        <v>がん看護学演習A-Ⅰ
感染症学特論
感染症学演習</v>
      </c>
      <c r="N528" s="759"/>
      <c r="O528" s="761" t="str">
        <f>VLOOKUP($C527,'2026年度(M2後期)'!$B$5:$N$207,COLUMN('2026年度(M2後期)'!$C$5),0)&amp;""</f>
        <v>特別研究</v>
      </c>
      <c r="P528" s="758"/>
      <c r="Q528" s="761" t="str">
        <f>VLOOKUP($C527,'2026年度(D1後期)'!$B$5:$N$207,COLUMN('2026年度(D1後期)'!$C$5),0)&amp;""</f>
        <v>看護情報・管理学演習Ｂ
長寿看護学演習Ｂ</v>
      </c>
      <c r="R528" s="758"/>
      <c r="S528" s="742" t="str">
        <f>VLOOKUP($C527,'2026年度(D23後期)'!$B$5:$N$207,COLUMN('2026年度(D23後期)'!$C$5),0)&amp;""</f>
        <v>特別研究</v>
      </c>
      <c r="T528" s="758"/>
      <c r="U528" s="43"/>
      <c r="Z528" s="744" t="str">
        <f>A528</f>
        <v xml:space="preserve">１時限（09：20～10：50） </v>
      </c>
      <c r="AA528" s="723" t="s">
        <v>128</v>
      </c>
      <c r="AB528" s="723"/>
      <c r="AC528" s="723"/>
      <c r="AD528" s="723" t="s">
        <v>194</v>
      </c>
      <c r="AE528" s="723"/>
      <c r="AF528" s="723"/>
      <c r="AG528" s="723" t="s">
        <v>271</v>
      </c>
      <c r="AH528" s="723" t="s">
        <v>271</v>
      </c>
      <c r="AI528" s="723"/>
      <c r="AJ528" s="723"/>
      <c r="AK528" s="723"/>
      <c r="AL528" s="723" t="s">
        <v>271</v>
      </c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>来生　奈巳子</v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>各担当教員</v>
      </c>
      <c r="J529" s="751"/>
      <c r="K529" s="738" t="str">
        <f>IFERROR(VLOOKUP(K528,科目・教員!$A$2:$B$342,2,0),"")</f>
        <v>池田　真弓</v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>基礎実･201･202</v>
      </c>
      <c r="D530" s="751"/>
      <c r="E530" s="752" t="str">
        <f>VLOOKUP($C527,'2026年度(2年後期)'!$B$5:$N$207,COLUMN('2026年度(2年後期)'!$C$5)+1,0)&amp;""</f>
        <v>101</v>
      </c>
      <c r="F530" s="751"/>
      <c r="G530" s="752" t="str">
        <f>VLOOKUP($C527,'2026年度(3年後期)'!$B$5:$N$207,COLUMN('2026年度(3年後期)'!$C$5)+1,0)&amp;""</f>
        <v>地域・在宅：在宅実</v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36"/>
      <c r="D531" s="755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>生活援助論Ⅱ(AB)</v>
      </c>
      <c r="D532" s="758"/>
      <c r="E532" s="761" t="str">
        <f>VLOOKUP($C527,'2026年度(2年後期)'!$B$5:$N$207,COLUMN('2026年度(2年後期)'!$E$5),0)&amp;""</f>
        <v>薬物療法と看護</v>
      </c>
      <c r="F532" s="758"/>
      <c r="G532" s="761" t="str">
        <f>VLOOKUP($C527,'2026年度(3年後期)'!$B$5:$N$207,COLUMN('2026年度(3年後期)'!$E$5),0)&amp;""</f>
        <v>領域別実習</v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>助産学実習Ⅰ</v>
      </c>
      <c r="L532" s="759"/>
      <c r="M532" s="757" t="str">
        <f>VLOOKUP($C527,'2026年度(M1後期)'!$B$5:$N$207,COLUMN('2026年度(M1後期)'!$E$5),0)&amp;""</f>
        <v>がん看護学演習A-Ⅰ
感染症学特論
感染症学演習</v>
      </c>
      <c r="N532" s="758"/>
      <c r="O532" s="742" t="str">
        <f>VLOOKUP($C527,'2026年度(M2後期)'!$B$5:$N$207,COLUMN('2026年度(M2後期)'!$E$5),0)&amp;""</f>
        <v>特別研究</v>
      </c>
      <c r="P532" s="758"/>
      <c r="Q532" s="742" t="str">
        <f>VLOOKUP($C527,'2026年度(D1後期)'!$B$5:$N$207,COLUMN('2026年度(D1後期)'!$E$5),0)&amp;""</f>
        <v>看護情報・管理学演習Ｂ
長寿看護学演習Ｂ</v>
      </c>
      <c r="R532" s="758"/>
      <c r="S532" s="742" t="str">
        <f>VLOOKUP($C527,'2026年度(D23後期)'!$B$5:$N$207,COLUMN('2026年度(D23後期)'!$E$5),0)&amp;""</f>
        <v>特別研究</v>
      </c>
      <c r="T532" s="758"/>
      <c r="U532" s="665" t="s">
        <v>264</v>
      </c>
      <c r="Z532" s="745" t="str">
        <f>A532</f>
        <v>２時限（11：00～12：30）</v>
      </c>
      <c r="AA532" s="723" t="s">
        <v>204</v>
      </c>
      <c r="AB532" s="723"/>
      <c r="AC532" s="723"/>
      <c r="AD532" s="723" t="s">
        <v>194</v>
      </c>
      <c r="AE532" s="723"/>
      <c r="AF532" s="723"/>
      <c r="AG532" s="723" t="s">
        <v>271</v>
      </c>
      <c r="AH532" s="723" t="s">
        <v>271</v>
      </c>
      <c r="AI532" s="723"/>
      <c r="AJ532" s="723"/>
      <c r="AK532" s="723"/>
      <c r="AL532" s="723" t="s">
        <v>271</v>
      </c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 t="s">
        <v>272</v>
      </c>
      <c r="AX532" s="723"/>
      <c r="AY532" s="723"/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>本間　典子</v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>池田　真弓</v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665" t="s">
        <v>96</v>
      </c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>基礎実･201･202</v>
      </c>
      <c r="D534" s="751"/>
      <c r="E534" s="752" t="str">
        <f>VLOOKUP($C527,'2026年度(2年後期)'!$B$5:$N$207,COLUMN('2026年度(2年後期)'!$E$5)+1,0)&amp;""</f>
        <v>101</v>
      </c>
      <c r="F534" s="751"/>
      <c r="G534" s="752" t="str">
        <f>VLOOKUP($C527,'2026年度(3年後期)'!$B$5:$N$207,COLUMN('2026年度(3年後期)'!$E$5)+1,0)&amp;""</f>
        <v>地域・在宅：在宅実</v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665" t="s">
        <v>273</v>
      </c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733"/>
      <c r="J535" s="734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665" t="s">
        <v>101</v>
      </c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>法と社会</v>
      </c>
      <c r="D540" s="742"/>
      <c r="E540" s="747" t="str">
        <f>VLOOKUP($C527,'2026年度(2年後期)'!$B$5:$N$207,COLUMN('2026年度(2年後期)'!$G$5),0)&amp;""</f>
        <v>精神看護学概論</v>
      </c>
      <c r="F540" s="742"/>
      <c r="G540" s="747" t="str">
        <f>VLOOKUP($C527,'2026年度(3年後期)'!$B$5:$N$207,COLUMN('2026年度(3年後期)'!$G$5),0)&amp;""</f>
        <v>領域別実習</v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>助産学実習Ⅰ</v>
      </c>
      <c r="L540" s="743"/>
      <c r="M540" s="741" t="str">
        <f>VLOOKUP($C527,'2026年度(M1後期)'!$B$5:$N$207,COLUMN('2026年度(M1後期)'!$G$5),0)&amp;""</f>
        <v>感染症学特論
感染症学演習
成育看護学特論A-Ⅲ</v>
      </c>
      <c r="N540" s="742"/>
      <c r="O540" s="743" t="str">
        <f>VLOOKUP($C527,'2026年度(M2後期)'!$B$5:$N$207,COLUMN('2026年度(M2後期)'!$G$5),0)&amp;""</f>
        <v>特別研究</v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>特別研究</v>
      </c>
      <c r="T540" s="742"/>
      <c r="U540" s="667" t="s">
        <v>274</v>
      </c>
      <c r="Z540" s="745" t="str">
        <f>A540</f>
        <v>３時限（13：30～15：00）</v>
      </c>
      <c r="AA540" s="723" t="s">
        <v>275</v>
      </c>
      <c r="AB540" s="723"/>
      <c r="AC540" s="723"/>
      <c r="AD540" s="723" t="s">
        <v>194</v>
      </c>
      <c r="AE540" s="723"/>
      <c r="AF540" s="723"/>
      <c r="AG540" s="723" t="s">
        <v>203</v>
      </c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 t="s">
        <v>184</v>
      </c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>渡辺　幹司</v>
      </c>
      <c r="D541" s="738"/>
      <c r="E541" s="740" t="str">
        <f>IFERROR(VLOOKUP(E540,科目・教員!$A$2:$B$342,2,0),"")</f>
        <v>森　真喜子</v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>池田　真弓</v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667" t="s">
        <v>63</v>
      </c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>101</v>
      </c>
      <c r="D542" s="738"/>
      <c r="E542" s="740" t="str">
        <f>VLOOKUP($C527,'2026年度(2年後期)'!$B$5:$N$207,COLUMN('2026年度(2年後期)'!$G$5)+1,0)&amp;""</f>
        <v>201</v>
      </c>
      <c r="F542" s="738"/>
      <c r="G542" s="740" t="str">
        <f>VLOOKUP($C527,'2026年度(3年後期)'!$B$5:$N$207,COLUMN('2026年度(3年後期)'!$G$5)+1,0)&amp;""</f>
        <v>地域・在宅：在宅実</v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667" t="s">
        <v>184</v>
      </c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667" t="s">
        <v>187</v>
      </c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/>
      </c>
      <c r="D544" s="742"/>
      <c r="E544" s="747" t="str">
        <f>VLOOKUP($C527,'2026年度(2年後期)'!$B$5:$N$207,COLUMN('2026年度(2年後期)'!$I$5),0)&amp;""</f>
        <v>看護基礎理論</v>
      </c>
      <c r="F544" s="742"/>
      <c r="G544" s="747" t="str">
        <f>VLOOKUP($C527,'2026年度(3年後期)'!$B$5:$N$207,COLUMN('2026年度(3年後期)'!$I$5),0)&amp;""</f>
        <v>領域別実習</v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>助産学実習Ⅰ</v>
      </c>
      <c r="L544" s="743"/>
      <c r="M544" s="741" t="str">
        <f>VLOOKUP($C527,'2026年度(M1後期)'!$B$5:$N$207,COLUMN('2026年度(M1後期)'!$I$5),0)&amp;""</f>
        <v>感染症学特論
感染症学演習
成育看護学特論A-Ⅲ</v>
      </c>
      <c r="N544" s="742"/>
      <c r="O544" s="743" t="str">
        <f>VLOOKUP($C527,'2026年度(M2後期)'!$B$5:$N$207,COLUMN('2026年度(M2後期)'!$I$5),0)&amp;""</f>
        <v>特別研究</v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>特別研究</v>
      </c>
      <c r="T544" s="742"/>
      <c r="U544" s="25"/>
      <c r="Z544" s="745" t="str">
        <f>A544</f>
        <v>４時限（15：10～16：40）</v>
      </c>
      <c r="AA544" s="723"/>
      <c r="AB544" s="723"/>
      <c r="AC544" s="723"/>
      <c r="AD544" s="723" t="s">
        <v>194</v>
      </c>
      <c r="AE544" s="723"/>
      <c r="AF544" s="723"/>
      <c r="AG544" s="723" t="s">
        <v>125</v>
      </c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 t="s">
        <v>184</v>
      </c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/>
      </c>
      <c r="D545" s="738"/>
      <c r="E545" s="740" t="str">
        <f>IFERROR(VLOOKUP(E544,科目・教員!$A$2:$B$342,2,0),"")</f>
        <v>水野　正之</v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>池田　真弓</v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/>
      </c>
      <c r="D546" s="738"/>
      <c r="E546" s="740" t="str">
        <f>VLOOKUP($C527,'2026年度(2年後期)'!$B$5:$N$207,COLUMN('2026年度(2年後期)'!$I$5)+1,0)&amp;""</f>
        <v>201</v>
      </c>
      <c r="F546" s="738"/>
      <c r="G546" s="740" t="str">
        <f>VLOOKUP($C527,'2026年度(3年後期)'!$B$5:$N$207,COLUMN('2026年度(3年後期)'!$I$5)+1,0)&amp;""</f>
        <v>地域・在宅：在宅実</v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36"/>
      <c r="D547" s="734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736"/>
      <c r="D551" s="734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">
      <c r="A552" s="5"/>
      <c r="B552" s="6"/>
      <c r="C552" s="781">
        <f>C527+1</f>
        <v>46318</v>
      </c>
      <c r="D552" s="781"/>
      <c r="E552" s="781"/>
      <c r="F552" s="781"/>
      <c r="G552" s="781"/>
      <c r="H552" s="781"/>
      <c r="I552" s="781"/>
      <c r="J552" s="781"/>
      <c r="K552" s="781"/>
      <c r="L552" s="781"/>
      <c r="M552" s="781"/>
      <c r="N552" s="781"/>
      <c r="O552" s="781"/>
      <c r="P552" s="781"/>
      <c r="Q552" s="781"/>
      <c r="R552" s="781"/>
      <c r="S552" s="781"/>
      <c r="T552" s="781"/>
      <c r="U552" s="832">
        <f>C552</f>
        <v>46318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>生活援助論Ⅱ(CD)</v>
      </c>
      <c r="D553" s="758"/>
      <c r="E553" s="761" t="str">
        <f>VLOOKUP($C552,'2026年度(2年後期)'!$B$5:$N$207,COLUMN('2026年度(2年後期)'!$C$5),0)&amp;""</f>
        <v>薬物療法と看護</v>
      </c>
      <c r="F553" s="758"/>
      <c r="G553" s="761" t="str">
        <f>VLOOKUP($C552,'2026年度(3年後期)'!$B$5:$N$207,COLUMN('2026年度(3年後期)'!$C$5),0)&amp;""</f>
        <v>領域別実習</v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>助産学実習Ⅰ</v>
      </c>
      <c r="L553" s="759"/>
      <c r="M553" s="768" t="str">
        <f>VLOOKUP($C552,'2026年度(M1後期)'!$B$5:$N$207,COLUMN('2026年度(M1後期)'!$C$5),0)&amp;""</f>
        <v>看護継続教育
長寿看護学演習A-Ⅰ</v>
      </c>
      <c r="N553" s="759"/>
      <c r="O553" s="761" t="str">
        <f>VLOOKUP($C552,'2026年度(M2後期)'!$B$5:$N$207,COLUMN('2026年度(M2後期)'!$C$5),0)&amp;""</f>
        <v>感染管理看護学演習A-Ⅱ
特別研究</v>
      </c>
      <c r="P553" s="758"/>
      <c r="Q553" s="761" t="str">
        <f>VLOOKUP($C552,'2026年度(D1後期)'!$B$5:$N$207,COLUMN('2026年度(D1後期)'!$C$5),0)&amp;""</f>
        <v>精神看護学演習Ｂ</v>
      </c>
      <c r="R553" s="758"/>
      <c r="S553" s="742" t="str">
        <f>VLOOKUP($C552,'2026年度(D23後期)'!$B$5:$N$207,COLUMN('2026年度(D23後期)'!$C$5),0)&amp;""</f>
        <v>特別研究</v>
      </c>
      <c r="T553" s="758"/>
      <c r="U553" s="625" t="s">
        <v>54</v>
      </c>
      <c r="Z553" s="744" t="str">
        <f>A553</f>
        <v xml:space="preserve">１時限（09：20～10：50） </v>
      </c>
      <c r="AA553" s="723" t="s">
        <v>204</v>
      </c>
      <c r="AB553" s="723"/>
      <c r="AC553" s="723"/>
      <c r="AD553" s="723"/>
      <c r="AE553" s="723"/>
      <c r="AF553" s="723"/>
      <c r="AG553" s="723" t="s">
        <v>271</v>
      </c>
      <c r="AH553" s="723" t="s">
        <v>271</v>
      </c>
      <c r="AI553" s="723"/>
      <c r="AJ553" s="723"/>
      <c r="AK553" s="723"/>
      <c r="AL553" s="723" t="s">
        <v>271</v>
      </c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 t="s">
        <v>276</v>
      </c>
      <c r="AX553" s="723"/>
      <c r="AY553" s="723"/>
      <c r="AZ553" s="726" t="s">
        <v>277</v>
      </c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>本間　典子</v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>池田　真弓</v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625" t="s">
        <v>276</v>
      </c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7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>基礎実･201･202</v>
      </c>
      <c r="D555" s="751"/>
      <c r="E555" s="752" t="str">
        <f>VLOOKUP($C552,'2026年度(2年後期)'!$B$5:$N$207,COLUMN('2026年度(2年後期)'!$C$5)+1,0)&amp;""</f>
        <v>101</v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>教育：304</v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625" t="s">
        <v>188</v>
      </c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7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625" t="s">
        <v>101</v>
      </c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8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>生活援助論Ⅱ(CD)</v>
      </c>
      <c r="D557" s="758"/>
      <c r="E557" s="761" t="str">
        <f>VLOOKUP($C552,'2026年度(2年後期)'!$B$5:$N$207,COLUMN('2026年度(2年後期)'!$E$5),0)&amp;""</f>
        <v>地域生活とヘルスプロモーション</v>
      </c>
      <c r="F557" s="758"/>
      <c r="G557" s="761" t="str">
        <f>VLOOKUP($C552,'2026年度(3年後期)'!$B$5:$N$207,COLUMN('2026年度(3年後期)'!$E$5),0)&amp;""</f>
        <v>領域別実習</v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>助産学実習Ⅰ</v>
      </c>
      <c r="L557" s="759"/>
      <c r="M557" s="757" t="str">
        <f>VLOOKUP($C552,'2026年度(M1後期)'!$B$5:$N$207,COLUMN('2026年度(M1後期)'!$E$5),0)&amp;""</f>
        <v>看護継続教育
長寿看護学演習A-Ⅰ</v>
      </c>
      <c r="N557" s="758"/>
      <c r="O557" s="742" t="str">
        <f>VLOOKUP($C552,'2026年度(M2後期)'!$B$5:$N$207,COLUMN('2026年度(M2後期)'!$E$5),0)&amp;""</f>
        <v>感染管理看護学演習A-Ⅱ
特別研究</v>
      </c>
      <c r="P557" s="758"/>
      <c r="Q557" s="742" t="str">
        <f>VLOOKUP($C552,'2026年度(D1後期)'!$B$5:$N$207,COLUMN('2026年度(D1後期)'!$E$5),0)&amp;""</f>
        <v>精神看護学演習Ｂ</v>
      </c>
      <c r="R557" s="758"/>
      <c r="S557" s="742" t="str">
        <f>VLOOKUP($C552,'2026年度(D23後期)'!$B$5:$N$207,COLUMN('2026年度(D23後期)'!$E$5),0)&amp;""</f>
        <v>特別研究</v>
      </c>
      <c r="T557" s="758"/>
      <c r="U557" s="579"/>
      <c r="Z557" s="745" t="str">
        <f>A557</f>
        <v>２時限（11：00～12：30）</v>
      </c>
      <c r="AA557" s="723" t="s">
        <v>278</v>
      </c>
      <c r="AB557" s="723"/>
      <c r="AC557" s="723"/>
      <c r="AD557" s="723"/>
      <c r="AE557" s="723"/>
      <c r="AF557" s="723"/>
      <c r="AG557" s="723" t="s">
        <v>271</v>
      </c>
      <c r="AH557" s="723" t="s">
        <v>271</v>
      </c>
      <c r="AI557" s="723"/>
      <c r="AJ557" s="723"/>
      <c r="AK557" s="723"/>
      <c r="AL557" s="723" t="s">
        <v>271</v>
      </c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 t="s">
        <v>276</v>
      </c>
      <c r="AX557" s="723"/>
      <c r="AY557" s="723"/>
      <c r="AZ557" s="726" t="s">
        <v>277</v>
      </c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>藤田　淳子</v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>池田　真弓</v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579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7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>基礎実･201･202</v>
      </c>
      <c r="D559" s="751"/>
      <c r="E559" s="752" t="str">
        <f>VLOOKUP($C552,'2026年度(2年後期)'!$B$5:$N$207,COLUMN('2026年度(2年後期)'!$E$5)+1,0)&amp;""</f>
        <v>101</v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>教育：304</v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579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7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48"/>
      <c r="D560" s="749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579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8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73" t="str">
        <f>VLOOKUP($C552,'2026年度(1年後期)'!$B$5:$N$207,COLUMN('2026年度(1年後期)'!$G$5),0)&amp;""</f>
        <v>スポーツと健康</v>
      </c>
      <c r="D565" s="774"/>
      <c r="E565" s="747" t="str">
        <f>VLOOKUP($C552,'2026年度(2年後期)'!$B$5:$N$207,COLUMN('2026年度(2年後期)'!$G$5),0)&amp;""</f>
        <v>地域･在宅看護学概論</v>
      </c>
      <c r="F565" s="742"/>
      <c r="G565" s="747" t="str">
        <f>VLOOKUP($C552,'2026年度(3年後期)'!$B$5:$N$207,COLUMN('2026年度(3年後期)'!$G$5),0)&amp;""</f>
        <v>領域別実習</v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>助産学実習Ⅰ</v>
      </c>
      <c r="L565" s="743"/>
      <c r="M565" s="741" t="str">
        <f>VLOOKUP($C552,'2026年度(M1後期)'!$B$5:$N$207,COLUMN('2026年度(M1後期)'!$G$5),0)&amp;""</f>
        <v>看護統計学</v>
      </c>
      <c r="N565" s="742"/>
      <c r="O565" s="743" t="str">
        <f>VLOOKUP($C552,'2026年度(M2後期)'!$B$5:$N$207,COLUMN('2026年度(M2後期)'!$G$5),0)&amp;""</f>
        <v>特別研究</v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>特別研究</v>
      </c>
      <c r="T565" s="742"/>
      <c r="U565" s="665" t="s">
        <v>88</v>
      </c>
      <c r="V565" s="623" t="s">
        <v>88</v>
      </c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 t="s">
        <v>142</v>
      </c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 t="s">
        <v>279</v>
      </c>
      <c r="AX565" s="723"/>
      <c r="AY565" s="723"/>
      <c r="AZ565" s="723"/>
      <c r="BA565" s="723"/>
      <c r="BB565" s="723"/>
      <c r="BC565" s="723"/>
      <c r="BD565" s="723"/>
      <c r="BE565" s="723"/>
      <c r="BF565" s="723" t="s">
        <v>132</v>
      </c>
      <c r="BG565" s="723"/>
      <c r="BH565" s="723"/>
      <c r="BI565" s="723"/>
      <c r="BJ565" s="723"/>
      <c r="BK565" s="723" t="s">
        <v>166</v>
      </c>
      <c r="BL565" s="723"/>
      <c r="BM565" s="723"/>
      <c r="BN565" s="723" t="s">
        <v>252</v>
      </c>
      <c r="BO565" s="723" t="s">
        <v>252</v>
      </c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71" t="str">
        <f>IFERROR(VLOOKUP(C565,科目・教員!$A$2:$B$342,2,0),"")</f>
        <v>有賀　雅史</v>
      </c>
      <c r="D566" s="772"/>
      <c r="E566" s="740" t="str">
        <f>IFERROR(VLOOKUP(E565,科目・教員!$A$2:$B$342,2,0),"")</f>
        <v>藤田　淳子</v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>池田　真弓</v>
      </c>
      <c r="L566" s="737"/>
      <c r="M566" s="739" t="str">
        <f>IFERROR(VLOOKUP(M565,科目・教員!$A$2:$B$342,2,0),"")</f>
        <v>柏木　公一</v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665" t="s">
        <v>96</v>
      </c>
      <c r="V566" s="623" t="s">
        <v>240</v>
      </c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71" t="str">
        <f>VLOOKUP($C552,'2026年度(1年後期)'!$B$5:$N$207,COLUMN('2026年度(1年後期)'!$G$5)+1,0)&amp;""</f>
        <v>グラウンド･
アリーナ･
大講義室</v>
      </c>
      <c r="D567" s="772"/>
      <c r="E567" s="740" t="str">
        <f>VLOOKUP($C552,'2026年度(2年後期)'!$B$5:$N$207,COLUMN('2026年度(2年後期)'!$G$5)+1,0)&amp;""</f>
        <v>201</v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>情報処理室</v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665" t="s">
        <v>280</v>
      </c>
      <c r="V567" s="623" t="s">
        <v>166</v>
      </c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69" t="s">
        <v>255</v>
      </c>
      <c r="D568" s="770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665" t="s">
        <v>101</v>
      </c>
      <c r="V568" s="623" t="s">
        <v>192</v>
      </c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773" t="str">
        <f>VLOOKUP($C552,'2026年度(1年後期)'!$B$5:$N$207,COLUMN('2026年度(1年後期)'!$I$5),0)&amp;""</f>
        <v>スポーツと健康</v>
      </c>
      <c r="D569" s="774"/>
      <c r="E569" s="747" t="str">
        <f>VLOOKUP($C552,'2026年度(2年後期)'!$B$5:$N$207,COLUMN('2026年度(2年後期)'!$I$5),0)&amp;""</f>
        <v>看護基礎理論</v>
      </c>
      <c r="F569" s="742"/>
      <c r="G569" s="747" t="str">
        <f>VLOOKUP($C552,'2026年度(3年後期)'!$B$5:$N$207,COLUMN('2026年度(3年後期)'!$I$5),0)&amp;""</f>
        <v>領域別実習</v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>助産学実習Ⅰ</v>
      </c>
      <c r="L569" s="743"/>
      <c r="M569" s="741" t="str">
        <f>VLOOKUP($C552,'2026年度(M1後期)'!$B$5:$N$207,COLUMN('2026年度(M1後期)'!$I$5),0)&amp;""</f>
        <v>看護統計学</v>
      </c>
      <c r="N569" s="742"/>
      <c r="O569" s="743" t="str">
        <f>VLOOKUP($C552,'2026年度(M2後期)'!$B$5:$N$207,COLUMN('2026年度(M2後期)'!$I$5),0)&amp;""</f>
        <v>特別研究</v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>特別研究</v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 t="s">
        <v>125</v>
      </c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 t="s">
        <v>132</v>
      </c>
      <c r="BG569" s="723"/>
      <c r="BH569" s="723"/>
      <c r="BI569" s="723"/>
      <c r="BJ569" s="723"/>
      <c r="BK569" s="723"/>
      <c r="BL569" s="723"/>
      <c r="BM569" s="723"/>
      <c r="BN569" s="723" t="s">
        <v>252</v>
      </c>
      <c r="BO569" s="723" t="s">
        <v>252</v>
      </c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771" t="str">
        <f>IFERROR(VLOOKUP(C569,科目・教員!$A$2:$B$342,2,0),"")</f>
        <v>有賀　雅史</v>
      </c>
      <c r="D570" s="772"/>
      <c r="E570" s="740" t="str">
        <f>IFERROR(VLOOKUP(E569,科目・教員!$A$2:$B$342,2,0),"")</f>
        <v>水野　正之</v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>池田　真弓</v>
      </c>
      <c r="L570" s="737"/>
      <c r="M570" s="739" t="str">
        <f>IFERROR(VLOOKUP(M569,科目・教員!$A$2:$B$342,2,0),"")</f>
        <v>柏木　公一</v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2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771" t="str">
        <f>VLOOKUP($C552,'2026年度(1年後期)'!$B$5:$N$207,COLUMN('2026年度(1年後期)'!$I$5)+1,0)&amp;""</f>
        <v>グラウンド･
アリーナ･
大講義室</v>
      </c>
      <c r="D571" s="772"/>
      <c r="E571" s="740" t="str">
        <f>VLOOKUP($C552,'2026年度(2年後期)'!$B$5:$N$207,COLUMN('2026年度(2年後期)'!$I$5)+1,0)&amp;""</f>
        <v>201</v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>情報処理室</v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769" t="s">
        <v>255</v>
      </c>
      <c r="D572" s="770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614" t="s">
        <v>113</v>
      </c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 t="s">
        <v>216</v>
      </c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615" t="s">
        <v>218</v>
      </c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614" t="s">
        <v>216</v>
      </c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616" t="s">
        <v>123</v>
      </c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23"/>
      <c r="B577" s="24"/>
      <c r="C577" s="767">
        <f>C552+1</f>
        <v>46319</v>
      </c>
      <c r="D577" s="767"/>
      <c r="E577" s="767"/>
      <c r="F577" s="767"/>
      <c r="G577" s="767"/>
      <c r="H577" s="767"/>
      <c r="I577" s="767"/>
      <c r="J577" s="767"/>
      <c r="K577" s="767"/>
      <c r="L577" s="767"/>
      <c r="M577" s="767"/>
      <c r="N577" s="767"/>
      <c r="O577" s="767"/>
      <c r="P577" s="767"/>
      <c r="Q577" s="767"/>
      <c r="R577" s="767"/>
      <c r="S577" s="767"/>
      <c r="T577" s="767"/>
      <c r="U577" s="835">
        <f>C577</f>
        <v>46319</v>
      </c>
      <c r="V577" s="836"/>
      <c r="W577" s="836"/>
      <c r="X577" s="836"/>
      <c r="Y577" s="836"/>
      <c r="Z577" s="83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/>
      </c>
      <c r="F578" s="758"/>
      <c r="G578" s="761" t="str">
        <f>VLOOKUP($C577,'2026年度(3年後期)'!$B$5:$N$207,COLUMN('2026年度(3年後期)'!$C$5),0)&amp;""</f>
        <v/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/>
      </c>
      <c r="N578" s="759"/>
      <c r="O578" s="761" t="str">
        <f>VLOOKUP($C577,'2026年度(M2後期)'!$B$5:$N$207,COLUMN('2026年度(M2後期)'!$C$5),0)&amp;""</f>
        <v/>
      </c>
      <c r="P578" s="758"/>
      <c r="Q578" s="761" t="str">
        <f>VLOOKUP($C577,'2026年度(D1後期)'!$B$5:$N$207,COLUMN('2026年度(D1後期)'!$C$5),0)&amp;""</f>
        <v/>
      </c>
      <c r="R578" s="758"/>
      <c r="S578" s="742" t="str">
        <f>VLOOKUP($C577,'2026年度(D23後期)'!$B$5:$N$207,COLUMN('2026年度(D23後期)'!$C$5),0)&amp;""</f>
        <v/>
      </c>
      <c r="T578" s="758"/>
      <c r="U578" s="20"/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/>
      <c r="AH578" s="723"/>
      <c r="AI578" s="723"/>
      <c r="AJ578" s="723"/>
      <c r="AK578" s="723"/>
      <c r="AL578" s="723"/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0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20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0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/>
      </c>
      <c r="D582" s="758"/>
      <c r="E582" s="761" t="str">
        <f>VLOOKUP($C577,'2026年度(2年後期)'!$B$5:$N$207,COLUMN('2026年度(2年後期)'!$E$5),0)&amp;""</f>
        <v/>
      </c>
      <c r="F582" s="758"/>
      <c r="G582" s="761" t="str">
        <f>VLOOKUP($C577,'2026年度(3年後期)'!$B$5:$N$207,COLUMN('2026年度(3年後期)'!$E$5),0)&amp;""</f>
        <v/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/>
      </c>
      <c r="N582" s="758"/>
      <c r="O582" s="742" t="str">
        <f>VLOOKUP($C577,'2026年度(M2後期)'!$B$5:$N$207,COLUMN('2026年度(M2後期)'!$E$5),0)&amp;""</f>
        <v/>
      </c>
      <c r="P582" s="758"/>
      <c r="Q582" s="742" t="str">
        <f>VLOOKUP($C577,'2026年度(D1後期)'!$B$5:$N$207,COLUMN('2026年度(D1後期)'!$E$5),0)&amp;""</f>
        <v/>
      </c>
      <c r="R582" s="758"/>
      <c r="S582" s="742" t="str">
        <f>VLOOKUP($C577,'2026年度(D23後期)'!$B$5:$N$207,COLUMN('2026年度(D23後期)'!$E$5),0)&amp;""</f>
        <v/>
      </c>
      <c r="T582" s="758"/>
      <c r="U582" s="25"/>
      <c r="Z582" s="745" t="str">
        <f>A582</f>
        <v>２時限（11：00～12：30）</v>
      </c>
      <c r="AA582" s="723"/>
      <c r="AB582" s="723"/>
      <c r="AC582" s="723"/>
      <c r="AD582" s="723"/>
      <c r="AE582" s="723"/>
      <c r="AF582" s="723"/>
      <c r="AG582" s="723"/>
      <c r="AH582" s="723"/>
      <c r="AI582" s="723"/>
      <c r="AJ582" s="723"/>
      <c r="AK582" s="723"/>
      <c r="AL582" s="723"/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/>
      </c>
      <c r="D590" s="742"/>
      <c r="E590" s="747" t="str">
        <f>VLOOKUP($C577,'2026年度(2年後期)'!$B$5:$N$207,COLUMN('2026年度(2年後期)'!$G$5),0)&amp;""</f>
        <v/>
      </c>
      <c r="F590" s="742"/>
      <c r="G590" s="747" t="str">
        <f>VLOOKUP($C577,'2026年度(3年後期)'!$B$5:$N$207,COLUMN('2026年度(3年後期)'!$G$5),0)&amp;""</f>
        <v/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/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/>
      </c>
      <c r="T590" s="742"/>
      <c r="U590" s="25"/>
      <c r="Z590" s="745" t="str">
        <f>A590</f>
        <v>３時限（13：30～15：00）</v>
      </c>
      <c r="AA590" s="723"/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/>
      </c>
      <c r="D591" s="738"/>
      <c r="E591" s="740" t="str">
        <f>IFERROR(VLOOKUP(E590,科目・教員!$A$2:$B$342,2,0),"")</f>
        <v/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/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25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48"/>
      <c r="D593" s="749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/>
      </c>
      <c r="D594" s="742"/>
      <c r="E594" s="747" t="str">
        <f>VLOOKUP($C577,'2026年度(2年後期)'!$B$5:$N$207,COLUMN('2026年度(2年後期)'!$I$5),0)&amp;""</f>
        <v/>
      </c>
      <c r="F594" s="742"/>
      <c r="G594" s="747" t="str">
        <f>VLOOKUP($C577,'2026年度(3年後期)'!$B$5:$N$207,COLUMN('2026年度(3年後期)'!$I$5),0)&amp;""</f>
        <v/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/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/>
      </c>
      <c r="T594" s="742"/>
      <c r="U594" s="25"/>
      <c r="Z594" s="745" t="str">
        <f>A594</f>
        <v>４時限（15：10～16：40）</v>
      </c>
      <c r="AA594" s="723"/>
      <c r="AB594" s="723"/>
      <c r="AC594" s="723"/>
      <c r="AD594" s="723"/>
      <c r="AE594" s="723"/>
      <c r="AF594" s="723"/>
      <c r="AG594" s="723"/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39" t="str">
        <f>IFERROR(VLOOKUP(C594,科目・教員!$A$2:$B$342,2,0),"")</f>
        <v/>
      </c>
      <c r="D595" s="738"/>
      <c r="E595" s="740" t="str">
        <f>IFERROR(VLOOKUP(E594,科目・教員!$A$2:$B$342,2,0),"")</f>
        <v/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/>
      </c>
      <c r="D596" s="738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25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748"/>
      <c r="D597" s="749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741" t="str">
        <f>VLOOKUP($C577,'2026年度(1年後期)'!$B$5:$N$207,COLUMN('2026年度(1年後期)'!$K$5),0)&amp;""</f>
        <v/>
      </c>
      <c r="D598" s="742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/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739" t="str">
        <f>IFERROR(VLOOKUP(C598,科目・教員!$A$2:$B$342,2,0),"")</f>
        <v/>
      </c>
      <c r="D599" s="738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739" t="str">
        <f>VLOOKUP($C577,'2026年度(1年後期)'!$B$5:$N$207,COLUMN('2026年度(1年後期)'!$K$5)+1,0)&amp;""</f>
        <v/>
      </c>
      <c r="D600" s="738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736"/>
      <c r="D601" s="734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23"/>
      <c r="B602" s="24"/>
      <c r="C602" s="767">
        <f>C577+1</f>
        <v>46320</v>
      </c>
      <c r="D602" s="767"/>
      <c r="E602" s="767"/>
      <c r="F602" s="767"/>
      <c r="G602" s="767"/>
      <c r="H602" s="767"/>
      <c r="I602" s="767"/>
      <c r="J602" s="767"/>
      <c r="K602" s="767"/>
      <c r="L602" s="767"/>
      <c r="M602" s="767"/>
      <c r="N602" s="767"/>
      <c r="O602" s="767"/>
      <c r="P602" s="767"/>
      <c r="Q602" s="767"/>
      <c r="R602" s="767"/>
      <c r="S602" s="767"/>
      <c r="T602" s="767"/>
      <c r="U602" s="835">
        <f>C602</f>
        <v>46320</v>
      </c>
      <c r="V602" s="836"/>
      <c r="W602" s="836"/>
      <c r="X602" s="836"/>
      <c r="Y602" s="836"/>
      <c r="Z602" s="83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/>
      </c>
      <c r="D603" s="758"/>
      <c r="E603" s="761" t="str">
        <f>VLOOKUP($C602,'2026年度(2年後期)'!$B$5:$N$207,COLUMN('2026年度(2年後期)'!$C$5),0)&amp;""</f>
        <v/>
      </c>
      <c r="F603" s="758"/>
      <c r="G603" s="761" t="str">
        <f>VLOOKUP($C602,'2026年度(3年後期)'!$B$5:$N$207,COLUMN('2026年度(3年後期)'!$C$5),0)&amp;""</f>
        <v/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/>
      </c>
      <c r="N603" s="759"/>
      <c r="O603" s="761" t="str">
        <f>VLOOKUP($C602,'2026年度(M2後期)'!$B$5:$N$207,COLUMN('2026年度(M2後期)'!$C$5),0)&amp;""</f>
        <v/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/>
      </c>
      <c r="T603" s="758"/>
      <c r="U603" s="25"/>
      <c r="Z603" s="744" t="str">
        <f>A603</f>
        <v xml:space="preserve">１時限（09：20～10：50） </v>
      </c>
      <c r="AA603" s="723"/>
      <c r="AB603" s="723"/>
      <c r="AC603" s="723"/>
      <c r="AD603" s="723"/>
      <c r="AE603" s="723"/>
      <c r="AF603" s="723"/>
      <c r="AG603" s="723"/>
      <c r="AH603" s="723"/>
      <c r="AI603" s="723"/>
      <c r="AJ603" s="723"/>
      <c r="AK603" s="723"/>
      <c r="AL603" s="723"/>
      <c r="AM603" s="723"/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36"/>
      <c r="D606" s="755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/>
      </c>
      <c r="D607" s="758"/>
      <c r="E607" s="761" t="str">
        <f>VLOOKUP($C602,'2026年度(2年後期)'!$B$5:$N$207,COLUMN('2026年度(2年後期)'!$E$5),0)&amp;""</f>
        <v/>
      </c>
      <c r="F607" s="758"/>
      <c r="G607" s="761" t="str">
        <f>VLOOKUP($C602,'2026年度(3年後期)'!$B$5:$N$207,COLUMN('2026年度(3年後期)'!$E$5),0)&amp;""</f>
        <v/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/>
      </c>
      <c r="N607" s="758"/>
      <c r="O607" s="742" t="str">
        <f>VLOOKUP($C602,'2026年度(M2後期)'!$B$5:$N$207,COLUMN('2026年度(M2後期)'!$E$5),0)&amp;""</f>
        <v/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/>
      </c>
      <c r="T607" s="758"/>
      <c r="U607" s="21"/>
      <c r="Z607" s="745" t="str">
        <f>A607</f>
        <v>２時限（11：00～12：30）</v>
      </c>
      <c r="AA607" s="723"/>
      <c r="AB607" s="723"/>
      <c r="AC607" s="723"/>
      <c r="AD607" s="723"/>
      <c r="AE607" s="723"/>
      <c r="AF607" s="723"/>
      <c r="AG607" s="723"/>
      <c r="AH607" s="723"/>
      <c r="AI607" s="723"/>
      <c r="AJ607" s="723"/>
      <c r="AK607" s="723"/>
      <c r="AL607" s="723"/>
      <c r="AM607" s="723"/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/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53" t="str">
        <f>IFERROR(VLOOKUP(C607,科目・教員!$A$2:$B$342,2,0),"")</f>
        <v/>
      </c>
      <c r="D608" s="751"/>
      <c r="E608" s="752" t="str">
        <f>IFERROR(VLOOKUP(E607,科目・教員!$A$2:$B$342,2,0),"")</f>
        <v/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/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/>
      </c>
      <c r="D615" s="742"/>
      <c r="E615" s="747" t="str">
        <f>VLOOKUP($C602,'2026年度(2年後期)'!$B$5:$N$207,COLUMN('2026年度(2年後期)'!$G$5),0)&amp;""</f>
        <v/>
      </c>
      <c r="F615" s="742"/>
      <c r="G615" s="747" t="str">
        <f>VLOOKUP($C602,'2026年度(3年後期)'!$B$5:$N$207,COLUMN('2026年度(3年後期)'!$G$5),0)&amp;""</f>
        <v/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/>
      </c>
      <c r="N615" s="742"/>
      <c r="O615" s="743" t="str">
        <f>VLOOKUP($C602,'2026年度(M2後期)'!$B$5:$N$207,COLUMN('2026年度(M2後期)'!$G$5),0)&amp;""</f>
        <v/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/>
      </c>
      <c r="T615" s="742"/>
      <c r="Z615" s="745" t="str">
        <f>A615</f>
        <v>３時限（13：30～15：00）</v>
      </c>
      <c r="AA615" s="723"/>
      <c r="AB615" s="723"/>
      <c r="AC615" s="723"/>
      <c r="AD615" s="723"/>
      <c r="AE615" s="723"/>
      <c r="AF615" s="723"/>
      <c r="AG615" s="723"/>
      <c r="AH615" s="723"/>
      <c r="AI615" s="723"/>
      <c r="AJ615" s="723"/>
      <c r="AK615" s="723"/>
      <c r="AL615" s="723"/>
      <c r="AM615" s="723"/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39" t="str">
        <f>IFERROR(VLOOKUP(C615,科目・教員!$A$2:$B$342,2,0),"")</f>
        <v/>
      </c>
      <c r="D616" s="738"/>
      <c r="E616" s="740" t="str">
        <f>IFERROR(VLOOKUP(E615,科目・教員!$A$2:$B$342,2,0),"")</f>
        <v/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/>
      </c>
      <c r="D617" s="738"/>
      <c r="E617" s="740" t="str">
        <f>VLOOKUP($C602,'2026年度(2年後期)'!$B$5:$N$207,COLUMN('2026年度(2年後期)'!$G$5)+1,0)&amp;""</f>
        <v/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79"/>
      <c r="D618" s="797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41" t="str">
        <f>VLOOKUP($C602,'2026年度(1年後期)'!$B$5:$N$207,COLUMN('2026年度(1年後期)'!$I$5),0)&amp;""</f>
        <v/>
      </c>
      <c r="D619" s="742"/>
      <c r="E619" s="747" t="str">
        <f>VLOOKUP($C602,'2026年度(2年後期)'!$B$5:$N$207,COLUMN('2026年度(2年後期)'!$I$5),0)&amp;""</f>
        <v/>
      </c>
      <c r="F619" s="742"/>
      <c r="G619" s="747" t="str">
        <f>VLOOKUP($C602,'2026年度(3年後期)'!$B$5:$N$207,COLUMN('2026年度(3年後期)'!$I$5),0)&amp;""</f>
        <v/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/>
      </c>
      <c r="N619" s="742"/>
      <c r="O619" s="743" t="str">
        <f>VLOOKUP($C602,'2026年度(M2後期)'!$B$5:$N$207,COLUMN('2026年度(M2後期)'!$I$5),0)&amp;""</f>
        <v/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/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/>
      <c r="AH619" s="723"/>
      <c r="AI619" s="723"/>
      <c r="AJ619" s="723"/>
      <c r="AK619" s="723"/>
      <c r="AL619" s="723"/>
      <c r="AM619" s="723"/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39" t="str">
        <f>IFERROR(VLOOKUP(C619,科目・教員!$A$2:$B$342,2,0),"")</f>
        <v/>
      </c>
      <c r="D620" s="738"/>
      <c r="E620" s="740" t="str">
        <f>IFERROR(VLOOKUP(E619,科目・教員!$A$2:$B$342,2,0),"")</f>
        <v/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39" t="str">
        <f>VLOOKUP($C602,'2026年度(1年後期)'!$B$5:$N$207,COLUMN('2026年度(1年後期)'!$I$5)+1,0)&amp;""</f>
        <v/>
      </c>
      <c r="D621" s="738"/>
      <c r="E621" s="740" t="str">
        <f>VLOOKUP($C602,'2026年度(2年後期)'!$B$5:$N$207,COLUMN('2026年度(2年後期)'!$I$5)+1,0)&amp;""</f>
        <v/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79"/>
      <c r="D622" s="797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/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5"/>
      <c r="B627" s="6"/>
      <c r="C627" s="781">
        <f>C602+1</f>
        <v>46321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46321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77" t="str">
        <f>VLOOKUP($C627,'2026年度(1年後期)'!$B$5:$N$207,COLUMN('2026年度(1年後期)'!$C$5),0)&amp;""</f>
        <v>心と発達</v>
      </c>
      <c r="D628" s="778"/>
      <c r="E628" s="761" t="str">
        <f>VLOOKUP($C627,'2026年度(2年後期)'!$B$5:$N$207,COLUMN('2026年度(2年後期)'!$C$5),0)&amp;""</f>
        <v>成人看護援助論Ⅱ</v>
      </c>
      <c r="F628" s="758"/>
      <c r="G628" s="761" t="str">
        <f>VLOOKUP($C627,'2026年度(3年後期)'!$B$5:$N$207,COLUMN('2026年度(3年後期)'!$C$5),0)&amp;""</f>
        <v/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>助産学実習Ⅰ</v>
      </c>
      <c r="L628" s="759"/>
      <c r="M628" s="768" t="str">
        <f>VLOOKUP($C627,'2026年度(M1後期)'!$B$5:$N$207,COLUMN('2026年度(M1後期)'!$C$5),0)&amp;""</f>
        <v>政策医療看護倫理</v>
      </c>
      <c r="N628" s="759"/>
      <c r="O628" s="761" t="str">
        <f>VLOOKUP($C627,'2026年度(M2後期)'!$B$5:$N$207,COLUMN('2026年度(M2後期)'!$C$5),0)&amp;""</f>
        <v>特別研究</v>
      </c>
      <c r="P628" s="758"/>
      <c r="Q628" s="761" t="str">
        <f>VLOOKUP($C627,'2026年度(D1後期)'!$B$5:$N$207,COLUMN('2026年度(D1後期)'!$C$5),0)&amp;""</f>
        <v/>
      </c>
      <c r="R628" s="758"/>
      <c r="S628" s="742" t="str">
        <f>VLOOKUP($C627,'2026年度(D23後期)'!$B$5:$N$207,COLUMN('2026年度(D23後期)'!$C$5),0)&amp;""</f>
        <v>特別研究</v>
      </c>
      <c r="T628" s="758"/>
      <c r="U628" s="667" t="s">
        <v>193</v>
      </c>
      <c r="V628" s="652" t="s">
        <v>281</v>
      </c>
      <c r="Z628" s="744" t="str">
        <f>A628</f>
        <v xml:space="preserve">１時限（09：20～10：50） </v>
      </c>
      <c r="AA628" s="723" t="s">
        <v>228</v>
      </c>
      <c r="AB628" s="723"/>
      <c r="AC628" s="723"/>
      <c r="AD628" s="723"/>
      <c r="AE628" s="723"/>
      <c r="AF628" s="723"/>
      <c r="AG628" s="723" t="s">
        <v>257</v>
      </c>
      <c r="AH628" s="723"/>
      <c r="AI628" s="723"/>
      <c r="AJ628" s="723"/>
      <c r="AK628" s="723"/>
      <c r="AL628" s="723"/>
      <c r="AM628" s="723" t="s">
        <v>282</v>
      </c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 t="s">
        <v>283</v>
      </c>
      <c r="AX628" s="723"/>
      <c r="AY628" s="723"/>
      <c r="AZ628" s="723"/>
      <c r="BA628" s="723" t="s">
        <v>143</v>
      </c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/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75" t="str">
        <f>IFERROR(VLOOKUP(C628,科目・教員!$A$2:$B$342,2,0),"")</f>
        <v>松本　聡子</v>
      </c>
      <c r="D629" s="776"/>
      <c r="E629" s="752" t="str">
        <f>IFERROR(VLOOKUP(E628,科目・教員!$A$2:$B$342,2,0),"")</f>
        <v>藤澤　雄太</v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>池田　真弓</v>
      </c>
      <c r="L629" s="754"/>
      <c r="M629" s="750" t="str">
        <f>IFERROR(VLOOKUP(M628,科目・教員!$A$2:$B$342,2,0),"")</f>
        <v>来生　奈巳子</v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667" t="s">
        <v>96</v>
      </c>
      <c r="V629" s="652" t="s">
        <v>282</v>
      </c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75" t="str">
        <f>VLOOKUP($C627,'2026年度(1年後期)'!$B$5:$N$207,COLUMN('2026年度(1年後期)'!$C$5)+1,0)&amp;""</f>
        <v>201</v>
      </c>
      <c r="D630" s="776"/>
      <c r="E630" s="752" t="str">
        <f>VLOOKUP($C627,'2026年度(2年後期)'!$B$5:$N$207,COLUMN('2026年度(2年後期)'!$C$5)+1,0)&amp;""</f>
        <v>101</v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>臨床講義室1</v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667" t="s">
        <v>284</v>
      </c>
      <c r="V630" s="652" t="s">
        <v>285</v>
      </c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82" t="s">
        <v>259</v>
      </c>
      <c r="D631" s="783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667" t="s">
        <v>101</v>
      </c>
      <c r="V631" s="652" t="s">
        <v>286</v>
      </c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>生活援助論Ⅱ
(ABCD)</v>
      </c>
      <c r="D632" s="758"/>
      <c r="E632" s="761" t="str">
        <f>VLOOKUP($C627,'2026年度(2年後期)'!$B$5:$N$207,COLUMN('2026年度(2年後期)'!$E$5),0)&amp;""</f>
        <v>老年看護学概論</v>
      </c>
      <c r="F632" s="758"/>
      <c r="G632" s="761" t="str">
        <f>VLOOKUP($C627,'2026年度(3年後期)'!$B$5:$N$207,COLUMN('2026年度(3年後期)'!$E$5),0)&amp;""</f>
        <v/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>助産学実習Ⅰ</v>
      </c>
      <c r="L632" s="759"/>
      <c r="M632" s="757" t="str">
        <f>VLOOKUP($C627,'2026年度(M1後期)'!$B$5:$N$207,COLUMN('2026年度(M1後期)'!$E$5),0)&amp;""</f>
        <v>政策医療看護倫理</v>
      </c>
      <c r="N632" s="758"/>
      <c r="O632" s="742" t="str">
        <f>VLOOKUP($C627,'2026年度(M2後期)'!$B$5:$N$207,COLUMN('2026年度(M2後期)'!$E$5),0)&amp;""</f>
        <v>特別研究</v>
      </c>
      <c r="P632" s="758"/>
      <c r="Q632" s="742" t="str">
        <f>VLOOKUP($C627,'2026年度(D1後期)'!$B$5:$N$207,COLUMN('2026年度(D1後期)'!$E$5),0)&amp;""</f>
        <v/>
      </c>
      <c r="R632" s="758"/>
      <c r="S632" s="742" t="str">
        <f>VLOOKUP($C627,'2026年度(D23後期)'!$B$5:$N$207,COLUMN('2026年度(D23後期)'!$E$5),0)&amp;""</f>
        <v>特別研究</v>
      </c>
      <c r="T632" s="758"/>
      <c r="U632" s="666"/>
      <c r="Z632" s="745" t="str">
        <f>A632</f>
        <v>２時限（11：00～12：30）</v>
      </c>
      <c r="AA632" s="723" t="s">
        <v>287</v>
      </c>
      <c r="AB632" s="723"/>
      <c r="AC632" s="723"/>
      <c r="AD632" s="723"/>
      <c r="AE632" s="723"/>
      <c r="AF632" s="723"/>
      <c r="AG632" s="723" t="s">
        <v>271</v>
      </c>
      <c r="AH632" s="723" t="s">
        <v>271</v>
      </c>
      <c r="AI632" s="723"/>
      <c r="AJ632" s="723"/>
      <c r="AK632" s="723"/>
      <c r="AL632" s="723" t="s">
        <v>271</v>
      </c>
      <c r="AM632" s="723" t="s">
        <v>282</v>
      </c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 t="s">
        <v>283</v>
      </c>
      <c r="AX632" s="723"/>
      <c r="AY632" s="723"/>
      <c r="AZ632" s="723"/>
      <c r="BA632" s="723" t="s">
        <v>143</v>
      </c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/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/>
      </c>
      <c r="D633" s="751"/>
      <c r="E633" s="752" t="str">
        <f>IFERROR(VLOOKUP(E632,科目・教員!$A$2:$B$342,2,0),"")</f>
        <v>綿貫　成明</v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>池田　真弓</v>
      </c>
      <c r="L633" s="754"/>
      <c r="M633" s="753" t="str">
        <f>IFERROR(VLOOKUP(M632,科目・教員!$A$2:$B$342,2,0),"")</f>
        <v>来生　奈巳子</v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666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>基礎実･201･202</v>
      </c>
      <c r="D634" s="751"/>
      <c r="E634" s="752" t="str">
        <f>VLOOKUP($C627,'2026年度(2年後期)'!$B$5:$N$207,COLUMN('2026年度(2年後期)'!$E$5)+1,0)&amp;""</f>
        <v>101</v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>臨床講義室1</v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666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666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 t="s">
        <v>282</v>
      </c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>微生物と人間</v>
      </c>
      <c r="D640" s="742"/>
      <c r="E640" s="796" t="str">
        <f>VLOOKUP($C627,'2026年度(2年後期)'!$B$5:$N$207,COLUMN('2026年度(2年後期)'!$G$5),0)&amp;""</f>
        <v>英語Ⅳ</v>
      </c>
      <c r="F640" s="774"/>
      <c r="G640" s="747" t="str">
        <f>VLOOKUP($C627,'2026年度(3年後期)'!$B$5:$N$207,COLUMN('2026年度(3年後期)'!$G$5),0)&amp;""</f>
        <v/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>助産学実習Ⅰ</v>
      </c>
      <c r="L640" s="743"/>
      <c r="M640" s="741" t="str">
        <f>VLOOKUP($C627,'2026年度(M1後期)'!$B$5:$N$207,COLUMN('2026年度(M1後期)'!$G$5),0)&amp;""</f>
        <v>看護理論</v>
      </c>
      <c r="N640" s="742"/>
      <c r="O640" s="743" t="str">
        <f>VLOOKUP($C627,'2026年度(M2後期)'!$B$5:$N$207,COLUMN('2026年度(M2後期)'!$G$5),0)&amp;""</f>
        <v>特別研究</v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>特別研究</v>
      </c>
      <c r="T640" s="742"/>
      <c r="U640" s="602" t="s">
        <v>288</v>
      </c>
      <c r="V640" s="623" t="s">
        <v>274</v>
      </c>
      <c r="W640" s="654" t="s">
        <v>88</v>
      </c>
      <c r="X640" s="623" t="s">
        <v>274</v>
      </c>
      <c r="Y640" s="613" t="s">
        <v>289</v>
      </c>
      <c r="Z640" s="745" t="str">
        <f>A640</f>
        <v>３時限（13：30～15：00）</v>
      </c>
      <c r="AA640" s="723" t="s">
        <v>133</v>
      </c>
      <c r="AB640" s="723"/>
      <c r="AC640" s="723"/>
      <c r="AD640" s="723"/>
      <c r="AE640" s="723"/>
      <c r="AF640" s="723"/>
      <c r="AG640" s="723" t="s">
        <v>146</v>
      </c>
      <c r="AH640" s="723" t="s">
        <v>250</v>
      </c>
      <c r="AI640" s="723"/>
      <c r="AJ640" s="723"/>
      <c r="AK640" s="723"/>
      <c r="AL640" s="723"/>
      <c r="AM640" s="723" t="s">
        <v>282</v>
      </c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 t="s">
        <v>290</v>
      </c>
      <c r="AX640" s="723"/>
      <c r="AY640" s="723" t="s">
        <v>57</v>
      </c>
      <c r="AZ640" s="723"/>
      <c r="BA640" s="723" t="s">
        <v>241</v>
      </c>
      <c r="BB640" s="723"/>
      <c r="BC640" s="723"/>
      <c r="BD640" s="723"/>
      <c r="BE640" s="723"/>
      <c r="BF640" s="723"/>
      <c r="BG640" s="723"/>
      <c r="BH640" s="723"/>
      <c r="BI640" s="723" t="s">
        <v>76</v>
      </c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>森　那美子</v>
      </c>
      <c r="D641" s="738"/>
      <c r="E641" s="795" t="str">
        <f>IFERROR(VLOOKUP(E640,科目・教員!$A$2:$B$342,2,0),"")</f>
        <v>ﾊﾟｳﾗ･ﾍﾞﾙｳﾞｧﾝｹﾙ</v>
      </c>
      <c r="F641" s="772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>池田　真弓</v>
      </c>
      <c r="L641" s="737"/>
      <c r="M641" s="739" t="str">
        <f>IFERROR(VLOOKUP(M640,科目・教員!$A$2:$B$342,2,0),"")</f>
        <v>亀岡　智美</v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602" t="s">
        <v>290</v>
      </c>
      <c r="V641" s="623" t="s">
        <v>57</v>
      </c>
      <c r="W641" s="654" t="s">
        <v>250</v>
      </c>
      <c r="X641" s="623" t="s">
        <v>96</v>
      </c>
      <c r="Y641" s="613" t="s">
        <v>77</v>
      </c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>101</v>
      </c>
      <c r="D642" s="738"/>
      <c r="E642" s="795" t="str">
        <f>VLOOKUP($C627,'2026年度(2年後期)'!$B$5:$N$207,COLUMN('2026年度(2年後期)'!$G$5)+1,0)&amp;""</f>
        <v>201</v>
      </c>
      <c r="F642" s="772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>オンライン</v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602" t="s">
        <v>101</v>
      </c>
      <c r="V642" s="623" t="s">
        <v>67</v>
      </c>
      <c r="W642" s="654" t="s">
        <v>291</v>
      </c>
      <c r="X642" s="623" t="s">
        <v>242</v>
      </c>
      <c r="Y642" s="613" t="s">
        <v>76</v>
      </c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36"/>
      <c r="D643" s="734"/>
      <c r="E643" s="782" t="s">
        <v>147</v>
      </c>
      <c r="F643" s="783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602" t="s">
        <v>292</v>
      </c>
      <c r="V643" s="623" t="s">
        <v>70</v>
      </c>
      <c r="W643" s="654"/>
      <c r="X643" s="623" t="s">
        <v>293</v>
      </c>
      <c r="Y643" s="613" t="s">
        <v>78</v>
      </c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73" t="str">
        <f>VLOOKUP($C627,'2026年度(1年後期)'!$B$5:$N$207,COLUMN('2026年度(1年後期)'!$I$5),0)&amp;""</f>
        <v>英語Ⅱ</v>
      </c>
      <c r="D644" s="774"/>
      <c r="E644" s="747" t="str">
        <f>VLOOKUP($C627,'2026年度(2年後期)'!$B$5:$N$207,COLUMN('2026年度(2年後期)'!$I$5),0)&amp;""</f>
        <v>地域･在宅看護学概論</v>
      </c>
      <c r="F644" s="742"/>
      <c r="G644" s="747" t="str">
        <f>VLOOKUP($C627,'2026年度(3年後期)'!$B$5:$N$207,COLUMN('2026年度(3年後期)'!$I$5),0)&amp;""</f>
        <v/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>助産学実習Ⅰ</v>
      </c>
      <c r="L644" s="743"/>
      <c r="M644" s="741" t="str">
        <f>VLOOKUP($C627,'2026年度(M1後期)'!$B$5:$N$207,COLUMN('2026年度(M1後期)'!$I$5),0)&amp;""</f>
        <v>看護理論</v>
      </c>
      <c r="N644" s="742"/>
      <c r="O644" s="743" t="str">
        <f>VLOOKUP($C627,'2026年度(M2後期)'!$B$5:$N$207,COLUMN('2026年度(M2後期)'!$I$5),0)&amp;""</f>
        <v>特別研究</v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>特別研究</v>
      </c>
      <c r="T644" s="742"/>
      <c r="U644" s="602"/>
      <c r="V644" s="623"/>
      <c r="X644" s="623"/>
      <c r="Z644" s="745" t="str">
        <f>A644</f>
        <v>４時限（15：10～16：40）</v>
      </c>
      <c r="AA644" s="723" t="s">
        <v>149</v>
      </c>
      <c r="AB644" s="723"/>
      <c r="AC644" s="723"/>
      <c r="AD644" s="723"/>
      <c r="AE644" s="723"/>
      <c r="AF644" s="723"/>
      <c r="AG644" s="723" t="s">
        <v>294</v>
      </c>
      <c r="AH644" s="723" t="s">
        <v>149</v>
      </c>
      <c r="AI644" s="723"/>
      <c r="AJ644" s="723"/>
      <c r="AK644" s="723"/>
      <c r="AL644" s="723"/>
      <c r="AM644" s="723" t="s">
        <v>282</v>
      </c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 t="s">
        <v>290</v>
      </c>
      <c r="AX644" s="723"/>
      <c r="AY644" s="723" t="s">
        <v>57</v>
      </c>
      <c r="AZ644" s="723"/>
      <c r="BA644" s="723" t="s">
        <v>241</v>
      </c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71" t="str">
        <f>IFERROR(VLOOKUP(C644,科目・教員!$A$2:$B$342,2,0),"")</f>
        <v>ﾊﾟｳﾗ･ﾍﾞﾙｳﾞｧﾝｹﾞﾙ
ｸﾘｽ･ﾊﾟｰﾊﾑ</v>
      </c>
      <c r="D645" s="772"/>
      <c r="E645" s="740" t="str">
        <f>IFERROR(VLOOKUP(E644,科目・教員!$A$2:$B$342,2,0),"")</f>
        <v>藤田　淳子</v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>池田　真弓</v>
      </c>
      <c r="L645" s="737"/>
      <c r="M645" s="739" t="str">
        <f>IFERROR(VLOOKUP(M644,科目・教員!$A$2:$B$342,2,0),"")</f>
        <v>亀岡　智美</v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602"/>
      <c r="V645" s="623"/>
      <c r="X645" s="623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71" t="str">
        <f>VLOOKUP($C627,'2026年度(1年後期)'!$B$5:$N$207,COLUMN('2026年度(1年後期)'!$I$5)+1,0)&amp;""</f>
        <v>AC：101　BD：２０２</v>
      </c>
      <c r="D646" s="772"/>
      <c r="E646" s="740" t="str">
        <f>VLOOKUP($C627,'2026年度(2年後期)'!$B$5:$N$207,COLUMN('2026年度(2年後期)'!$I$5)+1,0)&amp;""</f>
        <v>201</v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>オンライン</v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602"/>
      <c r="V646" s="623"/>
      <c r="X646" s="623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82" t="s">
        <v>147</v>
      </c>
      <c r="D647" s="783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602"/>
      <c r="V647" s="623"/>
      <c r="X647" s="623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41" t="str">
        <f>VLOOKUP($C627,'2026年度(1年後期)'!$B$5:$N$207,COLUMN('2026年度(1年後期)'!$K$5),0)&amp;""</f>
        <v/>
      </c>
      <c r="D648" s="742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602"/>
      <c r="V648" s="676" t="s">
        <v>113</v>
      </c>
      <c r="Z648" s="745" t="str">
        <f>A648</f>
        <v>５時限（16：50～18：20）</v>
      </c>
      <c r="AA648" s="723"/>
      <c r="AB648" s="723"/>
      <c r="AC648" s="723"/>
      <c r="AD648" s="723"/>
      <c r="AE648" s="723"/>
      <c r="AF648" s="723"/>
      <c r="AG648" s="723" t="s">
        <v>295</v>
      </c>
      <c r="AH648" s="723"/>
      <c r="AI648" s="723"/>
      <c r="AJ648" s="723"/>
      <c r="AK648" s="723"/>
      <c r="AL648" s="723"/>
      <c r="AM648" s="723" t="s">
        <v>282</v>
      </c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 t="s">
        <v>290</v>
      </c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/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39" t="str">
        <f>IFERROR(VLOOKUP(C648,科目・教員!$A$2:$B$342,2,0),"")</f>
        <v/>
      </c>
      <c r="D649" s="738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602"/>
      <c r="V649" s="676" t="s">
        <v>96</v>
      </c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39" t="str">
        <f>VLOOKUP($C627,'2026年度(1年後期)'!$B$5:$N$207,COLUMN('2026年度(1年後期)'!$K$5)+1,0)&amp;""</f>
        <v/>
      </c>
      <c r="D650" s="738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602"/>
      <c r="V650" s="676" t="s">
        <v>296</v>
      </c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94"/>
      <c r="D651" s="793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619"/>
      <c r="V651" s="685" t="s">
        <v>214</v>
      </c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">
      <c r="A652" s="5"/>
      <c r="B652" s="6"/>
      <c r="C652" s="781">
        <f>C627+1</f>
        <v>46322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832">
        <f>C652</f>
        <v>46322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90" t="str">
        <f>VLOOKUP($C652,'2026年度(2年後期)'!$B$5:$N$207,COLUMN('2026年度(2年後期)'!$C$5),0)&amp;""</f>
        <v>英語S</v>
      </c>
      <c r="F653" s="778"/>
      <c r="G653" s="761" t="str">
        <f>VLOOKUP($C652,'2026年度(3年後期)'!$B$5:$N$207,COLUMN('2026年度(3年後期)'!$C$5),0)&amp;""</f>
        <v/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>助産学実習Ⅰ</v>
      </c>
      <c r="L653" s="759"/>
      <c r="M653" s="768" t="str">
        <f>VLOOKUP($C652,'2026年度(M1後期)'!$B$5:$N$207,COLUMN('2026年度(M1後期)'!$C$5),0)&amp;""</f>
        <v>M研究計画発表会</v>
      </c>
      <c r="N653" s="759"/>
      <c r="O653" s="761" t="str">
        <f>VLOOKUP($C652,'2026年度(M2後期)'!$B$5:$N$207,COLUMN('2026年度(M2後期)'!$C$5),0)&amp;""</f>
        <v>M研究計画発表会</v>
      </c>
      <c r="P653" s="758"/>
      <c r="Q653" s="761" t="str">
        <f>VLOOKUP($C652,'2026年度(D1後期)'!$B$5:$N$207,COLUMN('2026年度(D1後期)'!$C$5),0)&amp;""</f>
        <v>M研究計画発表会</v>
      </c>
      <c r="R653" s="758"/>
      <c r="S653" s="742" t="str">
        <f>VLOOKUP($C652,'2026年度(D23後期)'!$B$5:$N$207,COLUMN('2026年度(D23後期)'!$C$5),0)&amp;""</f>
        <v>M研究計画発表会</v>
      </c>
      <c r="T653" s="758"/>
      <c r="U653" s="667" t="s">
        <v>297</v>
      </c>
      <c r="V653" s="652" t="s">
        <v>281</v>
      </c>
      <c r="Y653" s="654" t="s">
        <v>229</v>
      </c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 t="s">
        <v>270</v>
      </c>
      <c r="AG653" s="723"/>
      <c r="AH653" s="723"/>
      <c r="AI653" s="723"/>
      <c r="AJ653" s="723"/>
      <c r="AK653" s="723"/>
      <c r="AL653" s="723"/>
      <c r="AM653" s="723" t="s">
        <v>282</v>
      </c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 t="s">
        <v>298</v>
      </c>
      <c r="AX653" s="723"/>
      <c r="AY653" s="723"/>
      <c r="AZ653" s="723" t="s">
        <v>155</v>
      </c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89" t="str">
        <f>IFERROR(VLOOKUP(E653,科目・教員!$A$2:$B$342,2,0),"")</f>
        <v>ﾊﾟｳﾗ･ﾍﾞﾙｳﾞｧﾝｹﾙ</v>
      </c>
      <c r="F654" s="776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>池田　真弓</v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667" t="s">
        <v>298</v>
      </c>
      <c r="V654" s="652" t="s">
        <v>282</v>
      </c>
      <c r="Y654" s="654" t="s">
        <v>84</v>
      </c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89" t="str">
        <f>VLOOKUP($C652,'2026年度(2年後期)'!$B$5:$N$207,COLUMN('2026年度(2年後期)'!$C$5)+1,0)&amp;""</f>
        <v>304</v>
      </c>
      <c r="F655" s="776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>301</v>
      </c>
      <c r="N655" s="751"/>
      <c r="O655" s="752" t="str">
        <f>VLOOKUP($C652,'2026年度(M2後期)'!$B$5:$N$207,COLUMN('2026年度(M2後期)'!$C$5)+1,0)&amp;""</f>
        <v>301</v>
      </c>
      <c r="P655" s="751"/>
      <c r="Q655" s="752" t="str">
        <f>VLOOKUP($C652,'2026年度(D1後期)'!$B$5:$N$207,COLUMN('2026年度(D1後期)'!$C$5)+1,0)&amp;""</f>
        <v>301</v>
      </c>
      <c r="R655" s="751"/>
      <c r="S655" s="738" t="str">
        <f>VLOOKUP($C652,'2026年度(D23後期)'!$B$5:$N$207,COLUMN('2026年度(D23後期)'!$C$5)+1,0)&amp;""</f>
        <v>301</v>
      </c>
      <c r="T655" s="751"/>
      <c r="U655" s="667" t="s">
        <v>292</v>
      </c>
      <c r="V655" s="652" t="s">
        <v>285</v>
      </c>
      <c r="Y655" s="654" t="s">
        <v>85</v>
      </c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48"/>
      <c r="D656" s="793"/>
      <c r="E656" s="782" t="s">
        <v>147</v>
      </c>
      <c r="F656" s="783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667" t="s">
        <v>101</v>
      </c>
      <c r="V656" s="652" t="s">
        <v>286</v>
      </c>
      <c r="Y656" s="654" t="s">
        <v>86</v>
      </c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77" t="str">
        <f>VLOOKUP($C652,'2026年度(1年後期)'!$B$5:$N$207,COLUMN('2026年度(1年後期)'!$E$5),0)&amp;""</f>
        <v>日本人論</v>
      </c>
      <c r="D657" s="778"/>
      <c r="E657" s="790" t="str">
        <f>VLOOKUP($C652,'2026年度(2年後期)'!$B$5:$N$207,COLUMN('2026年度(2年後期)'!$E$5),0)&amp;""</f>
        <v>英語Ⅳ</v>
      </c>
      <c r="F657" s="778"/>
      <c r="G657" s="761" t="str">
        <f>VLOOKUP($C652,'2026年度(3年後期)'!$B$5:$N$207,COLUMN('2026年度(3年後期)'!$E$5),0)&amp;""</f>
        <v/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>助産学実習Ⅰ</v>
      </c>
      <c r="L657" s="759"/>
      <c r="M657" s="757" t="str">
        <f>VLOOKUP($C652,'2026年度(M1後期)'!$B$5:$N$207,COLUMN('2026年度(M1後期)'!$E$5),0)&amp;""</f>
        <v>M研究計画発表会</v>
      </c>
      <c r="N657" s="758"/>
      <c r="O657" s="742" t="str">
        <f>VLOOKUP($C652,'2026年度(M2後期)'!$B$5:$N$207,COLUMN('2026年度(M2後期)'!$E$5),0)&amp;""</f>
        <v>M研究計画発表会</v>
      </c>
      <c r="P657" s="758"/>
      <c r="Q657" s="742" t="str">
        <f>VLOOKUP($C652,'2026年度(D1後期)'!$B$5:$N$207,COLUMN('2026年度(D1後期)'!$E$5),0)&amp;""</f>
        <v>M研究計画発表会</v>
      </c>
      <c r="R657" s="758"/>
      <c r="S657" s="742" t="str">
        <f>VLOOKUP($C652,'2026年度(D23後期)'!$B$5:$N$207,COLUMN('2026年度(D23後期)'!$E$5),0)&amp;""</f>
        <v>M研究計画発表会</v>
      </c>
      <c r="T657" s="758"/>
      <c r="U657" s="666"/>
      <c r="W657" s="680" t="s">
        <v>157</v>
      </c>
      <c r="Y657" s="654"/>
      <c r="Z657" s="745" t="str">
        <f>A657</f>
        <v>２時限（11：00～12：30）</v>
      </c>
      <c r="AA657" s="723" t="s">
        <v>263</v>
      </c>
      <c r="AB657" s="723"/>
      <c r="AC657" s="723"/>
      <c r="AD657" s="723"/>
      <c r="AE657" s="723"/>
      <c r="AF657" s="723" t="s">
        <v>270</v>
      </c>
      <c r="AG657" s="723" t="s">
        <v>146</v>
      </c>
      <c r="AH657" s="723" t="s">
        <v>249</v>
      </c>
      <c r="AI657" s="723"/>
      <c r="AJ657" s="723"/>
      <c r="AK657" s="723"/>
      <c r="AL657" s="723"/>
      <c r="AM657" s="723" t="s">
        <v>282</v>
      </c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 t="s">
        <v>298</v>
      </c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75" t="str">
        <f>IFERROR(VLOOKUP(C657,科目・教員!$A$2:$B$342,2,0),"")</f>
        <v>川出　龍一</v>
      </c>
      <c r="D658" s="776"/>
      <c r="E658" s="789" t="str">
        <f>IFERROR(VLOOKUP(E657,科目・教員!$A$2:$B$342,2,0),"")</f>
        <v>ﾊﾟｳﾗ･ﾍﾞﾙｳﾞｧﾝｹﾙ</v>
      </c>
      <c r="F658" s="776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>池田　真弓</v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666"/>
      <c r="W658" s="680" t="s">
        <v>98</v>
      </c>
      <c r="Y658" s="654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75" t="str">
        <f>VLOOKUP($C652,'2026年度(1年後期)'!$B$5:$N$207,COLUMN('2026年度(1年後期)'!$E$5)+1,0)&amp;""</f>
        <v>101</v>
      </c>
      <c r="D659" s="776"/>
      <c r="E659" s="789" t="str">
        <f>VLOOKUP($C652,'2026年度(2年後期)'!$B$5:$N$207,COLUMN('2026年度(2年後期)'!$E$5)+1,0)&amp;""</f>
        <v>201</v>
      </c>
      <c r="F659" s="776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>301</v>
      </c>
      <c r="N659" s="751"/>
      <c r="O659" s="738" t="str">
        <f>VLOOKUP($C652,'2026年度(M2後期)'!$B$5:$N$207,COLUMN('2026年度(M2後期)'!$E$5)+1,0)&amp;""</f>
        <v>301</v>
      </c>
      <c r="P659" s="751"/>
      <c r="Q659" s="738" t="str">
        <f>VLOOKUP($C652,'2026年度(D1後期)'!$B$5:$N$207,COLUMN('2026年度(D1後期)'!$E$5)+1,0)&amp;""</f>
        <v>301</v>
      </c>
      <c r="R659" s="751"/>
      <c r="S659" s="738" t="str">
        <f>VLOOKUP($C652,'2026年度(D23後期)'!$B$5:$N$207,COLUMN('2026年度(D23後期)'!$E$5)+1,0)&amp;""</f>
        <v>301</v>
      </c>
      <c r="T659" s="751"/>
      <c r="U659" s="666"/>
      <c r="W659" s="680" t="s">
        <v>184</v>
      </c>
      <c r="Y659" s="654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82" t="s">
        <v>259</v>
      </c>
      <c r="D660" s="783"/>
      <c r="E660" s="782" t="s">
        <v>147</v>
      </c>
      <c r="F660" s="783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666"/>
      <c r="W660" s="680" t="s">
        <v>207</v>
      </c>
      <c r="Y660" s="654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87"/>
      <c r="D661" s="78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666"/>
      <c r="Y661" s="654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 t="s">
        <v>270</v>
      </c>
      <c r="AG661" s="723"/>
      <c r="AH661" s="723"/>
      <c r="AI661" s="723"/>
      <c r="AJ661" s="723"/>
      <c r="AK661" s="723"/>
      <c r="AL661" s="723"/>
      <c r="AM661" s="723" t="s">
        <v>282</v>
      </c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85"/>
      <c r="D662" s="786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666"/>
      <c r="Y662" s="654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85"/>
      <c r="D663" s="786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666"/>
      <c r="Y663" s="654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91"/>
      <c r="D664" s="792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666"/>
      <c r="Y664" s="654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>疫学・保健統計学Ⅱ</v>
      </c>
      <c r="D665" s="742"/>
      <c r="E665" s="747" t="str">
        <f>VLOOKUP($C652,'2026年度(2年後期)'!$B$5:$N$207,COLUMN('2026年度(2年後期)'!$G$5),0)&amp;""</f>
        <v>生活援助論
看護技術自主練習</v>
      </c>
      <c r="F665" s="742"/>
      <c r="G665" s="747" t="str">
        <f>VLOOKUP($C652,'2026年度(3年後期)'!$B$5:$N$207,COLUMN('2026年度(3年後期)'!$G$5),0)&amp;""</f>
        <v/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>助産学実習Ⅰ</v>
      </c>
      <c r="L665" s="743"/>
      <c r="M665" s="741" t="str">
        <f>VLOOKUP($C652,'2026年度(M1後期)'!$B$5:$N$207,COLUMN('2026年度(M1後期)'!$G$5),0)&amp;""</f>
        <v>M研究計画発表会</v>
      </c>
      <c r="N665" s="742"/>
      <c r="O665" s="743" t="str">
        <f>VLOOKUP($C652,'2026年度(M2後期)'!$B$5:$N$207,COLUMN('2026年度(M2後期)'!$G$5),0)&amp;""</f>
        <v>M研究計画発表会</v>
      </c>
      <c r="P665" s="742"/>
      <c r="Q665" s="743" t="str">
        <f>VLOOKUP($C652,'2026年度(D1後期)'!$B$5:$N$207,COLUMN('2026年度(D1後期)'!$G$5),0)&amp;""</f>
        <v>M研究計画発表会</v>
      </c>
      <c r="R665" s="742"/>
      <c r="S665" s="743" t="str">
        <f>VLOOKUP($C652,'2026年度(D23後期)'!$B$5:$N$207,COLUMN('2026年度(D23後期)'!$G$5),0)&amp;""</f>
        <v>M研究計画発表会</v>
      </c>
      <c r="T665" s="742"/>
      <c r="U665" s="666"/>
      <c r="W665" s="672" t="s">
        <v>299</v>
      </c>
      <c r="Y665" s="654"/>
      <c r="Z665" s="745" t="str">
        <f>A665</f>
        <v>３時限（13：30～15：00）</v>
      </c>
      <c r="AA665" s="723" t="s">
        <v>202</v>
      </c>
      <c r="AB665" s="723"/>
      <c r="AC665" s="723"/>
      <c r="AD665" s="723"/>
      <c r="AE665" s="723"/>
      <c r="AF665" s="723" t="s">
        <v>270</v>
      </c>
      <c r="AG665" s="723"/>
      <c r="AH665" s="723"/>
      <c r="AI665" s="723"/>
      <c r="AJ665" s="723"/>
      <c r="AK665" s="723"/>
      <c r="AL665" s="723"/>
      <c r="AM665" s="723" t="s">
        <v>282</v>
      </c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 t="s">
        <v>298</v>
      </c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 t="s">
        <v>107</v>
      </c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39" t="str">
        <f>IFERROR(VLOOKUP(C665,科目・教員!$A$2:$B$342,2,0),"")</f>
        <v>柏木　公一</v>
      </c>
      <c r="D666" s="738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>池田　真弓</v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666"/>
      <c r="W666" s="672" t="s">
        <v>77</v>
      </c>
      <c r="Y666" s="654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>101</v>
      </c>
      <c r="D667" s="738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>301</v>
      </c>
      <c r="N667" s="738"/>
      <c r="O667" s="737" t="str">
        <f>VLOOKUP($C652,'2026年度(M2後期)'!$B$5:$N$207,COLUMN('2026年度(M2後期)'!$G$5)+1,0)&amp;""</f>
        <v>301</v>
      </c>
      <c r="P667" s="738"/>
      <c r="Q667" s="737" t="str">
        <f>VLOOKUP($C652,'2026年度(D1後期)'!$B$5:$N$207,COLUMN('2026年度(D1後期)'!$G$5)+1,0)&amp;""</f>
        <v>301</v>
      </c>
      <c r="R667" s="738"/>
      <c r="S667" s="737" t="str">
        <f>VLOOKUP($C652,'2026年度(D23後期)'!$B$5:$N$207,COLUMN('2026年度(D23後期)'!$G$5)+1,0)&amp;""</f>
        <v>301</v>
      </c>
      <c r="T667" s="738"/>
      <c r="U667" s="666"/>
      <c r="W667" s="672" t="s">
        <v>107</v>
      </c>
      <c r="Y667" s="654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48"/>
      <c r="D668" s="749"/>
      <c r="E668" s="733"/>
      <c r="F668" s="734"/>
      <c r="G668" s="733"/>
      <c r="H668" s="734"/>
      <c r="I668" s="784"/>
      <c r="J668" s="749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666"/>
      <c r="W668" s="672" t="s">
        <v>110</v>
      </c>
      <c r="Y668" s="654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>インフルエンザ②
15:00～16:00</v>
      </c>
      <c r="D669" s="742"/>
      <c r="E669" s="747" t="str">
        <f>VLOOKUP($C652,'2026年度(2年後期)'!$B$5:$N$207,COLUMN('2026年度(2年後期)'!$I$5),0)&amp;""</f>
        <v>インフルエンザ②
15:00～16:00</v>
      </c>
      <c r="F669" s="742"/>
      <c r="G669" s="747" t="str">
        <f>VLOOKUP($C652,'2026年度(3年後期)'!$B$5:$N$207,COLUMN('2026年度(3年後期)'!$I$5),0)&amp;""</f>
        <v>インフルエンザ②
15:00～16:00</v>
      </c>
      <c r="H669" s="742"/>
      <c r="I669" s="747" t="str">
        <f>VLOOKUP($C652,'2026年度(4年後期)'!$B$5:$N$206,COLUMN('2026年度(4年後期)'!$I$5),0)&amp;""</f>
        <v>インフルエンザ②15:00～16:00</v>
      </c>
      <c r="J669" s="742"/>
      <c r="K669" s="743" t="str">
        <f>VLOOKUP($C652,'2026年度(助産後期)'!$B$5:$N$207,COLUMN('2026年度(助産後期)'!$I$5),0)&amp;""</f>
        <v>助産学実習Ⅰ
(インフルエンザ②15:00～16:00)</v>
      </c>
      <c r="L669" s="743"/>
      <c r="M669" s="741" t="str">
        <f>VLOOKUP($C652,'2026年度(M1後期)'!$B$5:$N$207,COLUMN('2026年度(M1後期)'!$I$5),0)&amp;""</f>
        <v>M研究計画発表会</v>
      </c>
      <c r="N669" s="742"/>
      <c r="O669" s="743" t="str">
        <f>VLOOKUP($C652,'2026年度(M2後期)'!$B$5:$N$207,COLUMN('2026年度(M2後期)'!$I$5),0)&amp;""</f>
        <v>M研究計画発表会</v>
      </c>
      <c r="P669" s="742"/>
      <c r="Q669" s="743" t="str">
        <f>VLOOKUP($C652,'2026年度(D1後期)'!$B$5:$N$207,COLUMN('2026年度(D1後期)'!$I$5),0)&amp;""</f>
        <v>M研究計画発表会</v>
      </c>
      <c r="R669" s="742"/>
      <c r="S669" s="743" t="str">
        <f>VLOOKUP($C652,'2026年度(D23後期)'!$B$5:$N$207,COLUMN('2026年度(D23後期)'!$I$5),0)&amp;""</f>
        <v>M研究計画発表会</v>
      </c>
      <c r="T669" s="742"/>
      <c r="U669" s="666"/>
      <c r="W669" s="672"/>
      <c r="Y669" s="654"/>
      <c r="Z669" s="745" t="str">
        <f>A669</f>
        <v>４時限（15：10～16：40）</v>
      </c>
      <c r="AA669" s="723"/>
      <c r="AB669" s="723"/>
      <c r="AC669" s="723"/>
      <c r="AD669" s="723"/>
      <c r="AE669" s="723"/>
      <c r="AF669" s="723" t="s">
        <v>270</v>
      </c>
      <c r="AG669" s="723"/>
      <c r="AH669" s="723"/>
      <c r="AI669" s="723"/>
      <c r="AJ669" s="723"/>
      <c r="AK669" s="723"/>
      <c r="AL669" s="723"/>
      <c r="AM669" s="723" t="s">
        <v>282</v>
      </c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 t="s">
        <v>298</v>
      </c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6" t="s">
        <v>300</v>
      </c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666"/>
      <c r="Y670" s="654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7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>301</v>
      </c>
      <c r="N671" s="738"/>
      <c r="O671" s="737" t="str">
        <f>VLOOKUP($C652,'2026年度(M2後期)'!$B$5:$N$207,COLUMN('2026年度(M2後期)'!$I$5)+1,0)&amp;""</f>
        <v>301</v>
      </c>
      <c r="P671" s="738"/>
      <c r="Q671" s="737" t="str">
        <f>VLOOKUP($C652,'2026年度(D1後期)'!$B$5:$N$207,COLUMN('2026年度(D1後期)'!$I$5)+1,0)&amp;""</f>
        <v>301</v>
      </c>
      <c r="R671" s="738"/>
      <c r="S671" s="737" t="str">
        <f>VLOOKUP($C652,'2026年度(D23後期)'!$B$5:$N$207,COLUMN('2026年度(D23後期)'!$I$5)+1,0)&amp;""</f>
        <v>301</v>
      </c>
      <c r="T671" s="738"/>
      <c r="U671" s="666"/>
      <c r="Y671" s="654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7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48"/>
      <c r="D672" s="749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666"/>
      <c r="Y672" s="654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8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21"/>
      <c r="Y673" s="654"/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 t="s">
        <v>270</v>
      </c>
      <c r="AG673" s="723"/>
      <c r="AH673" s="723"/>
      <c r="AI673" s="723"/>
      <c r="AJ673" s="723"/>
      <c r="AK673" s="723"/>
      <c r="AL673" s="723"/>
      <c r="AM673" s="723" t="s">
        <v>282</v>
      </c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21"/>
      <c r="Y674" s="654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21"/>
      <c r="Y675" s="654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22"/>
      <c r="V676" s="19"/>
      <c r="W676" s="19"/>
      <c r="X676" s="19"/>
      <c r="Y676" s="655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5"/>
      <c r="B677" s="6"/>
      <c r="C677" s="781">
        <f>C652+1</f>
        <v>46323</v>
      </c>
      <c r="D677" s="781"/>
      <c r="E677" s="781"/>
      <c r="F677" s="781"/>
      <c r="G677" s="781"/>
      <c r="H677" s="781"/>
      <c r="I677" s="781"/>
      <c r="J677" s="781"/>
      <c r="K677" s="781"/>
      <c r="L677" s="781"/>
      <c r="M677" s="781"/>
      <c r="N677" s="781"/>
      <c r="O677" s="781"/>
      <c r="P677" s="781"/>
      <c r="Q677" s="781"/>
      <c r="R677" s="781"/>
      <c r="S677" s="781"/>
      <c r="T677" s="781"/>
      <c r="U677" s="832">
        <f>C677</f>
        <v>46323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>食と健康</v>
      </c>
      <c r="D678" s="758"/>
      <c r="E678" s="761" t="str">
        <f>VLOOKUP($C677,'2026年度(2年後期)'!$B$5:$N$207,COLUMN('2026年度(2年後期)'!$C$5),0)&amp;""</f>
        <v>薬物療法と看護</v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>卒業研究Ⅱ</v>
      </c>
      <c r="J678" s="758"/>
      <c r="K678" s="742" t="str">
        <f>VLOOKUP($C677,'2026年度(助産後期)'!$B$5:$N$207,COLUMN('2026年度(助産後期)'!$C$5),0)&amp;""</f>
        <v>助産学実習Ⅰ</v>
      </c>
      <c r="L678" s="759"/>
      <c r="M678" s="768" t="str">
        <f>VLOOKUP($C677,'2026年度(M1後期)'!$B$5:$N$207,COLUMN('2026年度(M1後期)'!$C$5),0)&amp;""</f>
        <v>看護情報・管理学演習A-Ⅰ
成育看護学演習A-Ⅳ（母性）</v>
      </c>
      <c r="N678" s="759"/>
      <c r="O678" s="761" t="str">
        <f>VLOOKUP($C677,'2026年度(M2後期)'!$B$5:$N$207,COLUMN('2026年度(M2後期)'!$C$5),0)&amp;""</f>
        <v>特別研究</v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>特別研究</v>
      </c>
      <c r="T678" s="758"/>
      <c r="U678" s="25"/>
      <c r="V678" s="624" t="s">
        <v>55</v>
      </c>
      <c r="W678" s="652" t="s">
        <v>281</v>
      </c>
      <c r="Z678" s="744" t="str">
        <f>A678</f>
        <v xml:space="preserve">１時限（09：20～10：50） </v>
      </c>
      <c r="AA678" s="723" t="s">
        <v>127</v>
      </c>
      <c r="AB678" s="723"/>
      <c r="AC678" s="723"/>
      <c r="AD678" s="723"/>
      <c r="AE678" s="723"/>
      <c r="AF678" s="723"/>
      <c r="AG678" s="723" t="s">
        <v>204</v>
      </c>
      <c r="AH678" s="723"/>
      <c r="AI678" s="723"/>
      <c r="AJ678" s="723"/>
      <c r="AK678" s="723"/>
      <c r="AL678" s="723"/>
      <c r="AM678" s="723" t="s">
        <v>282</v>
      </c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 t="s">
        <v>57</v>
      </c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>本間　典子</v>
      </c>
      <c r="D679" s="751"/>
      <c r="E679" s="752" t="str">
        <f>IFERROR(VLOOKUP(E678,科目・教員!$A$2:$B$342,2,0),"")</f>
        <v>本間　典子</v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>各担当教員</v>
      </c>
      <c r="J679" s="751"/>
      <c r="K679" s="738" t="str">
        <f>IFERROR(VLOOKUP(K678,科目・教員!$A$2:$B$342,2,0),"")</f>
        <v>池田　真弓</v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V679" s="624" t="s">
        <v>57</v>
      </c>
      <c r="W679" s="652" t="s">
        <v>282</v>
      </c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>101</v>
      </c>
      <c r="D680" s="751"/>
      <c r="E680" s="752" t="str">
        <f>VLOOKUP($C677,'2026年度(2年後期)'!$B$5:$N$207,COLUMN('2026年度(2年後期)'!$C$5)+1,0)&amp;""</f>
        <v>201</v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5"/>
      <c r="V680" s="624" t="s">
        <v>67</v>
      </c>
      <c r="W680" s="652" t="s">
        <v>285</v>
      </c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V681" s="624" t="s">
        <v>70</v>
      </c>
      <c r="W681" s="652" t="s">
        <v>286</v>
      </c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>人体の構造と機能Ⅲ</v>
      </c>
      <c r="D682" s="758"/>
      <c r="E682" s="761" t="str">
        <f>VLOOKUP($C677,'2026年度(2年後期)'!$B$5:$N$207,COLUMN('2026年度(2年後期)'!$E$5),0)&amp;""</f>
        <v>母性看護援助論Ⅰ</v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>助産学実習Ⅰ</v>
      </c>
      <c r="L682" s="759"/>
      <c r="M682" s="757" t="str">
        <f>VLOOKUP($C677,'2026年度(M1後期)'!$B$5:$N$207,COLUMN('2026年度(M1後期)'!$E$5),0)&amp;""</f>
        <v>看護情報・管理学演習A-Ⅰ
成育看護学演習A-Ⅳ（母性）</v>
      </c>
      <c r="N682" s="758"/>
      <c r="O682" s="742" t="str">
        <f>VLOOKUP($C677,'2026年度(M2後期)'!$B$5:$N$207,COLUMN('2026年度(M2後期)'!$E$5),0)&amp;""</f>
        <v>特別研究</v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>特別研究</v>
      </c>
      <c r="T682" s="758"/>
      <c r="U682" s="663" t="s">
        <v>264</v>
      </c>
      <c r="Z682" s="745" t="str">
        <f>A682</f>
        <v>２時限（11：00～12：30）</v>
      </c>
      <c r="AA682" s="723" t="s">
        <v>247</v>
      </c>
      <c r="AB682" s="723"/>
      <c r="AC682" s="723"/>
      <c r="AD682" s="723"/>
      <c r="AE682" s="723"/>
      <c r="AF682" s="723"/>
      <c r="AG682" s="723" t="s">
        <v>248</v>
      </c>
      <c r="AH682" s="723"/>
      <c r="AI682" s="723"/>
      <c r="AJ682" s="723"/>
      <c r="AK682" s="723"/>
      <c r="AL682" s="723"/>
      <c r="AM682" s="723" t="s">
        <v>282</v>
      </c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 t="s">
        <v>301</v>
      </c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>本間　典子</v>
      </c>
      <c r="D683" s="751"/>
      <c r="E683" s="752" t="str">
        <f>IFERROR(VLOOKUP(E682,科目・教員!$A$2:$B$342,2,0),"")</f>
        <v>日置　智華子</v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>池田　真弓</v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663" t="s">
        <v>96</v>
      </c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>101</v>
      </c>
      <c r="D684" s="751"/>
      <c r="E684" s="752" t="str">
        <f>VLOOKUP($C677,'2026年度(2年後期)'!$B$5:$N$207,COLUMN('2026年度(2年後期)'!$E$5)+1,0)&amp;""</f>
        <v>201</v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663" t="s">
        <v>302</v>
      </c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48"/>
      <c r="D685" s="749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663" t="s">
        <v>101</v>
      </c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 t="s">
        <v>282</v>
      </c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>ジェンダー論</v>
      </c>
      <c r="D690" s="742"/>
      <c r="E690" s="747" t="str">
        <f>VLOOKUP($C677,'2026年度(2年後期)'!$B$5:$N$207,COLUMN('2026年度(2年後期)'!$G$5),0)&amp;""</f>
        <v>成人看護援助論Ⅱ</v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>助産学実習Ⅰ</v>
      </c>
      <c r="L690" s="743"/>
      <c r="M690" s="741" t="str">
        <f>VLOOKUP($C677,'2026年度(M1後期)'!$B$5:$N$207,COLUMN('2026年度(M1後期)'!$G$5),0)&amp;""</f>
        <v>成人看護学演習A-Ⅰ</v>
      </c>
      <c r="N690" s="742"/>
      <c r="O690" s="743" t="str">
        <f>VLOOKUP($C677,'2026年度(M2後期)'!$B$5:$N$207,COLUMN('2026年度(M2後期)'!$G$5),0)&amp;""</f>
        <v>特別研究</v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>特別研究</v>
      </c>
      <c r="T690" s="742"/>
      <c r="U690" s="660" t="s">
        <v>88</v>
      </c>
      <c r="V690" s="613" t="s">
        <v>88</v>
      </c>
      <c r="Z690" s="745" t="str">
        <f>A690</f>
        <v>３時限（13：30～15：00）</v>
      </c>
      <c r="AA690" s="723" t="s">
        <v>215</v>
      </c>
      <c r="AB690" s="723"/>
      <c r="AC690" s="723"/>
      <c r="AD690" s="723"/>
      <c r="AE690" s="723"/>
      <c r="AF690" s="723"/>
      <c r="AG690" s="723" t="s">
        <v>228</v>
      </c>
      <c r="AH690" s="723"/>
      <c r="AI690" s="723"/>
      <c r="AJ690" s="723"/>
      <c r="AK690" s="723"/>
      <c r="AL690" s="723"/>
      <c r="AM690" s="723" t="s">
        <v>282</v>
      </c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 t="s">
        <v>303</v>
      </c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 t="s">
        <v>190</v>
      </c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>小島　優子</v>
      </c>
      <c r="D691" s="738"/>
      <c r="E691" s="740" t="str">
        <f>IFERROR(VLOOKUP(E690,科目・教員!$A$2:$B$342,2,0),"")</f>
        <v>藤澤　雄太</v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>池田　真弓</v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660" t="s">
        <v>63</v>
      </c>
      <c r="V691" s="613" t="s">
        <v>303</v>
      </c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>101</v>
      </c>
      <c r="D692" s="738"/>
      <c r="E692" s="740" t="str">
        <f>VLOOKUP($C677,'2026年度(2年後期)'!$B$5:$N$207,COLUMN('2026年度(2年後期)'!$G$5)+1,0)&amp;""</f>
        <v>201</v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660" t="s">
        <v>190</v>
      </c>
      <c r="V692" s="613" t="s">
        <v>101</v>
      </c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660" t="s">
        <v>192</v>
      </c>
      <c r="V693" s="613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73" t="str">
        <f>VLOOKUP($C677,'2026年度(1年後期)'!$B$5:$N$207,COLUMN('2026年度(1年後期)'!$I$5),0)&amp;""</f>
        <v>中国語</v>
      </c>
      <c r="D694" s="774"/>
      <c r="E694" s="747" t="str">
        <f>VLOOKUP($C677,'2026年度(2年後期)'!$B$5:$N$207,COLUMN('2026年度(2年後期)'!$I$5),0)&amp;""</f>
        <v>成人看護援助論Ⅱ</v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>助産学実習Ⅰ</v>
      </c>
      <c r="L694" s="743"/>
      <c r="M694" s="741" t="str">
        <f>VLOOKUP($C677,'2026年度(M1後期)'!$B$5:$N$207,COLUMN('2026年度(M1後期)'!$I$5),0)&amp;""</f>
        <v>成人看護学演習A-Ⅰ</v>
      </c>
      <c r="N694" s="742"/>
      <c r="O694" s="743" t="str">
        <f>VLOOKUP($C677,'2026年度(M2後期)'!$B$5:$N$207,COLUMN('2026年度(M2後期)'!$I$5),0)&amp;""</f>
        <v>特別研究</v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>特別研究</v>
      </c>
      <c r="T694" s="742"/>
      <c r="U694" s="632" t="s">
        <v>148</v>
      </c>
      <c r="Z694" s="745" t="str">
        <f>A694</f>
        <v>４時限（15：10～16：40）</v>
      </c>
      <c r="AA694" s="723" t="s">
        <v>237</v>
      </c>
      <c r="AB694" s="723"/>
      <c r="AC694" s="723"/>
      <c r="AD694" s="723"/>
      <c r="AE694" s="723"/>
      <c r="AF694" s="723"/>
      <c r="AG694" s="723" t="s">
        <v>228</v>
      </c>
      <c r="AH694" s="723"/>
      <c r="AI694" s="723"/>
      <c r="AJ694" s="723"/>
      <c r="AK694" s="723"/>
      <c r="AL694" s="723"/>
      <c r="AM694" s="723" t="s">
        <v>282</v>
      </c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 t="s">
        <v>304</v>
      </c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71" t="str">
        <f>IFERROR(VLOOKUP(C694,科目・教員!$A$2:$B$342,2,0),"")</f>
        <v>黄　馨逸</v>
      </c>
      <c r="D695" s="772"/>
      <c r="E695" s="740" t="str">
        <f>IFERROR(VLOOKUP(E694,科目・教員!$A$2:$B$342,2,0),"")</f>
        <v>藤澤　雄太</v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>池田　真弓</v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632" t="s">
        <v>304</v>
      </c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71" t="str">
        <f>VLOOKUP($C677,'2026年度(1年後期)'!$B$5:$N$207,COLUMN('2026年度(1年後期)'!$I$5)+1,0)&amp;""</f>
        <v>101</v>
      </c>
      <c r="D696" s="772"/>
      <c r="E696" s="740" t="str">
        <f>VLOOKUP($C677,'2026年度(2年後期)'!$B$5:$N$207,COLUMN('2026年度(2年後期)'!$I$5)+1,0)&amp;""</f>
        <v>201</v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632" t="s">
        <v>101</v>
      </c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82" t="s">
        <v>239</v>
      </c>
      <c r="D697" s="783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632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73" t="str">
        <f>VLOOKUP($C677,'2026年度(1年後期)'!$B$5:$N$207,COLUMN('2026年度(1年後期)'!$K$5),0)&amp;""</f>
        <v>中国語</v>
      </c>
      <c r="D698" s="774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676" t="s">
        <v>113</v>
      </c>
      <c r="Z698" s="745" t="str">
        <f>A698</f>
        <v>５時限（16：50～18：20）</v>
      </c>
      <c r="AA698" s="723" t="s">
        <v>237</v>
      </c>
      <c r="AB698" s="723"/>
      <c r="AC698" s="723"/>
      <c r="AD698" s="723"/>
      <c r="AE698" s="723"/>
      <c r="AF698" s="723"/>
      <c r="AG698" s="723" t="s">
        <v>295</v>
      </c>
      <c r="AH698" s="723"/>
      <c r="AI698" s="723"/>
      <c r="AJ698" s="723"/>
      <c r="AK698" s="723"/>
      <c r="AL698" s="723"/>
      <c r="AM698" s="723" t="s">
        <v>282</v>
      </c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71" t="str">
        <f>IFERROR(VLOOKUP(C698,科目・教員!$A$2:$B$342,2,0),"")</f>
        <v>黄　馨逸</v>
      </c>
      <c r="D699" s="772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676" t="s">
        <v>96</v>
      </c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71" t="str">
        <f>VLOOKUP($C677,'2026年度(1年後期)'!$B$5:$N$207,COLUMN('2026年度(1年後期)'!$K$5)+1,0)&amp;""</f>
        <v>101</v>
      </c>
      <c r="D700" s="772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676" t="s">
        <v>296</v>
      </c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82" t="s">
        <v>239</v>
      </c>
      <c r="D701" s="783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685" t="s">
        <v>214</v>
      </c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>
      <c r="A702" s="5"/>
      <c r="B702" s="6"/>
      <c r="C702" s="781">
        <f>C677+1</f>
        <v>46324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32">
        <f>C702</f>
        <v>46324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5" t="s">
        <v>52</v>
      </c>
      <c r="B703" s="12" t="s">
        <v>53</v>
      </c>
      <c r="C703" s="757" t="str">
        <f>VLOOKUP($C702,'2026年度(1年後期)'!$B$5:$N$207,COLUMN('2026年度(1年後期)'!$C$5),0)&amp;""</f>
        <v>人体の構造と機能Ⅳ</v>
      </c>
      <c r="D703" s="758"/>
      <c r="E703" s="761" t="str">
        <f>VLOOKUP($C702,'2026年度(2年後期)'!$B$5:$N$207,COLUMN('2026年度(2年後期)'!$C$5),0)&amp;""</f>
        <v>小児看護学概論</v>
      </c>
      <c r="F703" s="758"/>
      <c r="G703" s="761" t="str">
        <f>VLOOKUP($C702,'2026年度(3年後期)'!$B$5:$N$207,COLUMN('2026年度(3年後期)'!$C$5),0)&amp;""</f>
        <v/>
      </c>
      <c r="H703" s="758"/>
      <c r="I703" s="761" t="str">
        <f>VLOOKUP($C702,'2026年度(4年後期)'!$B$5:$N$206,COLUMN('2026年度(4年後期)'!$C$5),0)&amp;""</f>
        <v/>
      </c>
      <c r="J703" s="758"/>
      <c r="K703" s="742" t="str">
        <f>VLOOKUP($C702,'2026年度(助産後期)'!$B$5:$N$207,COLUMN('2026年度(助産後期)'!$C$5),0)&amp;""</f>
        <v>助産学実習Ⅰ</v>
      </c>
      <c r="L703" s="759"/>
      <c r="M703" s="768" t="str">
        <f>VLOOKUP($C702,'2026年度(M1後期)'!$B$5:$N$207,COLUMN('2026年度(M1後期)'!$C$5),0)&amp;""</f>
        <v>がん看護学演習A-Ⅰ
感染症学特論
感染症学演習</v>
      </c>
      <c r="N703" s="759"/>
      <c r="O703" s="761" t="str">
        <f>VLOOKUP($C702,'2026年度(M2後期)'!$B$5:$N$207,COLUMN('2026年度(M2後期)'!$C$5),0)&amp;""</f>
        <v>特別研究</v>
      </c>
      <c r="P703" s="758"/>
      <c r="Q703" s="761" t="str">
        <f>VLOOKUP($C702,'2026年度(D1後期)'!$B$5:$N$207,COLUMN('2026年度(D1後期)'!$C$5),0)&amp;""</f>
        <v>看護情報・管理学演習Ｂ
長寿看護学演習Ｂ</v>
      </c>
      <c r="R703" s="758"/>
      <c r="S703" s="742" t="str">
        <f>VLOOKUP($C702,'2026年度(D23後期)'!$B$5:$N$207,COLUMN('2026年度(D23後期)'!$C$5),0)&amp;""</f>
        <v>特別研究</v>
      </c>
      <c r="T703" s="758"/>
      <c r="U703" s="20"/>
      <c r="V703" s="652" t="s">
        <v>281</v>
      </c>
      <c r="Z703" s="744" t="str">
        <f>A703</f>
        <v xml:space="preserve">１時限（09：20～10：50） </v>
      </c>
      <c r="AA703" s="723" t="s">
        <v>305</v>
      </c>
      <c r="AB703" s="723"/>
      <c r="AC703" s="723"/>
      <c r="AD703" s="723"/>
      <c r="AE703" s="723"/>
      <c r="AF703" s="723"/>
      <c r="AG703" s="723" t="s">
        <v>128</v>
      </c>
      <c r="AH703" s="723"/>
      <c r="AI703" s="723"/>
      <c r="AJ703" s="723"/>
      <c r="AK703" s="723"/>
      <c r="AL703" s="723"/>
      <c r="AM703" s="723" t="s">
        <v>282</v>
      </c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/>
      <c r="BO703" s="723"/>
      <c r="BP703" s="723"/>
      <c r="BQ703" s="723"/>
      <c r="BR703" s="723"/>
      <c r="BS703" s="723"/>
      <c r="BT703" s="723"/>
      <c r="BU703" s="723"/>
      <c r="BV703" s="723"/>
    </row>
    <row r="704" spans="1:74" ht="13.5" customHeight="1">
      <c r="A704" s="745"/>
      <c r="B704" s="15" t="s">
        <v>61</v>
      </c>
      <c r="C704" s="753" t="str">
        <f>IFERROR(VLOOKUP(C703,科目・教員!$A$2:$B$342,2,0),"")</f>
        <v>本間　典子</v>
      </c>
      <c r="D704" s="751"/>
      <c r="E704" s="752" t="str">
        <f>IFERROR(VLOOKUP(E703,科目・教員!$A$2:$B$342,2,0),"")</f>
        <v>来生　奈巳子</v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>池田　真弓</v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0"/>
      <c r="V704" s="652" t="s">
        <v>282</v>
      </c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3.5" customHeight="1">
      <c r="A705" s="745"/>
      <c r="B705" s="15" t="s">
        <v>65</v>
      </c>
      <c r="C705" s="753" t="str">
        <f>VLOOKUP($C702,'2026年度(1年後期)'!$B$5:$N$207,COLUMN('2026年度(1年後期)'!$C$5)+1,0)&amp;""</f>
        <v>101</v>
      </c>
      <c r="D705" s="751"/>
      <c r="E705" s="752" t="str">
        <f>VLOOKUP($C702,'2026年度(2年後期)'!$B$5:$N$207,COLUMN('2026年度(2年後期)'!$C$5)+1,0)&amp;""</f>
        <v>201</v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0"/>
      <c r="V705" s="652" t="s">
        <v>285</v>
      </c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3.5" customHeight="1">
      <c r="A706" s="746"/>
      <c r="B706" s="16" t="s">
        <v>68</v>
      </c>
      <c r="C706" s="736"/>
      <c r="D706" s="755"/>
      <c r="E706" s="733"/>
      <c r="F706" s="755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0"/>
      <c r="V706" s="652" t="s">
        <v>286</v>
      </c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customHeight="1">
      <c r="A707" s="745" t="s">
        <v>73</v>
      </c>
      <c r="B707" s="15" t="s">
        <v>53</v>
      </c>
      <c r="C707" s="757" t="str">
        <f>VLOOKUP($C702,'2026年度(1年後期)'!$B$5:$N$207,COLUMN('2026年度(1年後期)'!$E$5),0)&amp;""</f>
        <v>法と社会</v>
      </c>
      <c r="D707" s="758"/>
      <c r="E707" s="761" t="str">
        <f>VLOOKUP($C702,'2026年度(2年後期)'!$B$5:$N$207,COLUMN('2026年度(2年後期)'!$E$5),0)&amp;""</f>
        <v>生活援助論Ⅳ
(ABCD)</v>
      </c>
      <c r="F707" s="758"/>
      <c r="G707" s="761" t="str">
        <f>VLOOKUP($C702,'2026年度(3年後期)'!$B$5:$N$207,COLUMN('2026年度(3年後期)'!$E$5),0)&amp;""</f>
        <v/>
      </c>
      <c r="H707" s="758"/>
      <c r="I707" s="761" t="str">
        <f>VLOOKUP($C702,'2026年度(4年後期)'!$B$5:$N$206,COLUMN('2026年度(4年後期)'!$E$5),0)&amp;""</f>
        <v/>
      </c>
      <c r="J707" s="758"/>
      <c r="K707" s="742" t="str">
        <f>VLOOKUP($C702,'2026年度(助産後期)'!$B$5:$N$207,COLUMN('2026年度(助産後期)'!$E$5),0)&amp;""</f>
        <v>助産学実習Ⅰ</v>
      </c>
      <c r="L707" s="759"/>
      <c r="M707" s="757" t="str">
        <f>VLOOKUP($C702,'2026年度(M1後期)'!$B$5:$N$207,COLUMN('2026年度(M1後期)'!$E$5),0)&amp;""</f>
        <v>がん看護学演習A-Ⅰ
感染症学特論
感染症学演習</v>
      </c>
      <c r="N707" s="758"/>
      <c r="O707" s="742" t="str">
        <f>VLOOKUP($C702,'2026年度(M2後期)'!$B$5:$N$207,COLUMN('2026年度(M2後期)'!$E$5),0)&amp;""</f>
        <v>特別研究</v>
      </c>
      <c r="P707" s="758"/>
      <c r="Q707" s="742" t="str">
        <f>VLOOKUP($C702,'2026年度(D1後期)'!$B$5:$N$207,COLUMN('2026年度(D1後期)'!$E$5),0)&amp;""</f>
        <v>看護情報・管理学演習Ｂ
長寿看護学演習Ｂ</v>
      </c>
      <c r="R707" s="758"/>
      <c r="S707" s="742" t="str">
        <f>VLOOKUP($C702,'2026年度(D23後期)'!$B$5:$N$207,COLUMN('2026年度(D23後期)'!$E$5),0)&amp;""</f>
        <v>特別研究</v>
      </c>
      <c r="T707" s="758"/>
      <c r="U707" s="21"/>
      <c r="Z707" s="745" t="str">
        <f>A707</f>
        <v>２時限（11：00～12：30）</v>
      </c>
      <c r="AA707" s="723" t="s">
        <v>275</v>
      </c>
      <c r="AB707" s="723"/>
      <c r="AC707" s="723"/>
      <c r="AD707" s="723"/>
      <c r="AE707" s="723"/>
      <c r="AF707" s="723"/>
      <c r="AG707" s="723" t="s">
        <v>306</v>
      </c>
      <c r="AH707" s="723" t="s">
        <v>306</v>
      </c>
      <c r="AI707" s="723" t="s">
        <v>306</v>
      </c>
      <c r="AJ707" s="723" t="s">
        <v>306</v>
      </c>
      <c r="AK707" s="723"/>
      <c r="AL707" s="723" t="s">
        <v>306</v>
      </c>
      <c r="AM707" s="723" t="s">
        <v>282</v>
      </c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/>
      <c r="BO707" s="723"/>
      <c r="BP707" s="723"/>
      <c r="BQ707" s="723"/>
      <c r="BR707" s="723"/>
      <c r="BS707" s="723"/>
      <c r="BT707" s="723"/>
      <c r="BU707" s="723"/>
      <c r="BV707" s="723"/>
    </row>
    <row r="708" spans="1:74" ht="13.5" customHeight="1">
      <c r="A708" s="745"/>
      <c r="B708" s="15" t="s">
        <v>61</v>
      </c>
      <c r="C708" s="753" t="str">
        <f>IFERROR(VLOOKUP(C707,科目・教員!$A$2:$B$342,2,0),"")</f>
        <v>渡辺　幹司</v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>池田　真弓</v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3.5" customHeight="1">
      <c r="A709" s="745"/>
      <c r="B709" s="15" t="s">
        <v>65</v>
      </c>
      <c r="C709" s="753" t="str">
        <f>VLOOKUP($C702,'2026年度(1年後期)'!$B$5:$N$207,COLUMN('2026年度(1年後期)'!$E$5)+1,0)&amp;""</f>
        <v>101</v>
      </c>
      <c r="D709" s="751"/>
      <c r="E709" s="752" t="str">
        <f>VLOOKUP($C702,'2026年度(2年後期)'!$B$5:$N$207,COLUMN('2026年度(2年後期)'!$E$5)+1,0)&amp;""</f>
        <v>201･202･203･204･基礎実</v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3.5" customHeight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3.5" customHeight="1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 t="s">
        <v>282</v>
      </c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3.5" customHeight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3.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3.5" customHeight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customHeight="1">
      <c r="A715" s="745" t="s">
        <v>87</v>
      </c>
      <c r="B715" s="15" t="s">
        <v>53</v>
      </c>
      <c r="C715" s="741" t="str">
        <f>VLOOKUP($C702,'2026年度(1年後期)'!$B$5:$N$207,COLUMN('2026年度(1年後期)'!$G$5),0)&amp;""</f>
        <v>疾病・病態論Ⅰ</v>
      </c>
      <c r="D715" s="742"/>
      <c r="E715" s="747" t="str">
        <f>VLOOKUP($C702,'2026年度(2年後期)'!$B$5:$N$207,COLUMN('2026年度(2年後期)'!$G$5),0)&amp;""</f>
        <v>生活援助論Ⅳ
(ABCD)</v>
      </c>
      <c r="F715" s="742"/>
      <c r="G715" s="747" t="str">
        <f>VLOOKUP($C702,'2026年度(3年後期)'!$B$5:$N$207,COLUMN('2026年度(3年後期)'!$G$5),0)&amp;""</f>
        <v/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>助産学実習Ⅰ</v>
      </c>
      <c r="L715" s="743"/>
      <c r="M715" s="741" t="str">
        <f>VLOOKUP($C702,'2026年度(M1後期)'!$B$5:$N$207,COLUMN('2026年度(M1後期)'!$G$5),0)&amp;""</f>
        <v>感染症学特論
感染症学演習
成育看護学特論A-Ⅲ</v>
      </c>
      <c r="N715" s="742"/>
      <c r="O715" s="743" t="str">
        <f>VLOOKUP($C702,'2026年度(M2後期)'!$B$5:$N$207,COLUMN('2026年度(M2後期)'!$G$5),0)&amp;""</f>
        <v>特別研究</v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>特別研究</v>
      </c>
      <c r="T715" s="742"/>
      <c r="U715" s="21"/>
      <c r="V715" s="623" t="s">
        <v>88</v>
      </c>
      <c r="Z715" s="745" t="str">
        <f>A715</f>
        <v>３時限（13：30～15：00）</v>
      </c>
      <c r="AA715" s="723" t="s">
        <v>226</v>
      </c>
      <c r="AB715" s="723"/>
      <c r="AC715" s="723"/>
      <c r="AD715" s="723"/>
      <c r="AE715" s="723"/>
      <c r="AF715" s="723"/>
      <c r="AG715" s="723" t="s">
        <v>306</v>
      </c>
      <c r="AH715" s="723" t="s">
        <v>306</v>
      </c>
      <c r="AI715" s="723" t="s">
        <v>306</v>
      </c>
      <c r="AJ715" s="723" t="s">
        <v>306</v>
      </c>
      <c r="AK715" s="723"/>
      <c r="AL715" s="723" t="s">
        <v>306</v>
      </c>
      <c r="AM715" s="723" t="s">
        <v>282</v>
      </c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 t="s">
        <v>166</v>
      </c>
      <c r="BL715" s="723"/>
      <c r="BM715" s="723"/>
      <c r="BN715" s="723"/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3.5" customHeight="1">
      <c r="A716" s="745"/>
      <c r="B716" s="15" t="s">
        <v>61</v>
      </c>
      <c r="C716" s="739" t="str">
        <f>IFERROR(VLOOKUP(C715,科目・教員!$A$2:$B$342,2,0),"")</f>
        <v>水野　正之</v>
      </c>
      <c r="D716" s="738"/>
      <c r="E716" s="740" t="str">
        <f>IFERROR(VLOOKUP(E715,科目・教員!$A$2:$B$342,2,0),"")</f>
        <v/>
      </c>
      <c r="F716" s="738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>池田　真弓</v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V716" s="623" t="s">
        <v>240</v>
      </c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3.5" customHeight="1">
      <c r="A717" s="745"/>
      <c r="B717" s="15" t="s">
        <v>65</v>
      </c>
      <c r="C717" s="739" t="str">
        <f>VLOOKUP($C702,'2026年度(1年後期)'!$B$5:$N$207,COLUMN('2026年度(1年後期)'!$G$5)+1,0)&amp;""</f>
        <v>101</v>
      </c>
      <c r="D717" s="738"/>
      <c r="E717" s="740" t="str">
        <f>VLOOKUP($C702,'2026年度(2年後期)'!$B$5:$N$207,COLUMN('2026年度(2年後期)'!$G$5)+1,0)&amp;""</f>
        <v>201･202･203･204･基礎実</v>
      </c>
      <c r="F717" s="738"/>
      <c r="G717" s="740" t="str">
        <f>VLOOKUP($C702,'2026年度(3年後期)'!$B$5:$N$207,COLUMN('2026年度(3年後期)'!$G$5)+1,0)&amp;""</f>
        <v/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V717" s="623" t="s">
        <v>166</v>
      </c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3.5" customHeight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V718" s="623" t="s">
        <v>192</v>
      </c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customHeight="1">
      <c r="A719" s="745" t="s">
        <v>103</v>
      </c>
      <c r="B719" s="15" t="s">
        <v>53</v>
      </c>
      <c r="C719" s="741" t="str">
        <f>VLOOKUP($C702,'2026年度(1年後期)'!$B$5:$N$207,COLUMN('2026年度(1年後期)'!$I$5),0)&amp;""</f>
        <v>生命倫理</v>
      </c>
      <c r="D719" s="742"/>
      <c r="E719" s="747" t="str">
        <f>VLOOKUP($C702,'2026年度(2年後期)'!$B$5:$N$207,COLUMN('2026年度(2年後期)'!$I$5),0)&amp;""</f>
        <v>生活援助論Ⅳ
(ABCD)</v>
      </c>
      <c r="F719" s="742"/>
      <c r="G719" s="747" t="str">
        <f>VLOOKUP($C702,'2026年度(3年後期)'!$B$5:$N$207,COLUMN('2026年度(3年後期)'!$I$5),0)&amp;""</f>
        <v/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>助産学実習Ⅰ</v>
      </c>
      <c r="L719" s="743"/>
      <c r="M719" s="741" t="str">
        <f>VLOOKUP($C702,'2026年度(M1後期)'!$B$5:$N$207,COLUMN('2026年度(M1後期)'!$I$5),0)&amp;""</f>
        <v>感染症学特論
感染症学演習
成育看護学特論A-Ⅲ</v>
      </c>
      <c r="N719" s="742"/>
      <c r="O719" s="743" t="str">
        <f>VLOOKUP($C702,'2026年度(M2後期)'!$B$5:$N$207,COLUMN('2026年度(M2後期)'!$I$5),0)&amp;""</f>
        <v>特別研究</v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>特別研究</v>
      </c>
      <c r="T719" s="742"/>
      <c r="U719" s="21"/>
      <c r="Z719" s="745" t="str">
        <f>A719</f>
        <v>４時限（15：10～16：40）</v>
      </c>
      <c r="AA719" s="723" t="s">
        <v>200</v>
      </c>
      <c r="AB719" s="723"/>
      <c r="AC719" s="723"/>
      <c r="AD719" s="723"/>
      <c r="AE719" s="723"/>
      <c r="AF719" s="723"/>
      <c r="AG719" s="723" t="s">
        <v>306</v>
      </c>
      <c r="AH719" s="723" t="s">
        <v>306</v>
      </c>
      <c r="AI719" s="723" t="s">
        <v>306</v>
      </c>
      <c r="AJ719" s="723" t="s">
        <v>306</v>
      </c>
      <c r="AK719" s="723"/>
      <c r="AL719" s="723" t="s">
        <v>306</v>
      </c>
      <c r="AM719" s="723" t="s">
        <v>282</v>
      </c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3.5" customHeight="1">
      <c r="A720" s="745"/>
      <c r="B720" s="15" t="s">
        <v>61</v>
      </c>
      <c r="C720" s="739" t="str">
        <f>IFERROR(VLOOKUP(C719,科目・教員!$A$2:$B$342,2,0),"")</f>
        <v>小島　優子</v>
      </c>
      <c r="D720" s="738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>池田　真弓</v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3.5" customHeight="1">
      <c r="A721" s="745"/>
      <c r="B721" s="15" t="s">
        <v>65</v>
      </c>
      <c r="C721" s="739" t="str">
        <f>VLOOKUP($C702,'2026年度(1年後期)'!$B$5:$N$207,COLUMN('2026年度(1年後期)'!$I$5)+1,0)&amp;""</f>
        <v>101</v>
      </c>
      <c r="D721" s="738"/>
      <c r="E721" s="740" t="str">
        <f>VLOOKUP($C702,'2026年度(2年後期)'!$B$5:$N$207,COLUMN('2026年度(2年後期)'!$I$5)+1,0)&amp;""</f>
        <v>201･202･203･204･基礎実</v>
      </c>
      <c r="F721" s="738"/>
      <c r="G721" s="740" t="str">
        <f>VLOOKUP($C702,'2026年度(3年後期)'!$B$5:$N$207,COLUMN('2026年度(3年後期)'!$I$5)+1,0)&amp;""</f>
        <v/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3.5" customHeight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3.5" customHeight="1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632" t="s">
        <v>113</v>
      </c>
      <c r="Z723" s="745" t="str">
        <f>A723</f>
        <v>５時限（16：50～18：20）</v>
      </c>
      <c r="AA723" s="723" t="s">
        <v>304</v>
      </c>
      <c r="AB723" s="723"/>
      <c r="AC723" s="723"/>
      <c r="AD723" s="723"/>
      <c r="AE723" s="723"/>
      <c r="AF723" s="723"/>
      <c r="AG723" s="723" t="s">
        <v>304</v>
      </c>
      <c r="AH723" s="723" t="s">
        <v>304</v>
      </c>
      <c r="AI723" s="723"/>
      <c r="AJ723" s="723"/>
      <c r="AK723" s="723"/>
      <c r="AL723" s="723"/>
      <c r="AM723" s="723" t="s">
        <v>282</v>
      </c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3.5" customHeight="1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632" t="s">
        <v>304</v>
      </c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3.5" customHeight="1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632" t="s">
        <v>307</v>
      </c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3.5" customHeight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633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21">
      <c r="A727" s="5"/>
      <c r="B727" s="6"/>
      <c r="C727" s="781">
        <f>C702+1</f>
        <v>46325</v>
      </c>
      <c r="D727" s="781"/>
      <c r="E727" s="781"/>
      <c r="F727" s="781"/>
      <c r="G727" s="781"/>
      <c r="H727" s="781"/>
      <c r="I727" s="781"/>
      <c r="J727" s="781"/>
      <c r="K727" s="781"/>
      <c r="L727" s="781"/>
      <c r="M727" s="781"/>
      <c r="N727" s="781"/>
      <c r="O727" s="781"/>
      <c r="P727" s="781"/>
      <c r="Q727" s="781"/>
      <c r="R727" s="781"/>
      <c r="S727" s="781"/>
      <c r="T727" s="781"/>
      <c r="U727" s="832">
        <f>C727</f>
        <v>46325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5" t="s">
        <v>52</v>
      </c>
      <c r="B728" s="12" t="s">
        <v>53</v>
      </c>
      <c r="C728" s="757" t="str">
        <f>VLOOKUP($C727,'2026年度(1年後期)'!$B$5:$N$207,COLUMN('2026年度(1年後期)'!$C$5),0)&amp;""</f>
        <v/>
      </c>
      <c r="D728" s="758"/>
      <c r="E728" s="761" t="str">
        <f>VLOOKUP($C727,'2026年度(2年後期)'!$B$5:$N$207,COLUMN('2026年度(2年後期)'!$C$5),0)&amp;""</f>
        <v/>
      </c>
      <c r="F728" s="758"/>
      <c r="G728" s="761" t="str">
        <f>VLOOKUP($C727,'2026年度(3年後期)'!$B$5:$N$207,COLUMN('2026年度(3年後期)'!$C$5),0)&amp;""</f>
        <v>卒業研究発表会(聴講)</v>
      </c>
      <c r="H728" s="758"/>
      <c r="I728" s="761" t="str">
        <f>VLOOKUP($C727,'2026年度(4年後期)'!$B$5:$N$206,COLUMN('2026年度(4年後期)'!$C$5),0)&amp;""</f>
        <v>卒業研究発表会</v>
      </c>
      <c r="J728" s="758"/>
      <c r="K728" s="742" t="str">
        <f>VLOOKUP($C727,'2026年度(助産後期)'!$B$5:$N$207,COLUMN('2026年度(助産後期)'!$C$5),0)&amp;""</f>
        <v>助産学実習Ⅰ</v>
      </c>
      <c r="L728" s="759"/>
      <c r="M728" s="768" t="str">
        <f>VLOOKUP($C727,'2026年度(M1後期)'!$B$5:$N$207,COLUMN('2026年度(M1後期)'!$C$5),0)&amp;""</f>
        <v>長寿看護学演習A-Ⅰ</v>
      </c>
      <c r="N728" s="759"/>
      <c r="O728" s="761" t="str">
        <f>VLOOKUP($C727,'2026年度(M2後期)'!$B$5:$N$207,COLUMN('2026年度(M2後期)'!$C$5),0)&amp;""</f>
        <v>感染管理看護学演習A-Ⅱ
特別研究</v>
      </c>
      <c r="P728" s="758"/>
      <c r="Q728" s="761" t="str">
        <f>VLOOKUP($C727,'2026年度(D1後期)'!$B$5:$N$207,COLUMN('2026年度(D1後期)'!$C$5),0)&amp;""</f>
        <v>精神看護学演習Ｂ</v>
      </c>
      <c r="R728" s="758"/>
      <c r="S728" s="742" t="str">
        <f>VLOOKUP($C727,'2026年度(D23後期)'!$B$5:$N$207,COLUMN('2026年度(D23後期)'!$C$5),0)&amp;""</f>
        <v>特別研究</v>
      </c>
      <c r="T728" s="758"/>
      <c r="U728" s="25"/>
      <c r="V728" s="652" t="s">
        <v>281</v>
      </c>
      <c r="Z728" s="744" t="str">
        <f>A728</f>
        <v xml:space="preserve">１時限（09：20～10：50） </v>
      </c>
      <c r="AA728" s="723" t="s">
        <v>308</v>
      </c>
      <c r="AB728" s="723"/>
      <c r="AC728" s="723"/>
      <c r="AD728" s="723"/>
      <c r="AE728" s="723"/>
      <c r="AF728" s="723"/>
      <c r="AG728" s="723" t="s">
        <v>308</v>
      </c>
      <c r="AH728" s="723" t="s">
        <v>308</v>
      </c>
      <c r="AI728" s="723"/>
      <c r="AJ728" s="723"/>
      <c r="AK728" s="723"/>
      <c r="AL728" s="723"/>
      <c r="AM728" s="723" t="s">
        <v>282</v>
      </c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 t="s">
        <v>308</v>
      </c>
      <c r="AX728" s="723"/>
      <c r="AY728" s="723"/>
      <c r="AZ728" s="726" t="s">
        <v>126</v>
      </c>
      <c r="BA728" s="723"/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</row>
    <row r="729" spans="1:74" ht="13.5" customHeight="1">
      <c r="A729" s="745"/>
      <c r="B729" s="15" t="s">
        <v>61</v>
      </c>
      <c r="C729" s="753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>池田　真弓</v>
      </c>
      <c r="L729" s="754"/>
      <c r="M729" s="750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5"/>
      <c r="V729" s="652" t="s">
        <v>282</v>
      </c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7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</row>
    <row r="730" spans="1:74" ht="13.5" customHeight="1">
      <c r="A730" s="745"/>
      <c r="B730" s="15" t="s">
        <v>65</v>
      </c>
      <c r="C730" s="753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>101･201･202･301</v>
      </c>
      <c r="H730" s="751"/>
      <c r="I730" s="752" t="str">
        <f>VLOOKUP($C727,'2026年度(4年後期)'!$B$5:$N$206,COLUMN('2026年度(4年後期)'!$C$5)+1,0)&amp;""</f>
        <v>101･201･202･301</v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5"/>
      <c r="V730" s="652" t="s">
        <v>285</v>
      </c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7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</row>
    <row r="731" spans="1:74" ht="13.5" customHeight="1">
      <c r="A731" s="746"/>
      <c r="B731" s="16" t="s">
        <v>68</v>
      </c>
      <c r="C731" s="779"/>
      <c r="D731" s="780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5"/>
      <c r="V731" s="652" t="s">
        <v>286</v>
      </c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8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</row>
    <row r="732" spans="1:74" ht="13.5" customHeight="1">
      <c r="A732" s="745" t="s">
        <v>73</v>
      </c>
      <c r="B732" s="15" t="s">
        <v>53</v>
      </c>
      <c r="C732" s="777" t="str">
        <f>VLOOKUP($C727,'2026年度(1年後期)'!$B$5:$N$207,COLUMN('2026年度(1年後期)'!$E$5),0)&amp;""</f>
        <v>脳と行動</v>
      </c>
      <c r="D732" s="778"/>
      <c r="E732" s="761" t="str">
        <f>VLOOKUP($C727,'2026年度(2年後期)'!$B$5:$N$207,COLUMN('2026年度(2年後期)'!$E$5),0)&amp;""</f>
        <v/>
      </c>
      <c r="F732" s="758"/>
      <c r="G732" s="761" t="str">
        <f>VLOOKUP($C727,'2026年度(3年後期)'!$B$5:$N$207,COLUMN('2026年度(3年後期)'!$E$5),0)&amp;""</f>
        <v>卒業研究発表会(聴講)</v>
      </c>
      <c r="H732" s="758"/>
      <c r="I732" s="761" t="str">
        <f>VLOOKUP($C727,'2026年度(4年後期)'!$B$5:$N$206,COLUMN('2026年度(4年後期)'!$E$5),0)&amp;""</f>
        <v>卒業研究発表会</v>
      </c>
      <c r="J732" s="758"/>
      <c r="K732" s="742" t="str">
        <f>VLOOKUP($C727,'2026年度(助産後期)'!$B$5:$N$207,COLUMN('2026年度(助産後期)'!$E$5),0)&amp;""</f>
        <v>助産学実習Ⅰ</v>
      </c>
      <c r="L732" s="759"/>
      <c r="M732" s="757" t="str">
        <f>VLOOKUP($C727,'2026年度(M1後期)'!$B$5:$N$207,COLUMN('2026年度(M1後期)'!$E$5),0)&amp;""</f>
        <v>看護継続教育
長寿看護学演習A-Ⅰ</v>
      </c>
      <c r="N732" s="758"/>
      <c r="O732" s="742" t="str">
        <f>VLOOKUP($C727,'2026年度(M2後期)'!$B$5:$N$207,COLUMN('2026年度(M2後期)'!$E$5),0)&amp;""</f>
        <v>感染管理看護学演習A-Ⅱ
特別研究</v>
      </c>
      <c r="P732" s="758"/>
      <c r="Q732" s="742" t="str">
        <f>VLOOKUP($C727,'2026年度(D1後期)'!$B$5:$N$207,COLUMN('2026年度(D1後期)'!$E$5),0)&amp;""</f>
        <v>精神看護学演習Ｂ</v>
      </c>
      <c r="R732" s="758"/>
      <c r="S732" s="742" t="str">
        <f>VLOOKUP($C727,'2026年度(D23後期)'!$B$5:$N$207,COLUMN('2026年度(D23後期)'!$E$5),0)&amp;""</f>
        <v>特別研究</v>
      </c>
      <c r="T732" s="758"/>
      <c r="U732" s="21"/>
      <c r="Z732" s="745" t="str">
        <f>A732</f>
        <v>２時限（11：00～12：30）</v>
      </c>
      <c r="AA732" s="723" t="s">
        <v>308</v>
      </c>
      <c r="AB732" s="723"/>
      <c r="AC732" s="723"/>
      <c r="AD732" s="723"/>
      <c r="AE732" s="723"/>
      <c r="AF732" s="723"/>
      <c r="AG732" s="723" t="s">
        <v>308</v>
      </c>
      <c r="AH732" s="723" t="s">
        <v>308</v>
      </c>
      <c r="AI732" s="723"/>
      <c r="AJ732" s="723"/>
      <c r="AK732" s="723"/>
      <c r="AL732" s="723"/>
      <c r="AM732" s="723" t="s">
        <v>282</v>
      </c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 t="s">
        <v>308</v>
      </c>
      <c r="AX732" s="723"/>
      <c r="AY732" s="723"/>
      <c r="AZ732" s="726" t="s">
        <v>126</v>
      </c>
      <c r="BA732" s="723"/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 t="s">
        <v>309</v>
      </c>
      <c r="BO732" s="723"/>
      <c r="BP732" s="723"/>
      <c r="BQ732" s="723"/>
      <c r="BR732" s="723"/>
      <c r="BS732" s="723"/>
      <c r="BT732" s="723"/>
      <c r="BU732" s="723"/>
      <c r="BV732" s="723"/>
    </row>
    <row r="733" spans="1:74" ht="13.5" customHeight="1">
      <c r="A733" s="745"/>
      <c r="B733" s="15" t="s">
        <v>61</v>
      </c>
      <c r="C733" s="775" t="str">
        <f>IFERROR(VLOOKUP(C732,科目・教員!$A$2:$B$342,2,0),"")</f>
        <v>田中　健一</v>
      </c>
      <c r="D733" s="776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38" t="str">
        <f>IFERROR(VLOOKUP(K732,科目・教員!$A$2:$B$342,2,0),"")</f>
        <v>池田　真弓</v>
      </c>
      <c r="L733" s="754"/>
      <c r="M733" s="753" t="str">
        <f>IFERROR(VLOOKUP(M732,科目・教員!$A$2:$B$342,2,0),"")</f>
        <v/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7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</row>
    <row r="734" spans="1:74" ht="13.5" customHeight="1">
      <c r="A734" s="745"/>
      <c r="B734" s="15" t="s">
        <v>65</v>
      </c>
      <c r="C734" s="775" t="str">
        <f>VLOOKUP($C727,'2026年度(1年後期)'!$B$5:$N$207,COLUMN('2026年度(1年後期)'!$E$5)+1,0)&amp;""</f>
        <v>大講義室
(ﾘｱﾙﾀｲﾑ)</v>
      </c>
      <c r="D734" s="776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>101･201･202･301</v>
      </c>
      <c r="H734" s="751"/>
      <c r="I734" s="752" t="str">
        <f>VLOOKUP($C727,'2026年度(4年後期)'!$B$5:$N$206,COLUMN('2026年度(4年後期)'!$E$5)+1,0)&amp;""</f>
        <v>101･201･202･301</v>
      </c>
      <c r="J734" s="751"/>
      <c r="K734" s="738" t="str">
        <f>VLOOKUP($C727,'2026年度(助産後期)'!$B$5:$N$207,COLUMN('2026年度(助産後期)'!$E$5)+1,0)&amp;""</f>
        <v/>
      </c>
      <c r="L734" s="754"/>
      <c r="M734" s="753" t="str">
        <f>VLOOKUP($C727,'2026年度(M1後期)'!$B$5:$N$207,COLUMN('2026年度(M1後期)'!$E$5)+1,0)&amp;""</f>
        <v/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7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</row>
    <row r="735" spans="1:74" ht="13.5" customHeight="1">
      <c r="A735" s="760"/>
      <c r="B735" s="16" t="s">
        <v>68</v>
      </c>
      <c r="C735" s="769"/>
      <c r="D735" s="770"/>
      <c r="E735" s="733"/>
      <c r="F735" s="734"/>
      <c r="G735" s="733"/>
      <c r="H735" s="734"/>
      <c r="I735" s="733"/>
      <c r="J735" s="734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8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</row>
    <row r="736" spans="1:74" ht="13.5" customHeight="1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 t="s">
        <v>282</v>
      </c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</row>
    <row r="737" spans="1:74" ht="13.5" customHeight="1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</row>
    <row r="738" spans="1:74" ht="13.5" customHeight="1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</row>
    <row r="739" spans="1:74" ht="13.5" customHeight="1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</row>
    <row r="740" spans="1:74" ht="13.5" customHeight="1">
      <c r="A740" s="745" t="s">
        <v>87</v>
      </c>
      <c r="B740" s="15" t="s">
        <v>53</v>
      </c>
      <c r="C740" s="773" t="str">
        <f>VLOOKUP($C727,'2026年度(1年後期)'!$B$5:$N$207,COLUMN('2026年度(1年後期)'!$G$5),0)&amp;""</f>
        <v>スポーツと健康</v>
      </c>
      <c r="D740" s="774"/>
      <c r="E740" s="747" t="str">
        <f>VLOOKUP($C727,'2026年度(2年後期)'!$B$5:$N$207,COLUMN('2026年度(2年後期)'!$G$5),0)&amp;""</f>
        <v/>
      </c>
      <c r="F740" s="742"/>
      <c r="G740" s="747" t="str">
        <f>VLOOKUP($C727,'2026年度(3年後期)'!$B$5:$N$207,COLUMN('2026年度(3年後期)'!$G$5),0)&amp;""</f>
        <v>卒業研究発表会(聴講)</v>
      </c>
      <c r="H740" s="742"/>
      <c r="I740" s="747" t="str">
        <f>VLOOKUP($C727,'2026年度(4年後期)'!$B$5:$N$206,COLUMN('2026年度(4年後期)'!$G$5),0)&amp;""</f>
        <v>卒業研究発表会</v>
      </c>
      <c r="J740" s="742"/>
      <c r="K740" s="743" t="str">
        <f>VLOOKUP($C727,'2026年度(助産後期)'!$B$5:$N$207,COLUMN('2026年度(助産後期)'!$G$5),0)&amp;""</f>
        <v>助産学実習Ⅰ</v>
      </c>
      <c r="L740" s="743"/>
      <c r="M740" s="741" t="str">
        <f>VLOOKUP($C727,'2026年度(M1後期)'!$B$5:$N$207,COLUMN('2026年度(M1後期)'!$G$5),0)&amp;""</f>
        <v>看護統計学</v>
      </c>
      <c r="N740" s="742"/>
      <c r="O740" s="743" t="str">
        <f>VLOOKUP($C727,'2026年度(M2後期)'!$B$5:$N$207,COLUMN('2026年度(M2後期)'!$G$5),0)&amp;""</f>
        <v>特別研究</v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>特別研究</v>
      </c>
      <c r="T740" s="742"/>
      <c r="U740" s="21"/>
      <c r="Z740" s="745" t="str">
        <f>A740</f>
        <v>３時限（13：30～15：00）</v>
      </c>
      <c r="AA740" s="723" t="s">
        <v>308</v>
      </c>
      <c r="AB740" s="723"/>
      <c r="AC740" s="723"/>
      <c r="AD740" s="723"/>
      <c r="AE740" s="723"/>
      <c r="AF740" s="723"/>
      <c r="AG740" s="723" t="s">
        <v>308</v>
      </c>
      <c r="AH740" s="723" t="s">
        <v>308</v>
      </c>
      <c r="AI740" s="723"/>
      <c r="AJ740" s="723"/>
      <c r="AK740" s="723"/>
      <c r="AL740" s="723"/>
      <c r="AM740" s="723" t="s">
        <v>282</v>
      </c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 t="s">
        <v>308</v>
      </c>
      <c r="AX740" s="723"/>
      <c r="AY740" s="723"/>
      <c r="AZ740" s="723"/>
      <c r="BA740" s="723"/>
      <c r="BB740" s="723"/>
      <c r="BC740" s="723"/>
      <c r="BD740" s="723"/>
      <c r="BE740" s="723"/>
      <c r="BF740" s="723" t="s">
        <v>132</v>
      </c>
      <c r="BG740" s="723"/>
      <c r="BH740" s="723"/>
      <c r="BI740" s="723"/>
      <c r="BJ740" s="723"/>
      <c r="BK740" s="723"/>
      <c r="BL740" s="723"/>
      <c r="BM740" s="723"/>
      <c r="BN740" s="723" t="s">
        <v>252</v>
      </c>
      <c r="BO740" s="723" t="s">
        <v>252</v>
      </c>
      <c r="BP740" s="723"/>
      <c r="BQ740" s="723"/>
      <c r="BR740" s="723"/>
      <c r="BS740" s="723"/>
      <c r="BT740" s="723"/>
      <c r="BU740" s="723"/>
      <c r="BV740" s="723"/>
    </row>
    <row r="741" spans="1:74" ht="13.5" customHeight="1">
      <c r="A741" s="745"/>
      <c r="B741" s="15" t="s">
        <v>61</v>
      </c>
      <c r="C741" s="771" t="str">
        <f>IFERROR(VLOOKUP(C740,科目・教員!$A$2:$B$342,2,0),"")</f>
        <v>有賀　雅史</v>
      </c>
      <c r="D741" s="772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/>
      </c>
      <c r="J741" s="738"/>
      <c r="K741" s="737" t="str">
        <f>IFERROR(VLOOKUP(K740,科目・教員!$A$2:$B$342,2,0),"")</f>
        <v>池田　真弓</v>
      </c>
      <c r="L741" s="737"/>
      <c r="M741" s="739" t="str">
        <f>IFERROR(VLOOKUP(M740,科目・教員!$A$2:$B$342,2,0),"")</f>
        <v>柏木　公一</v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21"/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</row>
    <row r="742" spans="1:74" ht="13.5" customHeight="1">
      <c r="A742" s="745"/>
      <c r="B742" s="15" t="s">
        <v>65</v>
      </c>
      <c r="C742" s="771" t="str">
        <f>VLOOKUP($C727,'2026年度(1年後期)'!$B$5:$N$207,COLUMN('2026年度(1年後期)'!$G$5)+1,0)&amp;""</f>
        <v>グラウンド･
アリーナ･
大講義室</v>
      </c>
      <c r="D742" s="772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>101･201･202･301</v>
      </c>
      <c r="H742" s="738"/>
      <c r="I742" s="740" t="str">
        <f>VLOOKUP($C727,'2026年度(4年後期)'!$B$5:$N$206,COLUMN('2026年度(4年後期)'!$G$5)+1,0)&amp;""</f>
        <v>101･201･202･301</v>
      </c>
      <c r="J742" s="738"/>
      <c r="K742" s="737" t="str">
        <f>VLOOKUP($C727,'2026年度(助産後期)'!$B$5:$N$207,COLUMN('2026年度(助産後期)'!$G$5)+1,0)&amp;""</f>
        <v/>
      </c>
      <c r="L742" s="737"/>
      <c r="M742" s="739" t="str">
        <f>VLOOKUP($C727,'2026年度(M1後期)'!$B$5:$N$207,COLUMN('2026年度(M1後期)'!$G$5)+1,0)&amp;""</f>
        <v>情報処理室</v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21"/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</row>
    <row r="743" spans="1:74" ht="13.5" customHeight="1">
      <c r="A743" s="760"/>
      <c r="B743" s="16" t="s">
        <v>68</v>
      </c>
      <c r="C743" s="769" t="s">
        <v>255</v>
      </c>
      <c r="D743" s="770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21"/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</row>
    <row r="744" spans="1:74" ht="13.5" customHeight="1">
      <c r="A744" s="745" t="s">
        <v>103</v>
      </c>
      <c r="B744" s="15" t="s">
        <v>53</v>
      </c>
      <c r="C744" s="773" t="str">
        <f>VLOOKUP($C727,'2026年度(1年後期)'!$B$5:$N$207,COLUMN('2026年度(1年後期)'!$I$5),0)&amp;""</f>
        <v>スポーツと健康</v>
      </c>
      <c r="D744" s="774"/>
      <c r="E744" s="747" t="str">
        <f>VLOOKUP($C727,'2026年度(2年後期)'!$B$5:$N$207,COLUMN('2026年度(2年後期)'!$I$5),0)&amp;""</f>
        <v/>
      </c>
      <c r="F744" s="742"/>
      <c r="G744" s="747" t="str">
        <f>VLOOKUP($C727,'2026年度(3年後期)'!$B$5:$N$207,COLUMN('2026年度(3年後期)'!$I$5),0)&amp;""</f>
        <v>卒業研究発表会(聴講)</v>
      </c>
      <c r="H744" s="742"/>
      <c r="I744" s="747" t="str">
        <f>VLOOKUP($C727,'2026年度(4年後期)'!$B$5:$N$206,COLUMN('2026年度(4年後期)'!$I$5),0)&amp;""</f>
        <v>卒業研究発表会</v>
      </c>
      <c r="J744" s="742"/>
      <c r="K744" s="743" t="str">
        <f>VLOOKUP($C727,'2026年度(助産後期)'!$B$5:$N$207,COLUMN('2026年度(助産後期)'!$I$5),0)&amp;""</f>
        <v>助産学実習Ⅰ</v>
      </c>
      <c r="L744" s="743"/>
      <c r="M744" s="741" t="str">
        <f>VLOOKUP($C727,'2026年度(M1後期)'!$B$5:$N$207,COLUMN('2026年度(M1後期)'!$I$5),0)&amp;""</f>
        <v>看護統計学</v>
      </c>
      <c r="N744" s="742"/>
      <c r="O744" s="743" t="str">
        <f>VLOOKUP($C727,'2026年度(M2後期)'!$B$5:$N$207,COLUMN('2026年度(M2後期)'!$I$5),0)&amp;""</f>
        <v>特別研究</v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>特別研究</v>
      </c>
      <c r="T744" s="742"/>
      <c r="U744" s="21"/>
      <c r="Z744" s="745" t="str">
        <f>A744</f>
        <v>４時限（15：10～16：40）</v>
      </c>
      <c r="AA744" s="723" t="s">
        <v>308</v>
      </c>
      <c r="AB744" s="723"/>
      <c r="AC744" s="723"/>
      <c r="AD744" s="723"/>
      <c r="AE744" s="723"/>
      <c r="AF744" s="723"/>
      <c r="AG744" s="723" t="s">
        <v>308</v>
      </c>
      <c r="AH744" s="723" t="s">
        <v>308</v>
      </c>
      <c r="AI744" s="723"/>
      <c r="AJ744" s="723"/>
      <c r="AK744" s="723"/>
      <c r="AL744" s="723"/>
      <c r="AM744" s="723" t="s">
        <v>282</v>
      </c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 t="s">
        <v>308</v>
      </c>
      <c r="AX744" s="723"/>
      <c r="AY744" s="723"/>
      <c r="AZ744" s="723"/>
      <c r="BA744" s="723"/>
      <c r="BB744" s="723"/>
      <c r="BC744" s="723"/>
      <c r="BD744" s="723"/>
      <c r="BE744" s="723"/>
      <c r="BF744" s="723" t="s">
        <v>132</v>
      </c>
      <c r="BG744" s="723"/>
      <c r="BH744" s="723"/>
      <c r="BI744" s="723"/>
      <c r="BJ744" s="723"/>
      <c r="BK744" s="723"/>
      <c r="BL744" s="723"/>
      <c r="BM744" s="723"/>
      <c r="BN744" s="723" t="s">
        <v>252</v>
      </c>
      <c r="BO744" s="723" t="s">
        <v>252</v>
      </c>
      <c r="BP744" s="723"/>
      <c r="BQ744" s="723"/>
      <c r="BR744" s="723"/>
      <c r="BS744" s="723"/>
      <c r="BT744" s="723"/>
      <c r="BU744" s="723"/>
      <c r="BV744" s="723"/>
    </row>
    <row r="745" spans="1:74" ht="13.5" customHeight="1">
      <c r="A745" s="745"/>
      <c r="B745" s="15" t="s">
        <v>61</v>
      </c>
      <c r="C745" s="771" t="str">
        <f>IFERROR(VLOOKUP(C744,科目・教員!$A$2:$B$342,2,0),"")</f>
        <v>有賀　雅史</v>
      </c>
      <c r="D745" s="772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>池田　真弓</v>
      </c>
      <c r="L745" s="737"/>
      <c r="M745" s="739" t="str">
        <f>IFERROR(VLOOKUP(M744,科目・教員!$A$2:$B$342,2,0),"")</f>
        <v>柏木　公一</v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21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</row>
    <row r="746" spans="1:74" ht="13.5" customHeight="1">
      <c r="A746" s="745"/>
      <c r="B746" s="15" t="s">
        <v>65</v>
      </c>
      <c r="C746" s="771" t="str">
        <f>VLOOKUP($C727,'2026年度(1年後期)'!$B$5:$N$207,COLUMN('2026年度(1年後期)'!$I$5)+1,0)&amp;""</f>
        <v>グラウンド･
アリーナ･
大講義室</v>
      </c>
      <c r="D746" s="772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>101･201･202･301</v>
      </c>
      <c r="H746" s="738"/>
      <c r="I746" s="740" t="str">
        <f>VLOOKUP($C727,'2026年度(4年後期)'!$B$5:$N$206,COLUMN('2026年度(4年後期)'!$I$5)+1,0)&amp;""</f>
        <v>101･201･202･301</v>
      </c>
      <c r="J746" s="738"/>
      <c r="K746" s="737" t="str">
        <f>VLOOKUP($C727,'2026年度(助産後期)'!$B$5:$N$207,COLUMN('2026年度(助産後期)'!$I$5)+1,0)&amp;""</f>
        <v/>
      </c>
      <c r="L746" s="737"/>
      <c r="M746" s="739" t="str">
        <f>VLOOKUP($C727,'2026年度(M1後期)'!$B$5:$N$207,COLUMN('2026年度(M1後期)'!$I$5)+1,0)&amp;""</f>
        <v>情報処理室</v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21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</row>
    <row r="747" spans="1:74" ht="13.5" customHeight="1">
      <c r="A747" s="746"/>
      <c r="B747" s="16" t="s">
        <v>68</v>
      </c>
      <c r="C747" s="769" t="s">
        <v>255</v>
      </c>
      <c r="D747" s="770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21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</row>
    <row r="748" spans="1:74" ht="13.5" customHeight="1">
      <c r="A748" s="745" t="s">
        <v>112</v>
      </c>
      <c r="B748" s="15" t="s">
        <v>53</v>
      </c>
      <c r="C748" s="741" t="str">
        <f>VLOOKUP($C727,'2026年度(1年後期)'!$B$5:$N$207,COLUMN('2026年度(1年後期)'!$K$5),0)&amp;""</f>
        <v/>
      </c>
      <c r="D748" s="742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VLOOKUP($C727,'2026年度(4年後期)'!$B$5:$N$206,COLUMN('2026年度(4年後期)'!$K$5),0)&amp;""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602" t="s">
        <v>113</v>
      </c>
      <c r="X748" s="703" t="s">
        <v>268</v>
      </c>
      <c r="Z748" s="745" t="str">
        <f>A748</f>
        <v>５時限（16：50～18：20）</v>
      </c>
      <c r="AA748" s="723"/>
      <c r="AB748" s="723"/>
      <c r="AC748" s="723"/>
      <c r="AD748" s="723"/>
      <c r="AE748" s="723"/>
      <c r="AF748" s="723"/>
      <c r="AG748" s="723"/>
      <c r="AH748" s="723"/>
      <c r="AI748" s="723"/>
      <c r="AJ748" s="723"/>
      <c r="AK748" s="723"/>
      <c r="AL748" s="723"/>
      <c r="AM748" s="723" t="s">
        <v>282</v>
      </c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 t="s">
        <v>310</v>
      </c>
      <c r="AX748" s="723" t="s">
        <v>310</v>
      </c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 t="s">
        <v>216</v>
      </c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</row>
    <row r="749" spans="1:74" ht="13.5" customHeight="1">
      <c r="A749" s="745"/>
      <c r="B749" s="15" t="s">
        <v>61</v>
      </c>
      <c r="C749" s="739" t="str">
        <f>IFERROR(VLOOKUP(C748,科目・教員!$A$2:$B$342,2,0),"")</f>
        <v/>
      </c>
      <c r="D749" s="738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602" t="s">
        <v>310</v>
      </c>
      <c r="X749" s="703" t="s">
        <v>150</v>
      </c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</row>
    <row r="750" spans="1:74" ht="13.5" customHeight="1">
      <c r="A750" s="745"/>
      <c r="B750" s="15" t="s">
        <v>65</v>
      </c>
      <c r="C750" s="739" t="str">
        <f>VLOOKUP($C727,'2026年度(1年後期)'!$B$5:$N$207,COLUMN('2026年度(1年後期)'!$K$5)+1,0)&amp;""</f>
        <v/>
      </c>
      <c r="D750" s="738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VLOOKUP($C727,'2026年度(4年後期)'!$B$5:$N$206,COLUMN('2026年度(4年後期)'!$K$5)+1,0)&amp;""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602" t="s">
        <v>311</v>
      </c>
      <c r="X750" s="703" t="s">
        <v>216</v>
      </c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</row>
    <row r="751" spans="1:74" ht="13.5" customHeight="1">
      <c r="A751" s="746"/>
      <c r="B751" s="16" t="s">
        <v>68</v>
      </c>
      <c r="C751" s="736"/>
      <c r="D751" s="734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619" t="s">
        <v>292</v>
      </c>
      <c r="V751" s="19"/>
      <c r="W751" s="19"/>
      <c r="X751" s="703" t="s">
        <v>217</v>
      </c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</row>
    <row r="752" spans="1:74" s="44" customFormat="1" ht="21.75">
      <c r="A752" s="23"/>
      <c r="B752" s="24"/>
      <c r="C752" s="767">
        <f>C727+1</f>
        <v>46326</v>
      </c>
      <c r="D752" s="767"/>
      <c r="E752" s="767"/>
      <c r="F752" s="767"/>
      <c r="G752" s="767"/>
      <c r="H752" s="767"/>
      <c r="I752" s="767"/>
      <c r="J752" s="767"/>
      <c r="K752" s="767"/>
      <c r="L752" s="767"/>
      <c r="M752" s="767"/>
      <c r="N752" s="767"/>
      <c r="O752" s="767"/>
      <c r="P752" s="767"/>
      <c r="Q752" s="767"/>
      <c r="R752" s="767"/>
      <c r="S752" s="767"/>
      <c r="T752" s="767"/>
      <c r="U752" s="835">
        <f>C752</f>
        <v>46326</v>
      </c>
      <c r="V752" s="836"/>
      <c r="W752" s="836"/>
      <c r="X752" s="836"/>
      <c r="Y752" s="836"/>
      <c r="Z752" s="83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5" t="s">
        <v>52</v>
      </c>
      <c r="B753" s="12" t="s">
        <v>53</v>
      </c>
      <c r="C753" s="757" t="str">
        <f>VLOOKUP($C752,'2026年度(1年後期)'!$B$5:$N$207,COLUMN('2026年度(1年後期)'!$C$5),0)&amp;""</f>
        <v/>
      </c>
      <c r="D753" s="758"/>
      <c r="E753" s="761" t="str">
        <f>VLOOKUP($C752,'2026年度(2年後期)'!$B$5:$N$207,COLUMN('2026年度(2年後期)'!$C$5),0)&amp;""</f>
        <v/>
      </c>
      <c r="F753" s="758"/>
      <c r="G753" s="761" t="str">
        <f>VLOOKUP($C752,'2026年度(3年後期)'!$B$5:$N$207,COLUMN('2026年度(3年後期)'!$C$5),0)&amp;""</f>
        <v/>
      </c>
      <c r="H753" s="758"/>
      <c r="I753" s="761" t="str">
        <f>VLOOKUP($C752,'2026年度(4年後期)'!$B$5:$N$206,COLUMN('2026年度(4年後期)'!$C$5),0)&amp;""</f>
        <v/>
      </c>
      <c r="J753" s="758"/>
      <c r="K753" s="742" t="str">
        <f>VLOOKUP($C752,'2026年度(助産後期)'!$B$5:$N$207,COLUMN('2026年度(助産後期)'!$C$5),0)&amp;""</f>
        <v/>
      </c>
      <c r="L753" s="759"/>
      <c r="M753" s="768" t="str">
        <f>VLOOKUP($C752,'2026年度(M1後期)'!$B$5:$N$207,COLUMN('2026年度(M1後期)'!$C$5),0)&amp;""</f>
        <v/>
      </c>
      <c r="N753" s="759"/>
      <c r="O753" s="761" t="str">
        <f>VLOOKUP($C752,'2026年度(M2後期)'!$B$5:$N$207,COLUMN('2026年度(M2後期)'!$C$5),0)&amp;""</f>
        <v/>
      </c>
      <c r="P753" s="758"/>
      <c r="Q753" s="761" t="str">
        <f>VLOOKUP($C752,'2026年度(D1後期)'!$B$5:$N$207,COLUMN('2026年度(D1後期)'!$C$5),0)&amp;""</f>
        <v/>
      </c>
      <c r="R753" s="758"/>
      <c r="S753" s="742" t="str">
        <f>VLOOKUP($C752,'2026年度(D23後期)'!$B$5:$N$207,COLUMN('2026年度(D23後期)'!$C$5),0)&amp;""</f>
        <v/>
      </c>
      <c r="T753" s="758"/>
      <c r="U753" s="25"/>
      <c r="Z753" s="744" t="str">
        <f>A753</f>
        <v xml:space="preserve">１時限（09：20～10：50） </v>
      </c>
      <c r="AA753" s="723"/>
      <c r="AB753" s="723"/>
      <c r="AC753" s="723"/>
      <c r="AD753" s="723"/>
      <c r="AE753" s="723"/>
      <c r="AF753" s="723"/>
      <c r="AG753" s="723"/>
      <c r="AH753" s="723"/>
      <c r="AI753" s="723"/>
      <c r="AJ753" s="723"/>
      <c r="AK753" s="723"/>
      <c r="AL753" s="723"/>
      <c r="AM753" s="723"/>
      <c r="AN753" s="723"/>
      <c r="AO753" s="723"/>
      <c r="AP753" s="723"/>
      <c r="AQ753" s="723"/>
      <c r="AR753" s="723"/>
      <c r="AS753" s="723"/>
      <c r="AT753" s="723"/>
      <c r="AU753" s="723"/>
      <c r="AV753" s="723"/>
      <c r="AW753" s="723"/>
      <c r="AX753" s="723"/>
      <c r="AY753" s="723"/>
      <c r="AZ753" s="723"/>
      <c r="BA753" s="723"/>
      <c r="BB753" s="723"/>
      <c r="BC753" s="723"/>
      <c r="BD753" s="723"/>
      <c r="BE753" s="723"/>
      <c r="BF753" s="723"/>
      <c r="BG753" s="723"/>
      <c r="BH753" s="723"/>
      <c r="BI753" s="723"/>
      <c r="BJ753" s="723"/>
      <c r="BK753" s="723"/>
      <c r="BL753" s="723"/>
      <c r="BM753" s="723"/>
      <c r="BN753" s="723"/>
      <c r="BO753" s="723"/>
      <c r="BP753" s="723"/>
      <c r="BQ753" s="723"/>
      <c r="BR753" s="723"/>
      <c r="BS753" s="723"/>
      <c r="BT753" s="723"/>
      <c r="BU753" s="723"/>
      <c r="BV753" s="723"/>
    </row>
    <row r="754" spans="1:74" ht="13.5" customHeight="1">
      <c r="A754" s="745"/>
      <c r="B754" s="15" t="s">
        <v>61</v>
      </c>
      <c r="C754" s="753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38" t="str">
        <f>IFERROR(VLOOKUP(K753,科目・教員!$A$2:$B$342,2,0),"")</f>
        <v/>
      </c>
      <c r="L754" s="754"/>
      <c r="M754" s="750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38" t="str">
        <f>IFERROR(VLOOKUP(S753,科目・教員!$A$2:$B$342,2,0),"")</f>
        <v/>
      </c>
      <c r="T754" s="751"/>
      <c r="U754" s="25"/>
      <c r="Z754" s="745"/>
      <c r="AA754" s="724"/>
      <c r="AB754" s="724"/>
      <c r="AC754" s="724"/>
      <c r="AD754" s="724"/>
      <c r="AE754" s="724"/>
      <c r="AF754" s="724"/>
      <c r="AG754" s="724"/>
      <c r="AH754" s="724"/>
      <c r="AI754" s="724"/>
      <c r="AJ754" s="724"/>
      <c r="AK754" s="724"/>
      <c r="AL754" s="724"/>
      <c r="AM754" s="724"/>
      <c r="AN754" s="724"/>
      <c r="AO754" s="724"/>
      <c r="AP754" s="724"/>
      <c r="AQ754" s="724"/>
      <c r="AR754" s="724"/>
      <c r="AS754" s="724"/>
      <c r="AT754" s="724"/>
      <c r="AU754" s="724"/>
      <c r="AV754" s="724"/>
      <c r="AW754" s="724"/>
      <c r="AX754" s="724"/>
      <c r="AY754" s="724"/>
      <c r="AZ754" s="724"/>
      <c r="BA754" s="724"/>
      <c r="BB754" s="724"/>
      <c r="BC754" s="724"/>
      <c r="BD754" s="724"/>
      <c r="BE754" s="724"/>
      <c r="BF754" s="724"/>
      <c r="BG754" s="724"/>
      <c r="BH754" s="724"/>
      <c r="BI754" s="724"/>
      <c r="BJ754" s="724"/>
      <c r="BK754" s="724"/>
      <c r="BL754" s="724"/>
      <c r="BM754" s="724"/>
      <c r="BN754" s="724"/>
      <c r="BO754" s="724"/>
      <c r="BP754" s="724"/>
      <c r="BQ754" s="724"/>
      <c r="BR754" s="724"/>
      <c r="BS754" s="724"/>
      <c r="BT754" s="724"/>
      <c r="BU754" s="724"/>
      <c r="BV754" s="724"/>
    </row>
    <row r="755" spans="1:74" ht="13.5" customHeight="1">
      <c r="A755" s="745"/>
      <c r="B755" s="15" t="s">
        <v>65</v>
      </c>
      <c r="C755" s="753" t="str">
        <f>VLOOKUP($C752,'2026年度(1年後期)'!$B$5:$N$207,COLUMN('2026年度(1年後期)'!$C$5)+1,0)&amp;""</f>
        <v/>
      </c>
      <c r="D755" s="751"/>
      <c r="E755" s="752" t="str">
        <f>VLOOKUP($C752,'2026年度(2年後期)'!$B$5:$N$207,COLUMN('2026年度(2年後期)'!$C$5)+1,0)&amp;""</f>
        <v/>
      </c>
      <c r="F755" s="751"/>
      <c r="G755" s="752" t="str">
        <f>VLOOKUP($C752,'2026年度(3年後期)'!$B$5:$N$207,COLUMN('2026年度(3年後期)'!$C$5)+1,0)&amp;""</f>
        <v/>
      </c>
      <c r="H755" s="751"/>
      <c r="I755" s="752" t="str">
        <f>VLOOKUP($C752,'2026年度(4年後期)'!$B$5:$N$206,COLUMN('2026年度(4年後期)'!$C$5)+1,0)&amp;""</f>
        <v/>
      </c>
      <c r="J755" s="751"/>
      <c r="K755" s="738" t="str">
        <f>VLOOKUP($C752,'2026年度(助産後期)'!$B$5:$N$207,COLUMN('2026年度(助産後期)'!$C$5)+1,0)&amp;""</f>
        <v/>
      </c>
      <c r="L755" s="754"/>
      <c r="M755" s="750" t="str">
        <f>VLOOKUP($C752,'2026年度(M1後期)'!$B$5:$N$207,COLUMN('2026年度(M1後期)'!$C$5)+1,0)&amp;""</f>
        <v/>
      </c>
      <c r="N755" s="751"/>
      <c r="O755" s="752" t="str">
        <f>VLOOKUP($C752,'2026年度(M2後期)'!$B$5:$N$207,COLUMN('2026年度(M2後期)'!$C$5)+1,0)&amp;""</f>
        <v/>
      </c>
      <c r="P755" s="751"/>
      <c r="Q755" s="752" t="str">
        <f>VLOOKUP($C752,'2026年度(D1後期)'!$B$5:$N$207,COLUMN('2026年度(D1後期)'!$C$5)+1,0)&amp;""</f>
        <v/>
      </c>
      <c r="R755" s="751"/>
      <c r="S755" s="738" t="str">
        <f>VLOOKUP($C752,'2026年度(D23後期)'!$B$5:$N$207,COLUMN('2026年度(D23後期)'!$C$5)+1,0)&amp;""</f>
        <v/>
      </c>
      <c r="T755" s="751"/>
      <c r="U755" s="25"/>
      <c r="Z755" s="745"/>
      <c r="AA755" s="724"/>
      <c r="AB755" s="724"/>
      <c r="AC755" s="724"/>
      <c r="AD755" s="724"/>
      <c r="AE755" s="724"/>
      <c r="AF755" s="724"/>
      <c r="AG755" s="724"/>
      <c r="AH755" s="724"/>
      <c r="AI755" s="724"/>
      <c r="AJ755" s="724"/>
      <c r="AK755" s="724"/>
      <c r="AL755" s="724"/>
      <c r="AM755" s="724"/>
      <c r="AN755" s="724"/>
      <c r="AO755" s="724"/>
      <c r="AP755" s="724"/>
      <c r="AQ755" s="724"/>
      <c r="AR755" s="724"/>
      <c r="AS755" s="724"/>
      <c r="AT755" s="724"/>
      <c r="AU755" s="724"/>
      <c r="AV755" s="724"/>
      <c r="AW755" s="724"/>
      <c r="AX755" s="724"/>
      <c r="AY755" s="724"/>
      <c r="AZ755" s="724"/>
      <c r="BA755" s="724"/>
      <c r="BB755" s="724"/>
      <c r="BC755" s="724"/>
      <c r="BD755" s="724"/>
      <c r="BE755" s="724"/>
      <c r="BF755" s="724"/>
      <c r="BG755" s="724"/>
      <c r="BH755" s="724"/>
      <c r="BI755" s="724"/>
      <c r="BJ755" s="724"/>
      <c r="BK755" s="724"/>
      <c r="BL755" s="724"/>
      <c r="BM755" s="724"/>
      <c r="BN755" s="724"/>
      <c r="BO755" s="724"/>
      <c r="BP755" s="724"/>
      <c r="BQ755" s="724"/>
      <c r="BR755" s="724"/>
      <c r="BS755" s="724"/>
      <c r="BT755" s="724"/>
      <c r="BU755" s="724"/>
      <c r="BV755" s="724"/>
    </row>
    <row r="756" spans="1:74" ht="13.5" customHeight="1">
      <c r="A756" s="746"/>
      <c r="B756" s="16" t="s">
        <v>68</v>
      </c>
      <c r="C756" s="736"/>
      <c r="D756" s="755"/>
      <c r="E756" s="733"/>
      <c r="F756" s="755"/>
      <c r="G756" s="733"/>
      <c r="H756" s="755"/>
      <c r="I756" s="733"/>
      <c r="J756" s="755"/>
      <c r="K756" s="735"/>
      <c r="L756" s="756"/>
      <c r="M756" s="766"/>
      <c r="N756" s="755"/>
      <c r="O756" s="733"/>
      <c r="P756" s="755"/>
      <c r="Q756" s="733"/>
      <c r="R756" s="755"/>
      <c r="S756" s="735"/>
      <c r="T756" s="755"/>
      <c r="U756" s="25"/>
      <c r="Z756" s="746"/>
      <c r="AA756" s="725"/>
      <c r="AB756" s="725"/>
      <c r="AC756" s="725"/>
      <c r="AD756" s="725"/>
      <c r="AE756" s="725"/>
      <c r="AF756" s="725"/>
      <c r="AG756" s="725"/>
      <c r="AH756" s="725"/>
      <c r="AI756" s="725"/>
      <c r="AJ756" s="725"/>
      <c r="AK756" s="725"/>
      <c r="AL756" s="725"/>
      <c r="AM756" s="725"/>
      <c r="AN756" s="725"/>
      <c r="AO756" s="725"/>
      <c r="AP756" s="725"/>
      <c r="AQ756" s="725"/>
      <c r="AR756" s="725"/>
      <c r="AS756" s="725"/>
      <c r="AT756" s="725"/>
      <c r="AU756" s="725"/>
      <c r="AV756" s="725"/>
      <c r="AW756" s="725"/>
      <c r="AX756" s="725"/>
      <c r="AY756" s="725"/>
      <c r="AZ756" s="725"/>
      <c r="BA756" s="725"/>
      <c r="BB756" s="725"/>
      <c r="BC756" s="725"/>
      <c r="BD756" s="725"/>
      <c r="BE756" s="725"/>
      <c r="BF756" s="725"/>
      <c r="BG756" s="725"/>
      <c r="BH756" s="725"/>
      <c r="BI756" s="725"/>
      <c r="BJ756" s="725"/>
      <c r="BK756" s="725"/>
      <c r="BL756" s="725"/>
      <c r="BM756" s="725"/>
      <c r="BN756" s="725"/>
      <c r="BO756" s="725"/>
      <c r="BP756" s="725"/>
      <c r="BQ756" s="725"/>
      <c r="BR756" s="725"/>
      <c r="BS756" s="725"/>
      <c r="BT756" s="725"/>
      <c r="BU756" s="725"/>
      <c r="BV756" s="725"/>
    </row>
    <row r="757" spans="1:74" ht="13.5" customHeight="1">
      <c r="A757" s="745" t="s">
        <v>73</v>
      </c>
      <c r="B757" s="15" t="s">
        <v>53</v>
      </c>
      <c r="C757" s="757" t="str">
        <f>VLOOKUP($C752,'2026年度(1年後期)'!$B$5:$N$207,COLUMN('2026年度(1年後期)'!$E$5),0)&amp;""</f>
        <v/>
      </c>
      <c r="D757" s="758"/>
      <c r="E757" s="761" t="str">
        <f>VLOOKUP($C752,'2026年度(2年後期)'!$B$5:$N$207,COLUMN('2026年度(2年後期)'!$E$5),0)&amp;""</f>
        <v/>
      </c>
      <c r="F757" s="758"/>
      <c r="G757" s="761" t="str">
        <f>VLOOKUP($C752,'2026年度(3年後期)'!$B$5:$N$207,COLUMN('2026年度(3年後期)'!$E$5),0)&amp;""</f>
        <v/>
      </c>
      <c r="H757" s="758"/>
      <c r="I757" s="761" t="str">
        <f>VLOOKUP($C752,'2026年度(4年後期)'!$B$5:$N$206,COLUMN('2026年度(4年後期)'!$E$5),0)&amp;""</f>
        <v/>
      </c>
      <c r="J757" s="758"/>
      <c r="K757" s="742" t="str">
        <f>VLOOKUP($C752,'2026年度(助産後期)'!$B$5:$N$207,COLUMN('2026年度(助産後期)'!$E$5),0)&amp;""</f>
        <v/>
      </c>
      <c r="L757" s="759"/>
      <c r="M757" s="757" t="str">
        <f>VLOOKUP($C752,'2026年度(M1後期)'!$B$5:$N$207,COLUMN('2026年度(M1後期)'!$E$5),0)&amp;""</f>
        <v/>
      </c>
      <c r="N757" s="758"/>
      <c r="O757" s="742" t="str">
        <f>VLOOKUP($C752,'2026年度(M2後期)'!$B$5:$N$207,COLUMN('2026年度(M2後期)'!$E$5),0)&amp;""</f>
        <v/>
      </c>
      <c r="P757" s="758"/>
      <c r="Q757" s="742" t="str">
        <f>VLOOKUP($C752,'2026年度(D1後期)'!$B$5:$N$207,COLUMN('2026年度(D1後期)'!$E$5),0)&amp;""</f>
        <v/>
      </c>
      <c r="R757" s="758"/>
      <c r="S757" s="742" t="str">
        <f>VLOOKUP($C752,'2026年度(D23後期)'!$B$5:$N$207,COLUMN('2026年度(D23後期)'!$E$5),0)&amp;""</f>
        <v/>
      </c>
      <c r="T757" s="758"/>
      <c r="U757" s="21"/>
      <c r="Z757" s="744" t="str">
        <f>A757</f>
        <v>２時限（11：00～12：30）</v>
      </c>
      <c r="AA757" s="723"/>
      <c r="AB757" s="723"/>
      <c r="AC757" s="723"/>
      <c r="AD757" s="723"/>
      <c r="AE757" s="723"/>
      <c r="AF757" s="723"/>
      <c r="AG757" s="723"/>
      <c r="AH757" s="723"/>
      <c r="AI757" s="723"/>
      <c r="AJ757" s="723"/>
      <c r="AK757" s="723"/>
      <c r="AL757" s="723"/>
      <c r="AM757" s="723"/>
      <c r="AN757" s="723"/>
      <c r="AO757" s="723"/>
      <c r="AP757" s="723"/>
      <c r="AQ757" s="723"/>
      <c r="AR757" s="723"/>
      <c r="AS757" s="723"/>
      <c r="AT757" s="723"/>
      <c r="AU757" s="723"/>
      <c r="AV757" s="723"/>
      <c r="AW757" s="723"/>
      <c r="AX757" s="723"/>
      <c r="AY757" s="723"/>
      <c r="AZ757" s="723"/>
      <c r="BA757" s="723"/>
      <c r="BB757" s="723"/>
      <c r="BC757" s="723"/>
      <c r="BD757" s="723"/>
      <c r="BE757" s="723"/>
      <c r="BF757" s="723"/>
      <c r="BG757" s="723"/>
      <c r="BH757" s="723"/>
      <c r="BI757" s="723"/>
      <c r="BJ757" s="723"/>
      <c r="BK757" s="723"/>
      <c r="BL757" s="723"/>
      <c r="BM757" s="723"/>
      <c r="BN757" s="723"/>
      <c r="BO757" s="723"/>
      <c r="BP757" s="723"/>
      <c r="BQ757" s="723"/>
      <c r="BR757" s="723"/>
      <c r="BS757" s="723"/>
      <c r="BT757" s="723"/>
      <c r="BU757" s="723"/>
      <c r="BV757" s="723"/>
    </row>
    <row r="758" spans="1:74" ht="13.5" customHeight="1">
      <c r="A758" s="745"/>
      <c r="B758" s="15" t="s">
        <v>61</v>
      </c>
      <c r="C758" s="753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38" t="str">
        <f>IFERROR(VLOOKUP(K757,科目・教員!$A$2:$B$342,2,0),"")</f>
        <v/>
      </c>
      <c r="L758" s="754"/>
      <c r="M758" s="753" t="str">
        <f>IFERROR(VLOOKUP(M757,科目・教員!$A$2:$B$342,2,0),"")</f>
        <v/>
      </c>
      <c r="N758" s="751"/>
      <c r="O758" s="738" t="str">
        <f>IFERROR(VLOOKUP(O757,科目・教員!$A$2:$B$342,2,0),"")</f>
        <v/>
      </c>
      <c r="P758" s="751"/>
      <c r="Q758" s="738" t="str">
        <f>IFERROR(VLOOKUP(Q757,科目・教員!$A$2:$B$342,2,0),"")</f>
        <v/>
      </c>
      <c r="R758" s="751"/>
      <c r="S758" s="738" t="str">
        <f>IFERROR(VLOOKUP(S757,科目・教員!$A$2:$B$342,2,0),"")</f>
        <v/>
      </c>
      <c r="T758" s="751"/>
      <c r="U758" s="21"/>
      <c r="Z758" s="745"/>
      <c r="AA758" s="724"/>
      <c r="AB758" s="724"/>
      <c r="AC758" s="724"/>
      <c r="AD758" s="724"/>
      <c r="AE758" s="724"/>
      <c r="AF758" s="724"/>
      <c r="AG758" s="724"/>
      <c r="AH758" s="724"/>
      <c r="AI758" s="724"/>
      <c r="AJ758" s="724"/>
      <c r="AK758" s="724"/>
      <c r="AL758" s="724"/>
      <c r="AM758" s="724"/>
      <c r="AN758" s="724"/>
      <c r="AO758" s="724"/>
      <c r="AP758" s="724"/>
      <c r="AQ758" s="724"/>
      <c r="AR758" s="724"/>
      <c r="AS758" s="724"/>
      <c r="AT758" s="724"/>
      <c r="AU758" s="724"/>
      <c r="AV758" s="724"/>
      <c r="AW758" s="724"/>
      <c r="AX758" s="724"/>
      <c r="AY758" s="724"/>
      <c r="AZ758" s="724"/>
      <c r="BA758" s="724"/>
      <c r="BB758" s="724"/>
      <c r="BC758" s="724"/>
      <c r="BD758" s="724"/>
      <c r="BE758" s="724"/>
      <c r="BF758" s="724"/>
      <c r="BG758" s="724"/>
      <c r="BH758" s="724"/>
      <c r="BI758" s="724"/>
      <c r="BJ758" s="724"/>
      <c r="BK758" s="724"/>
      <c r="BL758" s="724"/>
      <c r="BM758" s="724"/>
      <c r="BN758" s="724"/>
      <c r="BO758" s="724"/>
      <c r="BP758" s="724"/>
      <c r="BQ758" s="724"/>
      <c r="BR758" s="724"/>
      <c r="BS758" s="724"/>
      <c r="BT758" s="724"/>
      <c r="BU758" s="724"/>
      <c r="BV758" s="724"/>
    </row>
    <row r="759" spans="1:74" ht="13.5" customHeight="1">
      <c r="A759" s="745"/>
      <c r="B759" s="15" t="s">
        <v>65</v>
      </c>
      <c r="C759" s="753" t="str">
        <f>VLOOKUP($C752,'2026年度(1年後期)'!$B$5:$N$207,COLUMN('2026年度(1年後期)'!$E$5)+1,0)&amp;""</f>
        <v/>
      </c>
      <c r="D759" s="751"/>
      <c r="E759" s="752" t="str">
        <f>VLOOKUP($C752,'2026年度(2年後期)'!$B$5:$N$207,COLUMN('2026年度(2年後期)'!$E$5)+1,0)&amp;""</f>
        <v/>
      </c>
      <c r="F759" s="751"/>
      <c r="G759" s="752" t="str">
        <f>VLOOKUP($C752,'2026年度(3年後期)'!$B$5:$N$207,COLUMN('2026年度(3年後期)'!$E$5)+1,0)&amp;""</f>
        <v/>
      </c>
      <c r="H759" s="751"/>
      <c r="I759" s="752" t="str">
        <f>VLOOKUP($C752,'2026年度(4年後期)'!$B$5:$N$206,COLUMN('2026年度(4年後期)'!$E$5)+1,0)&amp;""</f>
        <v/>
      </c>
      <c r="J759" s="751"/>
      <c r="K759" s="738" t="str">
        <f>VLOOKUP($C752,'2026年度(助産後期)'!$B$5:$N$207,COLUMN('2026年度(助産後期)'!$E$5)+1,0)&amp;""</f>
        <v/>
      </c>
      <c r="L759" s="754"/>
      <c r="M759" s="753" t="str">
        <f>VLOOKUP($C752,'2026年度(M1後期)'!$B$5:$N$207,COLUMN('2026年度(M1後期)'!$E$5)+1,0)&amp;""</f>
        <v/>
      </c>
      <c r="N759" s="751"/>
      <c r="O759" s="738" t="str">
        <f>VLOOKUP($C752,'2026年度(M2後期)'!$B$5:$N$207,COLUMN('2026年度(M2後期)'!$E$5)+1,0)&amp;""</f>
        <v/>
      </c>
      <c r="P759" s="751"/>
      <c r="Q759" s="738" t="str">
        <f>VLOOKUP($C752,'2026年度(D1後期)'!$B$5:$N$207,COLUMN('2026年度(D1後期)'!$E$5)+1,0)&amp;""</f>
        <v/>
      </c>
      <c r="R759" s="751"/>
      <c r="S759" s="738" t="str">
        <f>VLOOKUP($C752,'2026年度(D23後期)'!$B$5:$N$207,COLUMN('2026年度(D23後期)'!$E$5)+1,0)&amp;""</f>
        <v/>
      </c>
      <c r="T759" s="751"/>
      <c r="U759" s="21"/>
      <c r="Z759" s="745"/>
      <c r="AA759" s="724"/>
      <c r="AB759" s="724"/>
      <c r="AC759" s="724"/>
      <c r="AD759" s="724"/>
      <c r="AE759" s="724"/>
      <c r="AF759" s="724"/>
      <c r="AG759" s="724"/>
      <c r="AH759" s="724"/>
      <c r="AI759" s="724"/>
      <c r="AJ759" s="724"/>
      <c r="AK759" s="724"/>
      <c r="AL759" s="724"/>
      <c r="AM759" s="724"/>
      <c r="AN759" s="724"/>
      <c r="AO759" s="724"/>
      <c r="AP759" s="724"/>
      <c r="AQ759" s="724"/>
      <c r="AR759" s="724"/>
      <c r="AS759" s="724"/>
      <c r="AT759" s="724"/>
      <c r="AU759" s="724"/>
      <c r="AV759" s="724"/>
      <c r="AW759" s="724"/>
      <c r="AX759" s="724"/>
      <c r="AY759" s="724"/>
      <c r="AZ759" s="724"/>
      <c r="BA759" s="724"/>
      <c r="BB759" s="724"/>
      <c r="BC759" s="724"/>
      <c r="BD759" s="724"/>
      <c r="BE759" s="724"/>
      <c r="BF759" s="724"/>
      <c r="BG759" s="724"/>
      <c r="BH759" s="724"/>
      <c r="BI759" s="724"/>
      <c r="BJ759" s="724"/>
      <c r="BK759" s="724"/>
      <c r="BL759" s="724"/>
      <c r="BM759" s="724"/>
      <c r="BN759" s="724"/>
      <c r="BO759" s="724"/>
      <c r="BP759" s="724"/>
      <c r="BQ759" s="724"/>
      <c r="BR759" s="724"/>
      <c r="BS759" s="724"/>
      <c r="BT759" s="724"/>
      <c r="BU759" s="724"/>
      <c r="BV759" s="724"/>
    </row>
    <row r="760" spans="1:74" ht="13.5" customHeight="1">
      <c r="A760" s="760"/>
      <c r="B760" s="16" t="s">
        <v>68</v>
      </c>
      <c r="C760" s="736"/>
      <c r="D760" s="734"/>
      <c r="E760" s="733"/>
      <c r="F760" s="734"/>
      <c r="G760" s="733"/>
      <c r="H760" s="734"/>
      <c r="I760" s="733"/>
      <c r="J760" s="734"/>
      <c r="K760" s="735"/>
      <c r="L760" s="735"/>
      <c r="M760" s="736"/>
      <c r="N760" s="734"/>
      <c r="O760" s="735"/>
      <c r="P760" s="734"/>
      <c r="Q760" s="735"/>
      <c r="R760" s="734"/>
      <c r="S760" s="735"/>
      <c r="T760" s="734"/>
      <c r="U760" s="21"/>
      <c r="Z760" s="746"/>
      <c r="AA760" s="725"/>
      <c r="AB760" s="725"/>
      <c r="AC760" s="725"/>
      <c r="AD760" s="725"/>
      <c r="AE760" s="725"/>
      <c r="AF760" s="725"/>
      <c r="AG760" s="725"/>
      <c r="AH760" s="725"/>
      <c r="AI760" s="725"/>
      <c r="AJ760" s="725"/>
      <c r="AK760" s="725"/>
      <c r="AL760" s="725"/>
      <c r="AM760" s="725"/>
      <c r="AN760" s="725"/>
      <c r="AO760" s="725"/>
      <c r="AP760" s="725"/>
      <c r="AQ760" s="725"/>
      <c r="AR760" s="725"/>
      <c r="AS760" s="725"/>
      <c r="AT760" s="725"/>
      <c r="AU760" s="725"/>
      <c r="AV760" s="725"/>
      <c r="AW760" s="725"/>
      <c r="AX760" s="725"/>
      <c r="AY760" s="725"/>
      <c r="AZ760" s="725"/>
      <c r="BA760" s="725"/>
      <c r="BB760" s="725"/>
      <c r="BC760" s="725"/>
      <c r="BD760" s="725"/>
      <c r="BE760" s="725"/>
      <c r="BF760" s="725"/>
      <c r="BG760" s="725"/>
      <c r="BH760" s="725"/>
      <c r="BI760" s="725"/>
      <c r="BJ760" s="725"/>
      <c r="BK760" s="725"/>
      <c r="BL760" s="725"/>
      <c r="BM760" s="725"/>
      <c r="BN760" s="725"/>
      <c r="BO760" s="725"/>
      <c r="BP760" s="725"/>
      <c r="BQ760" s="725"/>
      <c r="BR760" s="725"/>
      <c r="BS760" s="725"/>
      <c r="BT760" s="725"/>
      <c r="BU760" s="725"/>
      <c r="BV760" s="725"/>
    </row>
    <row r="761" spans="1:74" ht="13.5" customHeight="1">
      <c r="A761" s="744" t="s">
        <v>79</v>
      </c>
      <c r="B761" s="17" t="s">
        <v>80</v>
      </c>
      <c r="C761" s="757"/>
      <c r="D761" s="758"/>
      <c r="E761" s="761"/>
      <c r="F761" s="758"/>
      <c r="G761" s="761"/>
      <c r="H761" s="758"/>
      <c r="I761" s="761"/>
      <c r="J761" s="758"/>
      <c r="K761" s="742"/>
      <c r="L761" s="759"/>
      <c r="M761" s="757"/>
      <c r="N761" s="758"/>
      <c r="O761" s="742"/>
      <c r="P761" s="758"/>
      <c r="Q761" s="742"/>
      <c r="R761" s="758"/>
      <c r="S761" s="742"/>
      <c r="T761" s="758"/>
      <c r="U761" s="21"/>
      <c r="Z761" s="744" t="str">
        <f>A761</f>
        <v>昼休み（12：30～13：30）</v>
      </c>
      <c r="AA761" s="723"/>
      <c r="AB761" s="723"/>
      <c r="AC761" s="723"/>
      <c r="AD761" s="723"/>
      <c r="AE761" s="723"/>
      <c r="AF761" s="723"/>
      <c r="AG761" s="723"/>
      <c r="AH761" s="723"/>
      <c r="AI761" s="723"/>
      <c r="AJ761" s="723"/>
      <c r="AK761" s="723"/>
      <c r="AL761" s="723"/>
      <c r="AM761" s="723"/>
      <c r="AN761" s="723"/>
      <c r="AO761" s="723"/>
      <c r="AP761" s="723"/>
      <c r="AQ761" s="723"/>
      <c r="AR761" s="723"/>
      <c r="AS761" s="723"/>
      <c r="AT761" s="723"/>
      <c r="AU761" s="723"/>
      <c r="AV761" s="723"/>
      <c r="AW761" s="723"/>
      <c r="AX761" s="723"/>
      <c r="AY761" s="723"/>
      <c r="AZ761" s="723"/>
      <c r="BA761" s="723"/>
      <c r="BB761" s="723"/>
      <c r="BC761" s="723"/>
      <c r="BD761" s="723"/>
      <c r="BE761" s="723"/>
      <c r="BF761" s="723"/>
      <c r="BG761" s="723"/>
      <c r="BH761" s="723"/>
      <c r="BI761" s="723"/>
      <c r="BJ761" s="723"/>
      <c r="BK761" s="723"/>
      <c r="BL761" s="723"/>
      <c r="BM761" s="723"/>
      <c r="BN761" s="723"/>
      <c r="BO761" s="723"/>
      <c r="BP761" s="723"/>
      <c r="BQ761" s="723"/>
      <c r="BR761" s="723"/>
      <c r="BS761" s="723"/>
      <c r="BT761" s="723"/>
      <c r="BU761" s="723"/>
      <c r="BV761" s="723"/>
    </row>
    <row r="762" spans="1:74" ht="13.5" customHeight="1">
      <c r="A762" s="745"/>
      <c r="B762" s="17" t="s">
        <v>83</v>
      </c>
      <c r="C762" s="753"/>
      <c r="D762" s="751"/>
      <c r="E762" s="752"/>
      <c r="F762" s="751"/>
      <c r="G762" s="752"/>
      <c r="H762" s="751"/>
      <c r="I762" s="752"/>
      <c r="J762" s="751"/>
      <c r="K762" s="738"/>
      <c r="L762" s="754"/>
      <c r="M762" s="753"/>
      <c r="N762" s="751"/>
      <c r="O762" s="738"/>
      <c r="P762" s="751"/>
      <c r="Q762" s="738"/>
      <c r="R762" s="751"/>
      <c r="S762" s="738"/>
      <c r="T762" s="751"/>
      <c r="U762" s="21"/>
      <c r="Z762" s="745"/>
      <c r="AA762" s="724"/>
      <c r="AB762" s="724"/>
      <c r="AC762" s="724"/>
      <c r="AD762" s="724"/>
      <c r="AE762" s="724"/>
      <c r="AF762" s="724"/>
      <c r="AG762" s="724"/>
      <c r="AH762" s="724"/>
      <c r="AI762" s="724"/>
      <c r="AJ762" s="724"/>
      <c r="AK762" s="724"/>
      <c r="AL762" s="724"/>
      <c r="AM762" s="724"/>
      <c r="AN762" s="724"/>
      <c r="AO762" s="724"/>
      <c r="AP762" s="724"/>
      <c r="AQ762" s="724"/>
      <c r="AR762" s="724"/>
      <c r="AS762" s="724"/>
      <c r="AT762" s="724"/>
      <c r="AU762" s="724"/>
      <c r="AV762" s="724"/>
      <c r="AW762" s="724"/>
      <c r="AX762" s="724"/>
      <c r="AY762" s="724"/>
      <c r="AZ762" s="724"/>
      <c r="BA762" s="724"/>
      <c r="BB762" s="724"/>
      <c r="BC762" s="724"/>
      <c r="BD762" s="724"/>
      <c r="BE762" s="724"/>
      <c r="BF762" s="724"/>
      <c r="BG762" s="724"/>
      <c r="BH762" s="724"/>
      <c r="BI762" s="724"/>
      <c r="BJ762" s="724"/>
      <c r="BK762" s="724"/>
      <c r="BL762" s="724"/>
      <c r="BM762" s="724"/>
      <c r="BN762" s="724"/>
      <c r="BO762" s="724"/>
      <c r="BP762" s="724"/>
      <c r="BQ762" s="724"/>
      <c r="BR762" s="724"/>
      <c r="BS762" s="724"/>
      <c r="BT762" s="724"/>
      <c r="BU762" s="724"/>
      <c r="BV762" s="724"/>
    </row>
    <row r="763" spans="1:74" ht="13.5" customHeight="1">
      <c r="A763" s="745"/>
      <c r="B763" s="17" t="s">
        <v>65</v>
      </c>
      <c r="C763" s="753"/>
      <c r="D763" s="751"/>
      <c r="E763" s="752"/>
      <c r="F763" s="751"/>
      <c r="G763" s="752"/>
      <c r="H763" s="751"/>
      <c r="I763" s="752"/>
      <c r="J763" s="751"/>
      <c r="K763" s="738"/>
      <c r="L763" s="754"/>
      <c r="M763" s="753"/>
      <c r="N763" s="751"/>
      <c r="O763" s="738"/>
      <c r="P763" s="751"/>
      <c r="Q763" s="738"/>
      <c r="R763" s="751"/>
      <c r="S763" s="738"/>
      <c r="T763" s="751"/>
      <c r="U763" s="21"/>
      <c r="Z763" s="745"/>
      <c r="AA763" s="724"/>
      <c r="AB763" s="724"/>
      <c r="AC763" s="724"/>
      <c r="AD763" s="724"/>
      <c r="AE763" s="724"/>
      <c r="AF763" s="724"/>
      <c r="AG763" s="724"/>
      <c r="AH763" s="724"/>
      <c r="AI763" s="724"/>
      <c r="AJ763" s="724"/>
      <c r="AK763" s="724"/>
      <c r="AL763" s="724"/>
      <c r="AM763" s="724"/>
      <c r="AN763" s="724"/>
      <c r="AO763" s="724"/>
      <c r="AP763" s="724"/>
      <c r="AQ763" s="724"/>
      <c r="AR763" s="724"/>
      <c r="AS763" s="724"/>
      <c r="AT763" s="724"/>
      <c r="AU763" s="724"/>
      <c r="AV763" s="724"/>
      <c r="AW763" s="724"/>
      <c r="AX763" s="724"/>
      <c r="AY763" s="724"/>
      <c r="AZ763" s="724"/>
      <c r="BA763" s="724"/>
      <c r="BB763" s="724"/>
      <c r="BC763" s="724"/>
      <c r="BD763" s="724"/>
      <c r="BE763" s="724"/>
      <c r="BF763" s="724"/>
      <c r="BG763" s="724"/>
      <c r="BH763" s="724"/>
      <c r="BI763" s="724"/>
      <c r="BJ763" s="724"/>
      <c r="BK763" s="724"/>
      <c r="BL763" s="724"/>
      <c r="BM763" s="724"/>
      <c r="BN763" s="724"/>
      <c r="BO763" s="724"/>
      <c r="BP763" s="724"/>
      <c r="BQ763" s="724"/>
      <c r="BR763" s="724"/>
      <c r="BS763" s="724"/>
      <c r="BT763" s="724"/>
      <c r="BU763" s="724"/>
      <c r="BV763" s="724"/>
    </row>
    <row r="764" spans="1:74" ht="13.5" customHeight="1">
      <c r="A764" s="746"/>
      <c r="B764" s="18" t="s">
        <v>68</v>
      </c>
      <c r="C764" s="762"/>
      <c r="D764" s="763"/>
      <c r="E764" s="764"/>
      <c r="F764" s="763"/>
      <c r="G764" s="764"/>
      <c r="H764" s="763"/>
      <c r="I764" s="764"/>
      <c r="J764" s="763"/>
      <c r="K764" s="765"/>
      <c r="L764" s="765"/>
      <c r="M764" s="762"/>
      <c r="N764" s="763"/>
      <c r="O764" s="765"/>
      <c r="P764" s="763"/>
      <c r="Q764" s="765"/>
      <c r="R764" s="763"/>
      <c r="S764" s="765"/>
      <c r="T764" s="763"/>
      <c r="U764" s="21"/>
      <c r="Z764" s="746"/>
      <c r="AA764" s="725"/>
      <c r="AB764" s="725"/>
      <c r="AC764" s="725"/>
      <c r="AD764" s="725"/>
      <c r="AE764" s="725"/>
      <c r="AF764" s="725"/>
      <c r="AG764" s="725"/>
      <c r="AH764" s="725"/>
      <c r="AI764" s="725"/>
      <c r="AJ764" s="725"/>
      <c r="AK764" s="725"/>
      <c r="AL764" s="725"/>
      <c r="AM764" s="725"/>
      <c r="AN764" s="725"/>
      <c r="AO764" s="725"/>
      <c r="AP764" s="725"/>
      <c r="AQ764" s="725"/>
      <c r="AR764" s="725"/>
      <c r="AS764" s="725"/>
      <c r="AT764" s="725"/>
      <c r="AU764" s="725"/>
      <c r="AV764" s="725"/>
      <c r="AW764" s="725"/>
      <c r="AX764" s="725"/>
      <c r="AY764" s="725"/>
      <c r="AZ764" s="725"/>
      <c r="BA764" s="725"/>
      <c r="BB764" s="725"/>
      <c r="BC764" s="725"/>
      <c r="BD764" s="725"/>
      <c r="BE764" s="725"/>
      <c r="BF764" s="725"/>
      <c r="BG764" s="725"/>
      <c r="BH764" s="725"/>
      <c r="BI764" s="725"/>
      <c r="BJ764" s="725"/>
      <c r="BK764" s="725"/>
      <c r="BL764" s="725"/>
      <c r="BM764" s="725"/>
      <c r="BN764" s="725"/>
      <c r="BO764" s="725"/>
      <c r="BP764" s="725"/>
      <c r="BQ764" s="725"/>
      <c r="BR764" s="725"/>
      <c r="BS764" s="725"/>
      <c r="BT764" s="725"/>
      <c r="BU764" s="725"/>
      <c r="BV764" s="725"/>
    </row>
    <row r="765" spans="1:74" ht="13.5" customHeight="1">
      <c r="A765" s="744" t="s">
        <v>87</v>
      </c>
      <c r="B765" s="15" t="s">
        <v>53</v>
      </c>
      <c r="C765" s="741" t="str">
        <f>VLOOKUP($C752,'2026年度(1年後期)'!$B$5:$N$207,COLUMN('2026年度(1年後期)'!$G$5),0)&amp;""</f>
        <v/>
      </c>
      <c r="D765" s="742"/>
      <c r="E765" s="747" t="str">
        <f>VLOOKUP($C752,'2026年度(2年後期)'!$B$5:$N$207,COLUMN('2026年度(2年後期)'!$G$5),0)&amp;""</f>
        <v/>
      </c>
      <c r="F765" s="742"/>
      <c r="G765" s="747" t="str">
        <f>VLOOKUP($C752,'2026年度(3年後期)'!$B$5:$N$207,COLUMN('2026年度(3年後期)'!$G$5),0)&amp;""</f>
        <v/>
      </c>
      <c r="H765" s="742"/>
      <c r="I765" s="747" t="str">
        <f>VLOOKUP($C752,'2026年度(4年後期)'!$B$5:$N$206,COLUMN('2026年度(4年後期)'!$G$5),0)&amp;""</f>
        <v/>
      </c>
      <c r="J765" s="742"/>
      <c r="K765" s="743" t="str">
        <f>VLOOKUP($C752,'2026年度(助産後期)'!$B$5:$N$207,COLUMN('2026年度(助産後期)'!$G$5),0)&amp;""</f>
        <v/>
      </c>
      <c r="L765" s="743"/>
      <c r="M765" s="741" t="str">
        <f>VLOOKUP($C752,'2026年度(M1後期)'!$B$5:$N$207,COLUMN('2026年度(M1後期)'!$G$5),0)&amp;""</f>
        <v/>
      </c>
      <c r="N765" s="742"/>
      <c r="O765" s="743" t="str">
        <f>VLOOKUP($C752,'2026年度(M2後期)'!$B$5:$N$207,COLUMN('2026年度(M2後期)'!$G$5),0)&amp;""</f>
        <v/>
      </c>
      <c r="P765" s="742"/>
      <c r="Q765" s="743" t="str">
        <f>VLOOKUP($C752,'2026年度(D1後期)'!$B$5:$N$207,COLUMN('2026年度(D1後期)'!$G$5),0)&amp;""</f>
        <v/>
      </c>
      <c r="R765" s="742"/>
      <c r="S765" s="743" t="str">
        <f>VLOOKUP($C752,'2026年度(D23後期)'!$B$5:$N$207,COLUMN('2026年度(D23後期)'!$G$5),0)&amp;""</f>
        <v/>
      </c>
      <c r="T765" s="742"/>
      <c r="U765" s="21"/>
      <c r="Z765" s="744" t="str">
        <f>A765</f>
        <v>３時限（13：30～15：00）</v>
      </c>
      <c r="AA765" s="723"/>
      <c r="AB765" s="723"/>
      <c r="AC765" s="723"/>
      <c r="AD765" s="723"/>
      <c r="AE765" s="723"/>
      <c r="AF765" s="723"/>
      <c r="AG765" s="723"/>
      <c r="AH765" s="723"/>
      <c r="AI765" s="723"/>
      <c r="AJ765" s="723"/>
      <c r="AK765" s="723"/>
      <c r="AL765" s="723"/>
      <c r="AM765" s="723"/>
      <c r="AN765" s="723"/>
      <c r="AO765" s="723"/>
      <c r="AP765" s="723"/>
      <c r="AQ765" s="723"/>
      <c r="AR765" s="723"/>
      <c r="AS765" s="723"/>
      <c r="AT765" s="723"/>
      <c r="AU765" s="723"/>
      <c r="AV765" s="723"/>
      <c r="AW765" s="723"/>
      <c r="AX765" s="723"/>
      <c r="AY765" s="723"/>
      <c r="AZ765" s="723"/>
      <c r="BA765" s="723"/>
      <c r="BB765" s="723"/>
      <c r="BC765" s="723"/>
      <c r="BD765" s="723"/>
      <c r="BE765" s="723"/>
      <c r="BF765" s="723"/>
      <c r="BG765" s="723"/>
      <c r="BH765" s="723"/>
      <c r="BI765" s="723"/>
      <c r="BJ765" s="723"/>
      <c r="BK765" s="723"/>
      <c r="BL765" s="723"/>
      <c r="BM765" s="723"/>
      <c r="BN765" s="723"/>
      <c r="BO765" s="723"/>
      <c r="BP765" s="723"/>
      <c r="BQ765" s="723"/>
      <c r="BR765" s="723"/>
      <c r="BS765" s="723"/>
      <c r="BT765" s="723"/>
      <c r="BU765" s="723"/>
      <c r="BV765" s="723"/>
    </row>
    <row r="766" spans="1:74" ht="13.5" customHeight="1">
      <c r="A766" s="745"/>
      <c r="B766" s="15" t="s">
        <v>61</v>
      </c>
      <c r="C766" s="739" t="str">
        <f>IFERROR(VLOOKUP(C765,科目・教員!$A$2:$B$342,2,0),"")</f>
        <v/>
      </c>
      <c r="D766" s="738"/>
      <c r="E766" s="740" t="str">
        <f>IFERROR(VLOOKUP(E765,科目・教員!$A$2:$B$342,2,0),"")</f>
        <v/>
      </c>
      <c r="F766" s="738"/>
      <c r="G766" s="740" t="str">
        <f>IFERROR(VLOOKUP(G765,科目・教員!$A$2:$B$342,2,0),"")</f>
        <v/>
      </c>
      <c r="H766" s="738"/>
      <c r="I766" s="740" t="str">
        <f>IFERROR(VLOOKUP(I765,科目・教員!$A$2:$B$342,2,0),"")</f>
        <v/>
      </c>
      <c r="J766" s="738"/>
      <c r="K766" s="737" t="str">
        <f>IFERROR(VLOOKUP(K765,科目・教員!$A$2:$B$342,2,0),"")</f>
        <v/>
      </c>
      <c r="L766" s="737"/>
      <c r="M766" s="739" t="str">
        <f>IFERROR(VLOOKUP(M765,科目・教員!$A$2:$B$342,2,0),"")</f>
        <v/>
      </c>
      <c r="N766" s="738"/>
      <c r="O766" s="737" t="str">
        <f>IFERROR(VLOOKUP(O765,科目・教員!$A$2:$B$342,2,0),"")</f>
        <v/>
      </c>
      <c r="P766" s="738"/>
      <c r="Q766" s="737" t="str">
        <f>IFERROR(VLOOKUP(Q765,科目・教員!$A$2:$B$342,2,0),"")</f>
        <v/>
      </c>
      <c r="R766" s="738"/>
      <c r="S766" s="737" t="str">
        <f>IFERROR(VLOOKUP(S765,科目・教員!$A$2:$B$342,2,0),"")</f>
        <v/>
      </c>
      <c r="T766" s="738"/>
      <c r="U766" s="21"/>
      <c r="Z766" s="745"/>
      <c r="AA766" s="724"/>
      <c r="AB766" s="724"/>
      <c r="AC766" s="724"/>
      <c r="AD766" s="724"/>
      <c r="AE766" s="724"/>
      <c r="AF766" s="724"/>
      <c r="AG766" s="724"/>
      <c r="AH766" s="724"/>
      <c r="AI766" s="724"/>
      <c r="AJ766" s="724"/>
      <c r="AK766" s="724"/>
      <c r="AL766" s="724"/>
      <c r="AM766" s="724"/>
      <c r="AN766" s="724"/>
      <c r="AO766" s="724"/>
      <c r="AP766" s="724"/>
      <c r="AQ766" s="724"/>
      <c r="AR766" s="724"/>
      <c r="AS766" s="724"/>
      <c r="AT766" s="724"/>
      <c r="AU766" s="724"/>
      <c r="AV766" s="724"/>
      <c r="AW766" s="724"/>
      <c r="AX766" s="724"/>
      <c r="AY766" s="724"/>
      <c r="AZ766" s="724"/>
      <c r="BA766" s="724"/>
      <c r="BB766" s="724"/>
      <c r="BC766" s="724"/>
      <c r="BD766" s="724"/>
      <c r="BE766" s="724"/>
      <c r="BF766" s="724"/>
      <c r="BG766" s="724"/>
      <c r="BH766" s="724"/>
      <c r="BI766" s="724"/>
      <c r="BJ766" s="724"/>
      <c r="BK766" s="724"/>
      <c r="BL766" s="724"/>
      <c r="BM766" s="724"/>
      <c r="BN766" s="724"/>
      <c r="BO766" s="724"/>
      <c r="BP766" s="724"/>
      <c r="BQ766" s="724"/>
      <c r="BR766" s="724"/>
      <c r="BS766" s="724"/>
      <c r="BT766" s="724"/>
      <c r="BU766" s="724"/>
      <c r="BV766" s="724"/>
    </row>
    <row r="767" spans="1:74" ht="13.5" customHeight="1">
      <c r="A767" s="745"/>
      <c r="B767" s="15" t="s">
        <v>65</v>
      </c>
      <c r="C767" s="739" t="str">
        <f>VLOOKUP($C752,'2026年度(1年後期)'!$B$5:$N$207,COLUMN('2026年度(1年後期)'!$G$5)+1,0)&amp;""</f>
        <v/>
      </c>
      <c r="D767" s="738"/>
      <c r="E767" s="740" t="str">
        <f>VLOOKUP($C752,'2026年度(2年後期)'!$B$5:$N$207,COLUMN('2026年度(2年後期)'!$G$5)+1,0)&amp;""</f>
        <v/>
      </c>
      <c r="F767" s="738"/>
      <c r="G767" s="740" t="str">
        <f>VLOOKUP($C752,'2026年度(3年後期)'!$B$5:$N$207,COLUMN('2026年度(3年後期)'!$G$5)+1,0)&amp;""</f>
        <v/>
      </c>
      <c r="H767" s="738"/>
      <c r="I767" s="740" t="str">
        <f>VLOOKUP($C752,'2026年度(4年後期)'!$B$5:$N$206,COLUMN('2026年度(4年後期)'!$G$5)+1,0)&amp;""</f>
        <v/>
      </c>
      <c r="J767" s="738"/>
      <c r="K767" s="737" t="str">
        <f>VLOOKUP($C752,'2026年度(助産後期)'!$B$5:$N$207,COLUMN('2026年度(助産後期)'!$G$5)+1,0)&amp;""</f>
        <v/>
      </c>
      <c r="L767" s="737"/>
      <c r="M767" s="739" t="str">
        <f>VLOOKUP($C752,'2026年度(M1後期)'!$B$5:$N$207,COLUMN('2026年度(M1後期)'!$G$5)+1,0)&amp;""</f>
        <v/>
      </c>
      <c r="N767" s="738"/>
      <c r="O767" s="737" t="str">
        <f>VLOOKUP($C752,'2026年度(M2後期)'!$B$5:$N$207,COLUMN('2026年度(M2後期)'!$G$5)+1,0)&amp;""</f>
        <v/>
      </c>
      <c r="P767" s="738"/>
      <c r="Q767" s="737" t="str">
        <f>VLOOKUP($C752,'2026年度(D1後期)'!$B$5:$N$207,COLUMN('2026年度(D1後期)'!$G$5)+1,0)&amp;""</f>
        <v/>
      </c>
      <c r="R767" s="738"/>
      <c r="S767" s="737" t="str">
        <f>VLOOKUP($C752,'2026年度(D23後期)'!$B$5:$N$207,COLUMN('2026年度(D23後期)'!$G$5)+1,0)&amp;""</f>
        <v/>
      </c>
      <c r="T767" s="738"/>
      <c r="U767" s="21"/>
      <c r="Z767" s="745"/>
      <c r="AA767" s="724"/>
      <c r="AB767" s="724"/>
      <c r="AC767" s="724"/>
      <c r="AD767" s="724"/>
      <c r="AE767" s="724"/>
      <c r="AF767" s="724"/>
      <c r="AG767" s="724"/>
      <c r="AH767" s="724"/>
      <c r="AI767" s="724"/>
      <c r="AJ767" s="724"/>
      <c r="AK767" s="724"/>
      <c r="AL767" s="724"/>
      <c r="AM767" s="724"/>
      <c r="AN767" s="724"/>
      <c r="AO767" s="724"/>
      <c r="AP767" s="724"/>
      <c r="AQ767" s="724"/>
      <c r="AR767" s="724"/>
      <c r="AS767" s="724"/>
      <c r="AT767" s="724"/>
      <c r="AU767" s="724"/>
      <c r="AV767" s="724"/>
      <c r="AW767" s="724"/>
      <c r="AX767" s="724"/>
      <c r="AY767" s="724"/>
      <c r="AZ767" s="724"/>
      <c r="BA767" s="724"/>
      <c r="BB767" s="724"/>
      <c r="BC767" s="724"/>
      <c r="BD767" s="724"/>
      <c r="BE767" s="724"/>
      <c r="BF767" s="724"/>
      <c r="BG767" s="724"/>
      <c r="BH767" s="724"/>
      <c r="BI767" s="724"/>
      <c r="BJ767" s="724"/>
      <c r="BK767" s="724"/>
      <c r="BL767" s="724"/>
      <c r="BM767" s="724"/>
      <c r="BN767" s="724"/>
      <c r="BO767" s="724"/>
      <c r="BP767" s="724"/>
      <c r="BQ767" s="724"/>
      <c r="BR767" s="724"/>
      <c r="BS767" s="724"/>
      <c r="BT767" s="724"/>
      <c r="BU767" s="724"/>
      <c r="BV767" s="724"/>
    </row>
    <row r="768" spans="1:74" ht="13.5" customHeight="1">
      <c r="A768" s="746"/>
      <c r="B768" s="16" t="s">
        <v>68</v>
      </c>
      <c r="C768" s="748"/>
      <c r="D768" s="749"/>
      <c r="E768" s="733"/>
      <c r="F768" s="734"/>
      <c r="G768" s="733"/>
      <c r="H768" s="734"/>
      <c r="I768" s="733"/>
      <c r="J768" s="734"/>
      <c r="K768" s="735"/>
      <c r="L768" s="735"/>
      <c r="M768" s="736"/>
      <c r="N768" s="734"/>
      <c r="O768" s="735"/>
      <c r="P768" s="734"/>
      <c r="Q768" s="735"/>
      <c r="R768" s="734"/>
      <c r="S768" s="735"/>
      <c r="T768" s="734"/>
      <c r="U768" s="21"/>
      <c r="Z768" s="746"/>
      <c r="AA768" s="725"/>
      <c r="AB768" s="725"/>
      <c r="AC768" s="725"/>
      <c r="AD768" s="725"/>
      <c r="AE768" s="725"/>
      <c r="AF768" s="725"/>
      <c r="AG768" s="725"/>
      <c r="AH768" s="725"/>
      <c r="AI768" s="725"/>
      <c r="AJ768" s="725"/>
      <c r="AK768" s="725"/>
      <c r="AL768" s="725"/>
      <c r="AM768" s="725"/>
      <c r="AN768" s="725"/>
      <c r="AO768" s="725"/>
      <c r="AP768" s="725"/>
      <c r="AQ768" s="725"/>
      <c r="AR768" s="725"/>
      <c r="AS768" s="725"/>
      <c r="AT768" s="725"/>
      <c r="AU768" s="725"/>
      <c r="AV768" s="725"/>
      <c r="AW768" s="725"/>
      <c r="AX768" s="725"/>
      <c r="AY768" s="725"/>
      <c r="AZ768" s="725"/>
      <c r="BA768" s="725"/>
      <c r="BB768" s="725"/>
      <c r="BC768" s="725"/>
      <c r="BD768" s="725"/>
      <c r="BE768" s="725"/>
      <c r="BF768" s="725"/>
      <c r="BG768" s="725"/>
      <c r="BH768" s="725"/>
      <c r="BI768" s="725"/>
      <c r="BJ768" s="725"/>
      <c r="BK768" s="725"/>
      <c r="BL768" s="725"/>
      <c r="BM768" s="725"/>
      <c r="BN768" s="725"/>
      <c r="BO768" s="725"/>
      <c r="BP768" s="725"/>
      <c r="BQ768" s="725"/>
      <c r="BR768" s="725"/>
      <c r="BS768" s="725"/>
      <c r="BT768" s="725"/>
      <c r="BU768" s="725"/>
      <c r="BV768" s="725"/>
    </row>
    <row r="769" spans="1:74" ht="13.5" customHeight="1">
      <c r="A769" s="744" t="s">
        <v>103</v>
      </c>
      <c r="B769" s="15" t="s">
        <v>53</v>
      </c>
      <c r="C769" s="741" t="str">
        <f>VLOOKUP($C752,'2026年度(1年後期)'!$B$5:$N$207,COLUMN('2026年度(1年後期)'!$I$5),0)&amp;""</f>
        <v/>
      </c>
      <c r="D769" s="742"/>
      <c r="E769" s="747" t="str">
        <f>VLOOKUP($C752,'2026年度(2年後期)'!$B$5:$N$207,COLUMN('2026年度(2年後期)'!$I$5),0)&amp;""</f>
        <v/>
      </c>
      <c r="F769" s="742"/>
      <c r="G769" s="747" t="str">
        <f>VLOOKUP($C752,'2026年度(3年後期)'!$B$5:$N$207,COLUMN('2026年度(3年後期)'!$I$5),0)&amp;""</f>
        <v/>
      </c>
      <c r="H769" s="742"/>
      <c r="I769" s="747" t="str">
        <f>VLOOKUP($C752,'2026年度(4年後期)'!$B$5:$N$206,COLUMN('2026年度(4年後期)'!$I$5),0)&amp;""</f>
        <v/>
      </c>
      <c r="J769" s="742"/>
      <c r="K769" s="743" t="str">
        <f>VLOOKUP($C752,'2026年度(助産後期)'!$B$5:$N$207,COLUMN('2026年度(助産後期)'!$I$5),0)&amp;""</f>
        <v/>
      </c>
      <c r="L769" s="743"/>
      <c r="M769" s="741" t="str">
        <f>VLOOKUP($C752,'2026年度(M1後期)'!$B$5:$N$207,COLUMN('2026年度(M1後期)'!$I$5),0)&amp;""</f>
        <v/>
      </c>
      <c r="N769" s="742"/>
      <c r="O769" s="743" t="str">
        <f>VLOOKUP($C752,'2026年度(M2後期)'!$B$5:$N$207,COLUMN('2026年度(M2後期)'!$I$5),0)&amp;""</f>
        <v/>
      </c>
      <c r="P769" s="742"/>
      <c r="Q769" s="743" t="str">
        <f>VLOOKUP($C752,'2026年度(D1後期)'!$B$5:$N$207,COLUMN('2026年度(D1後期)'!$I$5),0)&amp;""</f>
        <v/>
      </c>
      <c r="R769" s="742"/>
      <c r="S769" s="743" t="str">
        <f>VLOOKUP($C752,'2026年度(D23後期)'!$B$5:$N$207,COLUMN('2026年度(D23後期)'!$I$5),0)&amp;""</f>
        <v/>
      </c>
      <c r="T769" s="742"/>
      <c r="U769" s="21"/>
      <c r="Z769" s="744" t="str">
        <f>A769</f>
        <v>４時限（15：10～16：40）</v>
      </c>
      <c r="AA769" s="723"/>
      <c r="AB769" s="723"/>
      <c r="AC769" s="723"/>
      <c r="AD769" s="723"/>
      <c r="AE769" s="723"/>
      <c r="AF769" s="723"/>
      <c r="AG769" s="723"/>
      <c r="AH769" s="723"/>
      <c r="AI769" s="723"/>
      <c r="AJ769" s="723"/>
      <c r="AK769" s="723"/>
      <c r="AL769" s="723"/>
      <c r="AM769" s="723"/>
      <c r="AN769" s="723"/>
      <c r="AO769" s="723"/>
      <c r="AP769" s="723"/>
      <c r="AQ769" s="723"/>
      <c r="AR769" s="723"/>
      <c r="AS769" s="723"/>
      <c r="AT769" s="723"/>
      <c r="AU769" s="723"/>
      <c r="AV769" s="723"/>
      <c r="AW769" s="723"/>
      <c r="AX769" s="723"/>
      <c r="AY769" s="723"/>
      <c r="AZ769" s="723"/>
      <c r="BA769" s="723"/>
      <c r="BB769" s="723"/>
      <c r="BC769" s="723"/>
      <c r="BD769" s="723"/>
      <c r="BE769" s="723"/>
      <c r="BF769" s="723"/>
      <c r="BG769" s="723"/>
      <c r="BH769" s="723"/>
      <c r="BI769" s="723"/>
      <c r="BJ769" s="723"/>
      <c r="BK769" s="723"/>
      <c r="BL769" s="723"/>
      <c r="BM769" s="723"/>
      <c r="BN769" s="723"/>
      <c r="BO769" s="723"/>
      <c r="BP769" s="723"/>
      <c r="BQ769" s="723"/>
      <c r="BR769" s="723"/>
      <c r="BS769" s="723"/>
      <c r="BT769" s="723"/>
      <c r="BU769" s="723"/>
      <c r="BV769" s="723"/>
    </row>
    <row r="770" spans="1:74" ht="13.5" customHeight="1">
      <c r="A770" s="745"/>
      <c r="B770" s="15" t="s">
        <v>61</v>
      </c>
      <c r="C770" s="739" t="str">
        <f>IFERROR(VLOOKUP(C769,科目・教員!$A$2:$B$342,2,0),"")</f>
        <v/>
      </c>
      <c r="D770" s="738"/>
      <c r="E770" s="740" t="str">
        <f>IFERROR(VLOOKUP(E769,科目・教員!$A$2:$B$342,2,0),"")</f>
        <v/>
      </c>
      <c r="F770" s="738"/>
      <c r="G770" s="740" t="str">
        <f>IFERROR(VLOOKUP(G769,科目・教員!$A$2:$B$342,2,0),"")</f>
        <v/>
      </c>
      <c r="H770" s="738"/>
      <c r="I770" s="740" t="str">
        <f>IFERROR(VLOOKUP(I769,科目・教員!$A$2:$B$342,2,0),"")</f>
        <v/>
      </c>
      <c r="J770" s="738"/>
      <c r="K770" s="737" t="str">
        <f>IFERROR(VLOOKUP(K769,科目・教員!$A$2:$B$342,2,0),"")</f>
        <v/>
      </c>
      <c r="L770" s="737"/>
      <c r="M770" s="739" t="str">
        <f>IFERROR(VLOOKUP(M769,科目・教員!$A$2:$B$342,2,0),"")</f>
        <v/>
      </c>
      <c r="N770" s="738"/>
      <c r="O770" s="737" t="str">
        <f>IFERROR(VLOOKUP(O769,科目・教員!$A$2:$B$342,2,0),"")</f>
        <v/>
      </c>
      <c r="P770" s="738"/>
      <c r="Q770" s="737" t="str">
        <f>IFERROR(VLOOKUP(Q769,科目・教員!$A$2:$B$342,2,0),"")</f>
        <v/>
      </c>
      <c r="R770" s="738"/>
      <c r="S770" s="737" t="str">
        <f>IFERROR(VLOOKUP(S769,科目・教員!$A$2:$B$342,2,0),"")</f>
        <v/>
      </c>
      <c r="T770" s="738"/>
      <c r="U770" s="21"/>
      <c r="Z770" s="745"/>
      <c r="AA770" s="724"/>
      <c r="AB770" s="724"/>
      <c r="AC770" s="724"/>
      <c r="AD770" s="724"/>
      <c r="AE770" s="724"/>
      <c r="AF770" s="724"/>
      <c r="AG770" s="724"/>
      <c r="AH770" s="724"/>
      <c r="AI770" s="724"/>
      <c r="AJ770" s="724"/>
      <c r="AK770" s="724"/>
      <c r="AL770" s="724"/>
      <c r="AM770" s="724"/>
      <c r="AN770" s="724"/>
      <c r="AO770" s="724"/>
      <c r="AP770" s="724"/>
      <c r="AQ770" s="724"/>
      <c r="AR770" s="724"/>
      <c r="AS770" s="724"/>
      <c r="AT770" s="724"/>
      <c r="AU770" s="724"/>
      <c r="AV770" s="724"/>
      <c r="AW770" s="724"/>
      <c r="AX770" s="724"/>
      <c r="AY770" s="724"/>
      <c r="AZ770" s="724"/>
      <c r="BA770" s="724"/>
      <c r="BB770" s="724"/>
      <c r="BC770" s="724"/>
      <c r="BD770" s="724"/>
      <c r="BE770" s="724"/>
      <c r="BF770" s="724"/>
      <c r="BG770" s="724"/>
      <c r="BH770" s="724"/>
      <c r="BI770" s="724"/>
      <c r="BJ770" s="724"/>
      <c r="BK770" s="724"/>
      <c r="BL770" s="724"/>
      <c r="BM770" s="724"/>
      <c r="BN770" s="724"/>
      <c r="BO770" s="724"/>
      <c r="BP770" s="724"/>
      <c r="BQ770" s="724"/>
      <c r="BR770" s="724"/>
      <c r="BS770" s="724"/>
      <c r="BT770" s="724"/>
      <c r="BU770" s="724"/>
      <c r="BV770" s="724"/>
    </row>
    <row r="771" spans="1:74" ht="13.5" customHeight="1">
      <c r="A771" s="745"/>
      <c r="B771" s="15" t="s">
        <v>65</v>
      </c>
      <c r="C771" s="739" t="str">
        <f>VLOOKUP($C752,'2026年度(1年後期)'!$B$5:$N$207,COLUMN('2026年度(1年後期)'!$I$5)+1,0)&amp;""</f>
        <v/>
      </c>
      <c r="D771" s="738"/>
      <c r="E771" s="740" t="str">
        <f>VLOOKUP($C752,'2026年度(2年後期)'!$B$5:$N$207,COLUMN('2026年度(2年後期)'!$I$5)+1,0)&amp;""</f>
        <v/>
      </c>
      <c r="F771" s="738"/>
      <c r="G771" s="740" t="str">
        <f>VLOOKUP($C752,'2026年度(3年後期)'!$B$5:$N$207,COLUMN('2026年度(3年後期)'!$I$5)+1,0)&amp;""</f>
        <v/>
      </c>
      <c r="H771" s="738"/>
      <c r="I771" s="740" t="str">
        <f>VLOOKUP($C752,'2026年度(4年後期)'!$B$5:$N$206,COLUMN('2026年度(4年後期)'!$I$5)+1,0)&amp;""</f>
        <v/>
      </c>
      <c r="J771" s="738"/>
      <c r="K771" s="737" t="str">
        <f>VLOOKUP($C752,'2026年度(助産後期)'!$B$5:$N$207,COLUMN('2026年度(助産後期)'!$I$5)+1,0)&amp;""</f>
        <v/>
      </c>
      <c r="L771" s="737"/>
      <c r="M771" s="739" t="str">
        <f>VLOOKUP($C752,'2026年度(M1後期)'!$B$5:$N$207,COLUMN('2026年度(M1後期)'!$I$5)+1,0)&amp;""</f>
        <v/>
      </c>
      <c r="N771" s="738"/>
      <c r="O771" s="737" t="str">
        <f>VLOOKUP($C752,'2026年度(M2後期)'!$B$5:$N$207,COLUMN('2026年度(M2後期)'!$I$5)+1,0)&amp;""</f>
        <v/>
      </c>
      <c r="P771" s="738"/>
      <c r="Q771" s="737" t="str">
        <f>VLOOKUP($C752,'2026年度(D1後期)'!$B$5:$N$207,COLUMN('2026年度(D1後期)'!$I$5)+1,0)&amp;""</f>
        <v/>
      </c>
      <c r="R771" s="738"/>
      <c r="S771" s="737" t="str">
        <f>VLOOKUP($C752,'2026年度(D23後期)'!$B$5:$N$207,COLUMN('2026年度(D23後期)'!$I$5)+1,0)&amp;""</f>
        <v/>
      </c>
      <c r="T771" s="738"/>
      <c r="U771" s="21"/>
      <c r="Z771" s="745"/>
      <c r="AA771" s="724"/>
      <c r="AB771" s="724"/>
      <c r="AC771" s="724"/>
      <c r="AD771" s="724"/>
      <c r="AE771" s="724"/>
      <c r="AF771" s="724"/>
      <c r="AG771" s="724"/>
      <c r="AH771" s="724"/>
      <c r="AI771" s="724"/>
      <c r="AJ771" s="724"/>
      <c r="AK771" s="724"/>
      <c r="AL771" s="724"/>
      <c r="AM771" s="724"/>
      <c r="AN771" s="724"/>
      <c r="AO771" s="724"/>
      <c r="AP771" s="724"/>
      <c r="AQ771" s="724"/>
      <c r="AR771" s="724"/>
      <c r="AS771" s="724"/>
      <c r="AT771" s="724"/>
      <c r="AU771" s="724"/>
      <c r="AV771" s="724"/>
      <c r="AW771" s="724"/>
      <c r="AX771" s="724"/>
      <c r="AY771" s="724"/>
      <c r="AZ771" s="724"/>
      <c r="BA771" s="724"/>
      <c r="BB771" s="724"/>
      <c r="BC771" s="724"/>
      <c r="BD771" s="724"/>
      <c r="BE771" s="724"/>
      <c r="BF771" s="724"/>
      <c r="BG771" s="724"/>
      <c r="BH771" s="724"/>
      <c r="BI771" s="724"/>
      <c r="BJ771" s="724"/>
      <c r="BK771" s="724"/>
      <c r="BL771" s="724"/>
      <c r="BM771" s="724"/>
      <c r="BN771" s="724"/>
      <c r="BO771" s="724"/>
      <c r="BP771" s="724"/>
      <c r="BQ771" s="724"/>
      <c r="BR771" s="724"/>
      <c r="BS771" s="724"/>
      <c r="BT771" s="724"/>
      <c r="BU771" s="724"/>
      <c r="BV771" s="724"/>
    </row>
    <row r="772" spans="1:74" ht="13.5" customHeight="1">
      <c r="A772" s="746"/>
      <c r="B772" s="16" t="s">
        <v>68</v>
      </c>
      <c r="C772" s="748"/>
      <c r="D772" s="749"/>
      <c r="E772" s="733"/>
      <c r="F772" s="734"/>
      <c r="G772" s="733"/>
      <c r="H772" s="734"/>
      <c r="I772" s="733"/>
      <c r="J772" s="734"/>
      <c r="K772" s="735"/>
      <c r="L772" s="735"/>
      <c r="M772" s="736"/>
      <c r="N772" s="734"/>
      <c r="O772" s="735"/>
      <c r="P772" s="734"/>
      <c r="Q772" s="735"/>
      <c r="R772" s="734"/>
      <c r="S772" s="735"/>
      <c r="T772" s="734"/>
      <c r="U772" s="21"/>
      <c r="Z772" s="746"/>
      <c r="AA772" s="725"/>
      <c r="AB772" s="725"/>
      <c r="AC772" s="725"/>
      <c r="AD772" s="725"/>
      <c r="AE772" s="725"/>
      <c r="AF772" s="725"/>
      <c r="AG772" s="725"/>
      <c r="AH772" s="725"/>
      <c r="AI772" s="725"/>
      <c r="AJ772" s="725"/>
      <c r="AK772" s="725"/>
      <c r="AL772" s="725"/>
      <c r="AM772" s="725"/>
      <c r="AN772" s="725"/>
      <c r="AO772" s="725"/>
      <c r="AP772" s="725"/>
      <c r="AQ772" s="725"/>
      <c r="AR772" s="725"/>
      <c r="AS772" s="725"/>
      <c r="AT772" s="725"/>
      <c r="AU772" s="725"/>
      <c r="AV772" s="725"/>
      <c r="AW772" s="725"/>
      <c r="AX772" s="725"/>
      <c r="AY772" s="725"/>
      <c r="AZ772" s="725"/>
      <c r="BA772" s="725"/>
      <c r="BB772" s="725"/>
      <c r="BC772" s="725"/>
      <c r="BD772" s="725"/>
      <c r="BE772" s="725"/>
      <c r="BF772" s="725"/>
      <c r="BG772" s="725"/>
      <c r="BH772" s="725"/>
      <c r="BI772" s="725"/>
      <c r="BJ772" s="725"/>
      <c r="BK772" s="725"/>
      <c r="BL772" s="725"/>
      <c r="BM772" s="725"/>
      <c r="BN772" s="725"/>
      <c r="BO772" s="725"/>
      <c r="BP772" s="725"/>
      <c r="BQ772" s="725"/>
      <c r="BR772" s="725"/>
      <c r="BS772" s="725"/>
      <c r="BT772" s="725"/>
      <c r="BU772" s="725"/>
      <c r="BV772" s="725"/>
    </row>
    <row r="773" spans="1:74" ht="13.5" customHeight="1">
      <c r="A773" s="744" t="s">
        <v>112</v>
      </c>
      <c r="B773" s="15" t="s">
        <v>53</v>
      </c>
      <c r="C773" s="741" t="str">
        <f>VLOOKUP($C752,'2026年度(1年後期)'!$B$5:$N$207,COLUMN('2026年度(1年後期)'!$K$5),0)&amp;""</f>
        <v/>
      </c>
      <c r="D773" s="742"/>
      <c r="E773" s="747" t="str">
        <f>VLOOKUP($C752,'2026年度(2年後期)'!$B$5:$N$207,COLUMN('2026年度(2年後期)'!$K$5),0)&amp;""</f>
        <v/>
      </c>
      <c r="F773" s="742"/>
      <c r="G773" s="747" t="str">
        <f>VLOOKUP($C752,'2026年度(3年後期)'!$B$5:$N$207,COLUMN('2026年度(3年後期)'!$K$5),0)&amp;""</f>
        <v/>
      </c>
      <c r="H773" s="742"/>
      <c r="I773" s="747" t="str">
        <f>VLOOKUP($C752,'2026年度(4年後期)'!$B$5:$N$206,COLUMN('2026年度(4年後期)'!$K$5),0)&amp;""</f>
        <v/>
      </c>
      <c r="J773" s="742"/>
      <c r="K773" s="743" t="str">
        <f>VLOOKUP($C752,'2026年度(助産後期)'!$B$5:$N$207,COLUMN('2026年度(助産後期)'!$K$5),0)&amp;""</f>
        <v/>
      </c>
      <c r="L773" s="743"/>
      <c r="M773" s="741" t="str">
        <f>VLOOKUP($C752,'2026年度(M1後期)'!$B$5:$N$207,COLUMN('2026年度(M1後期)'!$K$5),0)&amp;""</f>
        <v/>
      </c>
      <c r="N773" s="742"/>
      <c r="O773" s="743" t="str">
        <f>VLOOKUP($C752,'2026年度(M2後期)'!$B$5:$N$207,COLUMN('2026年度(M2後期)'!$K$5),0)&amp;""</f>
        <v/>
      </c>
      <c r="P773" s="742"/>
      <c r="Q773" s="743" t="str">
        <f>VLOOKUP($C752,'2026年度(D1後期)'!$B$5:$N$207,COLUMN('2026年度(D1後期)'!$K$5),0)&amp;""</f>
        <v/>
      </c>
      <c r="R773" s="742"/>
      <c r="S773" s="743" t="str">
        <f>VLOOKUP($C752,'2026年度(D23後期)'!$B$5:$N$207,COLUMN('2026年度(D23後期)'!$K$5),0)&amp;""</f>
        <v/>
      </c>
      <c r="T773" s="742"/>
      <c r="U773" s="21"/>
      <c r="Z773" s="744" t="str">
        <f>A773</f>
        <v>５時限（16：50～18：20）</v>
      </c>
      <c r="AA773" s="723"/>
      <c r="AB773" s="723"/>
      <c r="AC773" s="723"/>
      <c r="AD773" s="723"/>
      <c r="AE773" s="723"/>
      <c r="AF773" s="723"/>
      <c r="AG773" s="723"/>
      <c r="AH773" s="723"/>
      <c r="AI773" s="723"/>
      <c r="AJ773" s="723"/>
      <c r="AK773" s="723"/>
      <c r="AL773" s="723"/>
      <c r="AM773" s="723"/>
      <c r="AN773" s="723"/>
      <c r="AO773" s="723"/>
      <c r="AP773" s="723"/>
      <c r="AQ773" s="723"/>
      <c r="AR773" s="723"/>
      <c r="AS773" s="723"/>
      <c r="AT773" s="723"/>
      <c r="AU773" s="723"/>
      <c r="AV773" s="723"/>
      <c r="AW773" s="723"/>
      <c r="AX773" s="723"/>
      <c r="AY773" s="723"/>
      <c r="AZ773" s="723"/>
      <c r="BA773" s="723"/>
      <c r="BB773" s="723"/>
      <c r="BC773" s="723"/>
      <c r="BD773" s="723"/>
      <c r="BE773" s="723"/>
      <c r="BF773" s="723"/>
      <c r="BG773" s="723"/>
      <c r="BH773" s="723"/>
      <c r="BI773" s="723"/>
      <c r="BJ773" s="723"/>
      <c r="BK773" s="723"/>
      <c r="BL773" s="723"/>
      <c r="BM773" s="723"/>
      <c r="BN773" s="723"/>
      <c r="BO773" s="723"/>
      <c r="BP773" s="723"/>
      <c r="BQ773" s="723"/>
      <c r="BR773" s="723"/>
      <c r="BS773" s="723"/>
      <c r="BT773" s="723"/>
      <c r="BU773" s="723"/>
      <c r="BV773" s="723"/>
    </row>
    <row r="774" spans="1:74" ht="13.5" customHeight="1">
      <c r="A774" s="745"/>
      <c r="B774" s="15" t="s">
        <v>61</v>
      </c>
      <c r="C774" s="739" t="str">
        <f>IFERROR(VLOOKUP(C773,科目・教員!$A$2:$B$342,2,0),"")</f>
        <v/>
      </c>
      <c r="D774" s="738"/>
      <c r="E774" s="740" t="str">
        <f>IFERROR(VLOOKUP(E773,科目・教員!$A$2:$B$342,2,0),"")</f>
        <v/>
      </c>
      <c r="F774" s="738"/>
      <c r="G774" s="740" t="str">
        <f>IFERROR(VLOOKUP(G773,科目・教員!$A$2:$B$342,2,0),"")</f>
        <v/>
      </c>
      <c r="H774" s="738"/>
      <c r="I774" s="740" t="str">
        <f>IFERROR(VLOOKUP(I773,科目・教員!$A$2:$B$342,2,0),"")</f>
        <v/>
      </c>
      <c r="J774" s="738"/>
      <c r="K774" s="737" t="str">
        <f>IFERROR(VLOOKUP(K773,科目・教員!$A$2:$B$342,2,0),"")</f>
        <v/>
      </c>
      <c r="L774" s="737"/>
      <c r="M774" s="739" t="str">
        <f>IFERROR(VLOOKUP(M773,科目・教員!$A$2:$B$342,2,0),"")</f>
        <v/>
      </c>
      <c r="N774" s="738"/>
      <c r="O774" s="737" t="str">
        <f>IFERROR(VLOOKUP(O773,科目・教員!$A$2:$B$342,2,0),"")</f>
        <v/>
      </c>
      <c r="P774" s="738"/>
      <c r="Q774" s="737" t="str">
        <f>IFERROR(VLOOKUP(Q773,科目・教員!$A$2:$B$342,2,0),"")</f>
        <v/>
      </c>
      <c r="R774" s="738"/>
      <c r="S774" s="737" t="str">
        <f>IFERROR(VLOOKUP(S773,科目・教員!$A$2:$B$342,2,0),"")</f>
        <v/>
      </c>
      <c r="T774" s="738"/>
      <c r="U774" s="21"/>
      <c r="Z774" s="745"/>
      <c r="AA774" s="724"/>
      <c r="AB774" s="724"/>
      <c r="AC774" s="724"/>
      <c r="AD774" s="724"/>
      <c r="AE774" s="724"/>
      <c r="AF774" s="724"/>
      <c r="AG774" s="724"/>
      <c r="AH774" s="724"/>
      <c r="AI774" s="724"/>
      <c r="AJ774" s="724"/>
      <c r="AK774" s="724"/>
      <c r="AL774" s="724"/>
      <c r="AM774" s="724"/>
      <c r="AN774" s="724"/>
      <c r="AO774" s="724"/>
      <c r="AP774" s="724"/>
      <c r="AQ774" s="724"/>
      <c r="AR774" s="724"/>
      <c r="AS774" s="724"/>
      <c r="AT774" s="724"/>
      <c r="AU774" s="724"/>
      <c r="AV774" s="724"/>
      <c r="AW774" s="724"/>
      <c r="AX774" s="724"/>
      <c r="AY774" s="724"/>
      <c r="AZ774" s="724"/>
      <c r="BA774" s="724"/>
      <c r="BB774" s="724"/>
      <c r="BC774" s="724"/>
      <c r="BD774" s="724"/>
      <c r="BE774" s="724"/>
      <c r="BF774" s="724"/>
      <c r="BG774" s="724"/>
      <c r="BH774" s="724"/>
      <c r="BI774" s="724"/>
      <c r="BJ774" s="724"/>
      <c r="BK774" s="724"/>
      <c r="BL774" s="724"/>
      <c r="BM774" s="724"/>
      <c r="BN774" s="724"/>
      <c r="BO774" s="724"/>
      <c r="BP774" s="724"/>
      <c r="BQ774" s="724"/>
      <c r="BR774" s="724"/>
      <c r="BS774" s="724"/>
      <c r="BT774" s="724"/>
      <c r="BU774" s="724"/>
      <c r="BV774" s="724"/>
    </row>
    <row r="775" spans="1:74" ht="13.5" customHeight="1">
      <c r="A775" s="745"/>
      <c r="B775" s="15" t="s">
        <v>65</v>
      </c>
      <c r="C775" s="739" t="str">
        <f>VLOOKUP($C752,'2026年度(1年後期)'!$B$5:$N$207,COLUMN('2026年度(1年後期)'!$K$5)+1,0)&amp;""</f>
        <v/>
      </c>
      <c r="D775" s="738"/>
      <c r="E775" s="740" t="str">
        <f>VLOOKUP($C752,'2026年度(2年後期)'!$B$5:$N$207,COLUMN('2026年度(2年後期)'!$K$5)+1,0)&amp;""</f>
        <v/>
      </c>
      <c r="F775" s="738"/>
      <c r="G775" s="740" t="str">
        <f>VLOOKUP($C752,'2026年度(3年後期)'!$B$5:$N$207,COLUMN('2026年度(3年後期)'!$K$5)+1,0)&amp;""</f>
        <v/>
      </c>
      <c r="H775" s="738"/>
      <c r="I775" s="740" t="str">
        <f>VLOOKUP($C752,'2026年度(4年後期)'!$B$5:$N$206,COLUMN('2026年度(4年後期)'!$K$5)+1,0)&amp;""</f>
        <v/>
      </c>
      <c r="J775" s="738"/>
      <c r="K775" s="737" t="str">
        <f>VLOOKUP($C752,'2026年度(助産後期)'!$B$5:$N$207,COLUMN('2026年度(助産後期)'!$K$5)+1,0)&amp;""</f>
        <v/>
      </c>
      <c r="L775" s="737"/>
      <c r="M775" s="739" t="str">
        <f>VLOOKUP($C752,'2026年度(M1後期)'!$B$5:$N$207,COLUMN('2026年度(M1後期)'!$K$5)+1,0)&amp;""</f>
        <v/>
      </c>
      <c r="N775" s="738"/>
      <c r="O775" s="737" t="str">
        <f>VLOOKUP($C752,'2026年度(M2後期)'!$B$5:$N$207,COLUMN('2026年度(M2後期)'!$K$5)+1,0)&amp;""</f>
        <v/>
      </c>
      <c r="P775" s="738"/>
      <c r="Q775" s="737" t="str">
        <f>VLOOKUP($C752,'2026年度(D1後期)'!$B$5:$N$207,COLUMN('2026年度(D1後期)'!$K$5)+1,0)&amp;""</f>
        <v/>
      </c>
      <c r="R775" s="738"/>
      <c r="S775" s="737" t="str">
        <f>VLOOKUP($C752,'2026年度(D23後期)'!$B$5:$N$207,COLUMN('2026年度(D23後期)'!$K$5)+1,0)&amp;""</f>
        <v/>
      </c>
      <c r="T775" s="738"/>
      <c r="U775" s="21"/>
      <c r="Z775" s="745"/>
      <c r="AA775" s="724"/>
      <c r="AB775" s="724"/>
      <c r="AC775" s="724"/>
      <c r="AD775" s="724"/>
      <c r="AE775" s="724"/>
      <c r="AF775" s="724"/>
      <c r="AG775" s="724"/>
      <c r="AH775" s="724"/>
      <c r="AI775" s="724"/>
      <c r="AJ775" s="724"/>
      <c r="AK775" s="724"/>
      <c r="AL775" s="724"/>
      <c r="AM775" s="724"/>
      <c r="AN775" s="724"/>
      <c r="AO775" s="724"/>
      <c r="AP775" s="724"/>
      <c r="AQ775" s="724"/>
      <c r="AR775" s="724"/>
      <c r="AS775" s="724"/>
      <c r="AT775" s="724"/>
      <c r="AU775" s="724"/>
      <c r="AV775" s="724"/>
      <c r="AW775" s="724"/>
      <c r="AX775" s="724"/>
      <c r="AY775" s="724"/>
      <c r="AZ775" s="724"/>
      <c r="BA775" s="724"/>
      <c r="BB775" s="724"/>
      <c r="BC775" s="724"/>
      <c r="BD775" s="724"/>
      <c r="BE775" s="724"/>
      <c r="BF775" s="724"/>
      <c r="BG775" s="724"/>
      <c r="BH775" s="724"/>
      <c r="BI775" s="724"/>
      <c r="BJ775" s="724"/>
      <c r="BK775" s="724"/>
      <c r="BL775" s="724"/>
      <c r="BM775" s="724"/>
      <c r="BN775" s="724"/>
      <c r="BO775" s="724"/>
      <c r="BP775" s="724"/>
      <c r="BQ775" s="724"/>
      <c r="BR775" s="724"/>
      <c r="BS775" s="724"/>
      <c r="BT775" s="724"/>
      <c r="BU775" s="724"/>
      <c r="BV775" s="724"/>
    </row>
    <row r="776" spans="1:74" ht="13.5" customHeight="1">
      <c r="A776" s="746"/>
      <c r="B776" s="16" t="s">
        <v>68</v>
      </c>
      <c r="C776" s="736"/>
      <c r="D776" s="734"/>
      <c r="E776" s="733"/>
      <c r="F776" s="734"/>
      <c r="G776" s="733"/>
      <c r="H776" s="734"/>
      <c r="I776" s="733"/>
      <c r="J776" s="734"/>
      <c r="K776" s="735"/>
      <c r="L776" s="735"/>
      <c r="M776" s="736"/>
      <c r="N776" s="734"/>
      <c r="O776" s="735"/>
      <c r="P776" s="734"/>
      <c r="Q776" s="735"/>
      <c r="R776" s="734"/>
      <c r="S776" s="735"/>
      <c r="T776" s="734"/>
      <c r="U776" s="22"/>
      <c r="V776" s="19"/>
      <c r="W776" s="19"/>
      <c r="X776" s="19"/>
      <c r="Y776" s="19"/>
      <c r="Z776" s="746"/>
      <c r="AA776" s="725"/>
      <c r="AB776" s="725"/>
      <c r="AC776" s="725"/>
      <c r="AD776" s="725"/>
      <c r="AE776" s="725"/>
      <c r="AF776" s="725"/>
      <c r="AG776" s="725"/>
      <c r="AH776" s="725"/>
      <c r="AI776" s="725"/>
      <c r="AJ776" s="725"/>
      <c r="AK776" s="725"/>
      <c r="AL776" s="725"/>
      <c r="AM776" s="725"/>
      <c r="AN776" s="725"/>
      <c r="AO776" s="725"/>
      <c r="AP776" s="725"/>
      <c r="AQ776" s="725"/>
      <c r="AR776" s="725"/>
      <c r="AS776" s="725"/>
      <c r="AT776" s="725"/>
      <c r="AU776" s="725"/>
      <c r="AV776" s="725"/>
      <c r="AW776" s="725"/>
      <c r="AX776" s="725"/>
      <c r="AY776" s="725"/>
      <c r="AZ776" s="725"/>
      <c r="BA776" s="725"/>
      <c r="BB776" s="725"/>
      <c r="BC776" s="725"/>
      <c r="BD776" s="725"/>
      <c r="BE776" s="725"/>
      <c r="BF776" s="725"/>
      <c r="BG776" s="725"/>
      <c r="BH776" s="725"/>
      <c r="BI776" s="725"/>
      <c r="BJ776" s="725"/>
      <c r="BK776" s="725"/>
      <c r="BL776" s="725"/>
      <c r="BM776" s="725"/>
      <c r="BN776" s="725"/>
      <c r="BO776" s="725"/>
      <c r="BP776" s="725"/>
      <c r="BQ776" s="725"/>
      <c r="BR776" s="725"/>
      <c r="BS776" s="725"/>
      <c r="BT776" s="725"/>
      <c r="BU776" s="725"/>
      <c r="BV776" s="72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U716" zoomScale="90" zoomScaleNormal="90" zoomScaleSheetLayoutView="90" workbookViewId="0">
      <selection activeCell="AC744" sqref="AC744:AC75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46327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46327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23"/>
      <c r="B2" s="24"/>
      <c r="C2" s="767">
        <f>A1</f>
        <v>46327</v>
      </c>
      <c r="D2" s="767"/>
      <c r="E2" s="767"/>
      <c r="F2" s="767"/>
      <c r="G2" s="767"/>
      <c r="H2" s="767"/>
      <c r="I2" s="767"/>
      <c r="J2" s="767"/>
      <c r="K2" s="767"/>
      <c r="L2" s="767"/>
      <c r="M2" s="767"/>
      <c r="N2" s="767"/>
      <c r="O2" s="767"/>
      <c r="P2" s="767"/>
      <c r="Q2" s="767"/>
      <c r="R2" s="767"/>
      <c r="S2" s="767"/>
      <c r="T2" s="767"/>
      <c r="U2" s="835">
        <f>C2</f>
        <v>46327</v>
      </c>
      <c r="V2" s="836"/>
      <c r="W2" s="836"/>
      <c r="X2" s="836"/>
      <c r="Y2" s="836"/>
      <c r="Z2" s="83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757" t="str">
        <f>VLOOKUP($C2,'2026年度(1年後期)'!$B$5:$N$207,COLUMN('2026年度(1年後期)'!$C$5),0)&amp;""</f>
        <v/>
      </c>
      <c r="D3" s="758"/>
      <c r="E3" s="761" t="str">
        <f>VLOOKUP($C2,'2026年度(2年後期)'!$B$5:$N$207,COLUMN('2026年度(2年後期)'!$C$5),0)&amp;""</f>
        <v/>
      </c>
      <c r="F3" s="758"/>
      <c r="G3" s="761" t="str">
        <f>VLOOKUP($C2,'2026年度(3年後期)'!$B$5:$N$207,COLUMN('2026年度(3年後期)'!$C$5),0)&amp;""</f>
        <v/>
      </c>
      <c r="H3" s="758"/>
      <c r="I3" s="761" t="str">
        <f>VLOOKUP($C2,'2026年度(4年後期)'!$B$5:$N$206,COLUMN('2026年度(4年後期)'!$C$5),0)&amp;""</f>
        <v/>
      </c>
      <c r="J3" s="758"/>
      <c r="K3" s="742" t="str">
        <f>VLOOKUP($C2,'2026年度(助産後期)'!$B$5:$N$207,COLUMN('2026年度(助産後期)'!$C$5),0)&amp;""</f>
        <v/>
      </c>
      <c r="L3" s="759"/>
      <c r="M3" s="768" t="str">
        <f>VLOOKUP($C2,'2026年度(M1後期)'!$B$5:$N$207,COLUMN('2026年度(M1後期)'!$C$5),0)&amp;""</f>
        <v/>
      </c>
      <c r="N3" s="759"/>
      <c r="O3" s="761" t="str">
        <f>VLOOKUP($C2,'2026年度(M2後期)'!$B$5:$N$207,COLUMN('2026年度(M2後期)'!$C$5),0)&amp;""</f>
        <v/>
      </c>
      <c r="P3" s="758"/>
      <c r="Q3" s="761" t="str">
        <f>VLOOKUP($C2,'2026年度(D1後期)'!$B$5:$N$207,COLUMN('2026年度(D1後期)'!$C$5),0)&amp;""</f>
        <v/>
      </c>
      <c r="R3" s="758"/>
      <c r="S3" s="742" t="str">
        <f>VLOOKUP($C2,'2026年度(D23後期)'!$B$5:$N$207,COLUMN('2026年度(D23後期)'!$C$5),0)&amp;""</f>
        <v/>
      </c>
      <c r="T3" s="758"/>
      <c r="U3" s="13"/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/>
      <c r="AH3" s="723"/>
      <c r="AI3" s="723"/>
      <c r="AJ3" s="723"/>
      <c r="AK3" s="723"/>
      <c r="AL3" s="723"/>
      <c r="AM3" s="723"/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/>
      <c r="AZ3" s="723"/>
      <c r="BA3" s="723"/>
      <c r="BB3" s="723"/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/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753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753" t="str">
        <f>VLOOKUP($C2,'2026年度(1年後期)'!$B$5:$N$207,COLUMN('2026年度(1年後期)'!$C$5)+1,0)&amp;""</f>
        <v/>
      </c>
      <c r="D5" s="751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/>
      </c>
      <c r="H5" s="751"/>
      <c r="I5" s="752" t="str">
        <f>VLOOKUP($C2,'2026年度(4年後期)'!$B$5:$N$206,COLUMN('2026年度(4年後期)'!$C$5)+1,0)&amp;""</f>
        <v/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748"/>
      <c r="D6" s="793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/>
      </c>
      <c r="D7" s="758"/>
      <c r="E7" s="761" t="str">
        <f>VLOOKUP($C2,'2026年度(2年後期)'!$B$5:$N$207,COLUMN('2026年度(2年後期)'!$E$5),0)&amp;""</f>
        <v/>
      </c>
      <c r="F7" s="758"/>
      <c r="G7" s="761" t="str">
        <f>VLOOKUP($C2,'2026年度(3年後期)'!$B$5:$N$207,COLUMN('2026年度(3年後期)'!$E$5),0)&amp;""</f>
        <v/>
      </c>
      <c r="H7" s="758"/>
      <c r="I7" s="761" t="str">
        <f>VLOOKUP($C2,'2026年度(4年後期)'!$B$5:$N$206,COLUMN('2026年度(4年後期)'!$E$5),0)&amp;""</f>
        <v/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/>
      </c>
      <c r="N7" s="758"/>
      <c r="O7" s="742" t="str">
        <f>VLOOKUP($C2,'2026年度(M2後期)'!$B$5:$N$207,COLUMN('2026年度(M2後期)'!$E$5),0)&amp;""</f>
        <v/>
      </c>
      <c r="P7" s="758"/>
      <c r="Q7" s="742" t="str">
        <f>VLOOKUP($C2,'2026年度(D1後期)'!$B$5:$N$207,COLUMN('2026年度(D1後期)'!$E$5),0)&amp;""</f>
        <v/>
      </c>
      <c r="R7" s="758"/>
      <c r="S7" s="742" t="str">
        <f>VLOOKUP($C2,'2026年度(D23後期)'!$B$5:$N$207,COLUMN('2026年度(D23後期)'!$E$5),0)&amp;""</f>
        <v/>
      </c>
      <c r="T7" s="758"/>
      <c r="Z7" s="745" t="str">
        <f>A7</f>
        <v>２時限（11：00～12：30）</v>
      </c>
      <c r="AA7" s="723"/>
      <c r="AB7" s="723"/>
      <c r="AC7" s="723"/>
      <c r="AD7" s="723"/>
      <c r="AE7" s="723"/>
      <c r="AF7" s="723"/>
      <c r="AG7" s="723"/>
      <c r="AH7" s="723"/>
      <c r="AI7" s="723"/>
      <c r="AJ7" s="723"/>
      <c r="AK7" s="723"/>
      <c r="AL7" s="723"/>
      <c r="AM7" s="723"/>
      <c r="AN7" s="723"/>
      <c r="AO7" s="723"/>
      <c r="AP7" s="723"/>
      <c r="AQ7" s="723"/>
      <c r="AR7" s="723"/>
      <c r="AS7" s="723"/>
      <c r="AT7" s="723"/>
      <c r="AU7" s="723"/>
      <c r="AV7" s="723"/>
      <c r="AW7" s="723"/>
      <c r="AX7" s="723"/>
      <c r="AY7" s="723"/>
      <c r="AZ7" s="723"/>
      <c r="BA7" s="723"/>
      <c r="BB7" s="723"/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/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753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753" t="str">
        <f>VLOOKUP($C2,'2026年度(1年後期)'!$B$5:$N$207,COLUMN('2026年度(1年後期)'!$E$5)+1,0)&amp;""</f>
        <v/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/>
      </c>
      <c r="H9" s="751"/>
      <c r="I9" s="752" t="str">
        <f>VLOOKUP($C2,'2026年度(4年後期)'!$B$5:$N$206,COLUMN('2026年度(4年後期)'!$E$5)+1,0)&amp;""</f>
        <v/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/>
      </c>
      <c r="D15" s="742"/>
      <c r="E15" s="747" t="str">
        <f>VLOOKUP($C2,'2026年度(2年後期)'!$B$5:$N$207,COLUMN('2026年度(2年後期)'!$G$5),0)&amp;""</f>
        <v/>
      </c>
      <c r="F15" s="742"/>
      <c r="G15" s="747" t="str">
        <f>VLOOKUP($C2,'2026年度(3年後期)'!$B$5:$N$207,COLUMN('2026年度(3年後期)'!$G$5),0)&amp;""</f>
        <v/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/>
      </c>
      <c r="L15" s="743"/>
      <c r="M15" s="741" t="str">
        <f>VLOOKUP($C2,'2026年度(M1後期)'!$B$5:$N$207,COLUMN('2026年度(M1後期)'!$G$5),0)&amp;""</f>
        <v/>
      </c>
      <c r="N15" s="742"/>
      <c r="O15" s="743" t="str">
        <f>VLOOKUP($C2,'2026年度(M2後期)'!$B$5:$N$207,COLUMN('2026年度(M2後期)'!$G$5),0)&amp;""</f>
        <v/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/>
      </c>
      <c r="T15" s="742"/>
      <c r="Z15" s="745" t="str">
        <f>A15</f>
        <v>３時限（13：30～15：00）</v>
      </c>
      <c r="AA15" s="723"/>
      <c r="AB15" s="723"/>
      <c r="AC15" s="723"/>
      <c r="AD15" s="723"/>
      <c r="AE15" s="723"/>
      <c r="AF15" s="723"/>
      <c r="AG15" s="723"/>
      <c r="AH15" s="723"/>
      <c r="AI15" s="723"/>
      <c r="AJ15" s="723"/>
      <c r="AK15" s="723"/>
      <c r="AL15" s="723"/>
      <c r="AM15" s="723"/>
      <c r="AN15" s="723"/>
      <c r="AO15" s="723"/>
      <c r="AP15" s="723"/>
      <c r="AQ15" s="723"/>
      <c r="AR15" s="723"/>
      <c r="AS15" s="723"/>
      <c r="AT15" s="723"/>
      <c r="AU15" s="723"/>
      <c r="AV15" s="723"/>
      <c r="AW15" s="723"/>
      <c r="AX15" s="723"/>
      <c r="AY15" s="723"/>
      <c r="AZ15" s="723"/>
      <c r="BA15" s="723"/>
      <c r="BB15" s="723"/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/>
      <c r="BN15" s="723"/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739" t="str">
        <f>IFERROR(VLOOKUP(C15,科目・教員!$A$2:$B$342,2,0),"")</f>
        <v/>
      </c>
      <c r="D16" s="738"/>
      <c r="E16" s="740" t="str">
        <f>IFERROR(VLOOKUP(E15,科目・教員!$A$2:$B$342,2,0),"")</f>
        <v/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/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739" t="str">
        <f>VLOOKUP($C2,'2026年度(1年後期)'!$B$5:$N$207,COLUMN('2026年度(1年後期)'!$G$5)+1,0)&amp;""</f>
        <v/>
      </c>
      <c r="D17" s="738"/>
      <c r="E17" s="740" t="str">
        <f>VLOOKUP($C2,'2026年度(2年後期)'!$B$5:$N$207,COLUMN('2026年度(2年後期)'!$G$5)+1,0)&amp;""</f>
        <v/>
      </c>
      <c r="F17" s="738"/>
      <c r="G17" s="740" t="str">
        <f>VLOOKUP($C2,'2026年度(3年後期)'!$B$5:$N$207,COLUMN('2026年度(3年後期)'!$G$5)+1,0)&amp;""</f>
        <v/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779"/>
      <c r="D18" s="797"/>
      <c r="E18" s="733"/>
      <c r="F18" s="734"/>
      <c r="G18" s="733"/>
      <c r="H18" s="734"/>
      <c r="I18" s="784"/>
      <c r="J18" s="749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741" t="str">
        <f>VLOOKUP($C2,'2026年度(1年後期)'!$B$5:$N$207,COLUMN('2026年度(1年後期)'!$I$5),0)&amp;""</f>
        <v/>
      </c>
      <c r="D19" s="742"/>
      <c r="E19" s="747" t="str">
        <f>VLOOKUP($C2,'2026年度(2年後期)'!$B$5:$N$207,COLUMN('2026年度(2年後期)'!$I$5),0)&amp;""</f>
        <v/>
      </c>
      <c r="F19" s="742"/>
      <c r="G19" s="747" t="str">
        <f>VLOOKUP($C2,'2026年度(3年後期)'!$B$5:$N$207,COLUMN('2026年度(3年後期)'!$I$5),0)&amp;""</f>
        <v/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/>
      </c>
      <c r="L19" s="743"/>
      <c r="M19" s="741" t="str">
        <f>VLOOKUP($C2,'2026年度(M1後期)'!$B$5:$N$207,COLUMN('2026年度(M1後期)'!$I$5),0)&amp;""</f>
        <v/>
      </c>
      <c r="N19" s="742"/>
      <c r="O19" s="743" t="str">
        <f>VLOOKUP($C2,'2026年度(M2後期)'!$B$5:$N$207,COLUMN('2026年度(M2後期)'!$I$5),0)&amp;""</f>
        <v/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/>
      </c>
      <c r="T19" s="742"/>
      <c r="Z19" s="745" t="str">
        <f>A19</f>
        <v>４時限（15：10～16：40）</v>
      </c>
      <c r="AA19" s="723"/>
      <c r="AB19" s="723"/>
      <c r="AC19" s="723"/>
      <c r="AD19" s="723"/>
      <c r="AE19" s="723"/>
      <c r="AF19" s="723"/>
      <c r="AG19" s="723"/>
      <c r="AH19" s="723"/>
      <c r="AI19" s="723"/>
      <c r="AJ19" s="723"/>
      <c r="AK19" s="723"/>
      <c r="AL19" s="723"/>
      <c r="AM19" s="723"/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/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/>
      <c r="BN19" s="723"/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739" t="str">
        <f>IFERROR(VLOOKUP(C19,科目・教員!$A$2:$B$342,2,0),"")</f>
        <v/>
      </c>
      <c r="D20" s="738"/>
      <c r="E20" s="740" t="str">
        <f>IFERROR(VLOOKUP(E19,科目・教員!$A$2:$B$342,2,0),"")</f>
        <v/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/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739" t="str">
        <f>VLOOKUP($C2,'2026年度(1年後期)'!$B$5:$N$207,COLUMN('2026年度(1年後期)'!$I$5)+1,0)&amp;""</f>
        <v/>
      </c>
      <c r="D21" s="738"/>
      <c r="E21" s="740" t="str">
        <f>VLOOKUP($C2,'2026年度(2年後期)'!$B$5:$N$207,COLUMN('2026年度(2年後期)'!$I$5)+1,0)&amp;""</f>
        <v/>
      </c>
      <c r="F21" s="738"/>
      <c r="G21" s="740" t="str">
        <f>VLOOKUP($C2,'2026年度(3年後期)'!$B$5:$N$207,COLUMN('2026年度(3年後期)'!$I$5)+1,0)&amp;""</f>
        <v/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779"/>
      <c r="D22" s="797"/>
      <c r="E22" s="733"/>
      <c r="F22" s="734"/>
      <c r="G22" s="733"/>
      <c r="H22" s="734"/>
      <c r="I22" s="784"/>
      <c r="J22" s="749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79"/>
      <c r="D26" s="797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5"/>
      <c r="B27" s="6"/>
      <c r="C27" s="781">
        <f>C2+1</f>
        <v>46328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46328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777" t="str">
        <f>VLOOKUP($C27,'2026年度(1年後期)'!$B$5:$N$207,COLUMN('2026年度(1年後期)'!$C$5),0)&amp;""</f>
        <v>心と発達</v>
      </c>
      <c r="D28" s="778"/>
      <c r="E28" s="790" t="str">
        <f>VLOOKUP($C27,'2026年度(2年後期)'!$B$5:$N$207,COLUMN('2026年度(2年後期)'!$C$5),0)&amp;""</f>
        <v>英語Ⅳ</v>
      </c>
      <c r="F28" s="778"/>
      <c r="G28" s="761" t="str">
        <f>VLOOKUP($C27,'2026年度(3年後期)'!$B$5:$N$207,COLUMN('2026年度(3年後期)'!$C$5),0)&amp;""</f>
        <v>領域別実習</v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>助産学実習Ⅰ(追実習)</v>
      </c>
      <c r="L28" s="759"/>
      <c r="M28" s="768" t="str">
        <f>VLOOKUP($C27,'2026年度(M1後期)'!$B$5:$N$207,COLUMN('2026年度(M1後期)'!$C$5),0)&amp;""</f>
        <v>D論文審査会（12月申請）</v>
      </c>
      <c r="N28" s="759"/>
      <c r="O28" s="761" t="str">
        <f>VLOOKUP($C27,'2026年度(M2後期)'!$B$5:$N$207,COLUMN('2026年度(M2後期)'!$C$5),0)&amp;""</f>
        <v>D論文審査会（12月申請）</v>
      </c>
      <c r="P28" s="758"/>
      <c r="Q28" s="761" t="str">
        <f>VLOOKUP($C27,'2026年度(D1後期)'!$B$5:$N$207,COLUMN('2026年度(D1後期)'!$C$5),0)&amp;""</f>
        <v>D論文審査会（12月申請）</v>
      </c>
      <c r="R28" s="758"/>
      <c r="S28" s="742" t="str">
        <f>VLOOKUP($C27,'2026年度(D23後期)'!$B$5:$N$207,COLUMN('2026年度(D23後期)'!$C$5),0)&amp;""</f>
        <v>D論文審査会（12月申請）</v>
      </c>
      <c r="T28" s="758"/>
      <c r="U28" s="13"/>
      <c r="V28" s="652" t="s">
        <v>281</v>
      </c>
      <c r="Z28" s="744" t="str">
        <f>A28</f>
        <v xml:space="preserve">１時限（09：20～10：50） </v>
      </c>
      <c r="AA28" s="723" t="s">
        <v>257</v>
      </c>
      <c r="AB28" s="723"/>
      <c r="AC28" s="723"/>
      <c r="AD28" s="723"/>
      <c r="AE28" s="723"/>
      <c r="AF28" s="723"/>
      <c r="AG28" s="723" t="s">
        <v>146</v>
      </c>
      <c r="AH28" s="723" t="s">
        <v>211</v>
      </c>
      <c r="AI28" s="723" t="s">
        <v>211</v>
      </c>
      <c r="AJ28" s="723" t="s">
        <v>211</v>
      </c>
      <c r="AK28" s="723"/>
      <c r="AL28" s="723"/>
      <c r="AM28" s="723" t="s">
        <v>282</v>
      </c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775" t="str">
        <f>IFERROR(VLOOKUP(C28,科目・教員!$A$2:$B$342,2,0),"")</f>
        <v>松本　聡子</v>
      </c>
      <c r="D29" s="776"/>
      <c r="E29" s="789" t="str">
        <f>IFERROR(VLOOKUP(E28,科目・教員!$A$2:$B$342,2,0),"")</f>
        <v>ﾊﾟｳﾗ･ﾍﾞﾙｳﾞｧﾝｹﾙ</v>
      </c>
      <c r="F29" s="776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V29" s="652" t="s">
        <v>282</v>
      </c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775" t="str">
        <f>VLOOKUP($C27,'2026年度(1年後期)'!$B$5:$N$207,COLUMN('2026年度(1年後期)'!$C$5)+1,0)&amp;""</f>
        <v>101</v>
      </c>
      <c r="D30" s="776"/>
      <c r="E30" s="789" t="str">
        <f>VLOOKUP($C27,'2026年度(2年後期)'!$B$5:$N$207,COLUMN('2026年度(2年後期)'!$C$5)+1,0)&amp;""</f>
        <v>201</v>
      </c>
      <c r="F30" s="776"/>
      <c r="G30" s="752" t="str">
        <f>VLOOKUP($C27,'2026年度(3年後期)'!$B$5:$N$207,COLUMN('2026年度(3年後期)'!$C$5)+1,0)&amp;""</f>
        <v>成人Ⅱ:202･203･204</v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>301･302</v>
      </c>
      <c r="N30" s="751"/>
      <c r="O30" s="752" t="str">
        <f>VLOOKUP($C27,'2026年度(M2後期)'!$B$5:$N$207,COLUMN('2026年度(M2後期)'!$C$5)+1,0)&amp;""</f>
        <v>301･302</v>
      </c>
      <c r="P30" s="751"/>
      <c r="Q30" s="752" t="str">
        <f>VLOOKUP($C27,'2026年度(D1後期)'!$B$5:$N$207,COLUMN('2026年度(D1後期)'!$C$5)+1,0)&amp;""</f>
        <v>301･302</v>
      </c>
      <c r="R30" s="751"/>
      <c r="S30" s="738" t="str">
        <f>VLOOKUP($C27,'2026年度(D23後期)'!$B$5:$N$207,COLUMN('2026年度(D23後期)'!$C$5)+1,0)&amp;""</f>
        <v>301･302</v>
      </c>
      <c r="T30" s="751"/>
      <c r="U30" s="13"/>
      <c r="V30" s="652" t="s">
        <v>285</v>
      </c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782" t="s">
        <v>259</v>
      </c>
      <c r="D31" s="783"/>
      <c r="E31" s="782" t="s">
        <v>147</v>
      </c>
      <c r="F31" s="783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V31" s="652" t="s">
        <v>286</v>
      </c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>生活援助論Ⅱ</v>
      </c>
      <c r="D32" s="758"/>
      <c r="E32" s="790" t="str">
        <f>VLOOKUP($C27,'2026年度(2年後期)'!$B$5:$N$207,COLUMN('2026年度(2年後期)'!$E$5),0)&amp;""</f>
        <v>英語Ⅳ</v>
      </c>
      <c r="F32" s="778"/>
      <c r="G32" s="761" t="str">
        <f>VLOOKUP($C27,'2026年度(3年後期)'!$B$5:$N$207,COLUMN('2026年度(3年後期)'!$E$5),0)&amp;""</f>
        <v>領域別実習</v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>助産学実習Ⅰ(追実習)</v>
      </c>
      <c r="L32" s="759"/>
      <c r="M32" s="757" t="str">
        <f>VLOOKUP($C27,'2026年度(M1後期)'!$B$5:$N$207,COLUMN('2026年度(M1後期)'!$E$5),0)&amp;""</f>
        <v>D論文審査会（12月申請）</v>
      </c>
      <c r="N32" s="758"/>
      <c r="O32" s="742" t="str">
        <f>VLOOKUP($C27,'2026年度(M2後期)'!$B$5:$N$207,COLUMN('2026年度(M2後期)'!$E$5),0)&amp;""</f>
        <v>D論文審査会（12月申請）</v>
      </c>
      <c r="P32" s="758"/>
      <c r="Q32" s="742" t="str">
        <f>VLOOKUP($C27,'2026年度(D1後期)'!$B$5:$N$207,COLUMN('2026年度(D1後期)'!$E$5),0)&amp;""</f>
        <v>D論文審査会（12月申請）</v>
      </c>
      <c r="R32" s="758"/>
      <c r="S32" s="742" t="str">
        <f>VLOOKUP($C27,'2026年度(D23後期)'!$B$5:$N$207,COLUMN('2026年度(D23後期)'!$E$5),0)&amp;""</f>
        <v>D論文審査会（12月申請）</v>
      </c>
      <c r="T32" s="758"/>
      <c r="Z32" s="745" t="str">
        <f>A32</f>
        <v>２時限（11：00～12：30）</v>
      </c>
      <c r="AA32" s="723" t="s">
        <v>312</v>
      </c>
      <c r="AB32" s="723"/>
      <c r="AC32" s="723"/>
      <c r="AD32" s="723"/>
      <c r="AE32" s="723"/>
      <c r="AF32" s="723"/>
      <c r="AG32" s="723" t="s">
        <v>146</v>
      </c>
      <c r="AH32" s="723" t="s">
        <v>211</v>
      </c>
      <c r="AI32" s="723" t="s">
        <v>211</v>
      </c>
      <c r="AJ32" s="723" t="s">
        <v>211</v>
      </c>
      <c r="AK32" s="723"/>
      <c r="AL32" s="723"/>
      <c r="AM32" s="723" t="s">
        <v>282</v>
      </c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753" t="str">
        <f>IFERROR(VLOOKUP(C32,科目・教員!$A$2:$B$342,2,0),"")</f>
        <v>森下　純子</v>
      </c>
      <c r="D33" s="751"/>
      <c r="E33" s="789" t="str">
        <f>IFERROR(VLOOKUP(E32,科目・教員!$A$2:$B$342,2,0),"")</f>
        <v>ﾊﾟｳﾗ･ﾍﾞﾙｳﾞｧﾝｹﾙ</v>
      </c>
      <c r="F33" s="776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753" t="str">
        <f>VLOOKUP($C27,'2026年度(1年後期)'!$B$5:$N$207,COLUMN('2026年度(1年後期)'!$E$5)+1,0)&amp;""</f>
        <v>101</v>
      </c>
      <c r="D34" s="751"/>
      <c r="E34" s="789" t="str">
        <f>VLOOKUP($C27,'2026年度(2年後期)'!$B$5:$N$207,COLUMN('2026年度(2年後期)'!$E$5)+1,0)&amp;""</f>
        <v>201</v>
      </c>
      <c r="F34" s="776"/>
      <c r="G34" s="752" t="str">
        <f>VLOOKUP($C27,'2026年度(3年後期)'!$B$5:$N$207,COLUMN('2026年度(3年後期)'!$E$5)+1,0)&amp;""</f>
        <v>成人Ⅱ:202･203･204</v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>301･302</v>
      </c>
      <c r="N34" s="751"/>
      <c r="O34" s="738" t="str">
        <f>VLOOKUP($C27,'2026年度(M2後期)'!$B$5:$N$207,COLUMN('2026年度(M2後期)'!$E$5)+1,0)&amp;""</f>
        <v>301･302</v>
      </c>
      <c r="P34" s="751"/>
      <c r="Q34" s="738" t="str">
        <f>VLOOKUP($C27,'2026年度(D1後期)'!$B$5:$N$207,COLUMN('2026年度(D1後期)'!$E$5)+1,0)&amp;""</f>
        <v>301･302</v>
      </c>
      <c r="R34" s="751"/>
      <c r="S34" s="738" t="str">
        <f>VLOOKUP($C27,'2026年度(D23後期)'!$B$5:$N$207,COLUMN('2026年度(D23後期)'!$E$5)+1,0)&amp;""</f>
        <v>301･302</v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736"/>
      <c r="D35" s="734"/>
      <c r="E35" s="782" t="s">
        <v>147</v>
      </c>
      <c r="F35" s="783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 t="s">
        <v>282</v>
      </c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741" t="str">
        <f>VLOOKUP($C27,'2026年度(1年後期)'!$B$5:$N$207,COLUMN('2026年度(1年後期)'!$G$5),0)&amp;""</f>
        <v>疫学・保健統計学Ⅱ</v>
      </c>
      <c r="D40" s="742"/>
      <c r="E40" s="796" t="str">
        <f>VLOOKUP($C27,'2026年度(2年後期)'!$B$5:$N$207,COLUMN('2026年度(2年後期)'!$G$5),0)&amp;""</f>
        <v>英語S</v>
      </c>
      <c r="F40" s="774"/>
      <c r="G40" s="747" t="str">
        <f>VLOOKUP($C27,'2026年度(3年後期)'!$B$5:$N$207,COLUMN('2026年度(3年後期)'!$G$5),0)&amp;""</f>
        <v>領域別実習</v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>助産学実習Ⅰ(追実習)</v>
      </c>
      <c r="L40" s="743"/>
      <c r="M40" s="741" t="str">
        <f>VLOOKUP($C27,'2026年度(M1後期)'!$B$5:$N$207,COLUMN('2026年度(M1後期)'!$G$5),0)&amp;""</f>
        <v>看護理論</v>
      </c>
      <c r="N40" s="742"/>
      <c r="O40" s="743" t="str">
        <f>VLOOKUP($C27,'2026年度(M2後期)'!$B$5:$N$207,COLUMN('2026年度(M2後期)'!$G$5),0)&amp;""</f>
        <v>特別研究</v>
      </c>
      <c r="P40" s="742"/>
      <c r="Q40" s="743" t="str">
        <f>VLOOKUP($C27,'2026年度(D1後期)'!$B$5:$N$207,COLUMN('2026年度(D1後期)'!$G$5),0)&amp;""</f>
        <v>量的看護学研究法</v>
      </c>
      <c r="R40" s="742"/>
      <c r="S40" s="743" t="str">
        <f>VLOOKUP($C27,'2026年度(D23後期)'!$B$5:$N$207,COLUMN('2026年度(D23後期)'!$G$5),0)&amp;""</f>
        <v>特別研究</v>
      </c>
      <c r="T40" s="742"/>
      <c r="Z40" s="745" t="str">
        <f>A40</f>
        <v>３時限（13：30～15：00）</v>
      </c>
      <c r="AA40" s="723" t="s">
        <v>202</v>
      </c>
      <c r="AB40" s="723"/>
      <c r="AC40" s="723"/>
      <c r="AD40" s="723"/>
      <c r="AE40" s="723"/>
      <c r="AF40" s="723"/>
      <c r="AG40" s="723"/>
      <c r="AH40" s="723" t="s">
        <v>211</v>
      </c>
      <c r="AI40" s="723" t="s">
        <v>211</v>
      </c>
      <c r="AJ40" s="723" t="s">
        <v>211</v>
      </c>
      <c r="AK40" s="723"/>
      <c r="AL40" s="723"/>
      <c r="AM40" s="723" t="s">
        <v>282</v>
      </c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 t="s">
        <v>155</v>
      </c>
      <c r="BA40" s="723"/>
      <c r="BB40" s="723" t="s">
        <v>165</v>
      </c>
      <c r="BC40" s="723"/>
      <c r="BD40" s="723"/>
      <c r="BE40" s="723"/>
      <c r="BF40" s="723"/>
      <c r="BG40" s="723"/>
      <c r="BH40" s="723"/>
      <c r="BI40" s="723"/>
      <c r="BJ40" s="723"/>
      <c r="BK40" s="723"/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739" t="str">
        <f>IFERROR(VLOOKUP(C40,科目・教員!$A$2:$B$342,2,0),"")</f>
        <v>柏木　公一</v>
      </c>
      <c r="D41" s="738"/>
      <c r="E41" s="795" t="str">
        <f>IFERROR(VLOOKUP(E40,科目・教員!$A$2:$B$342,2,0),"")</f>
        <v>ﾊﾟｳﾗ･ﾍﾞﾙｳﾞｧﾝｹﾙ</v>
      </c>
      <c r="F41" s="772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/>
      </c>
      <c r="L41" s="737"/>
      <c r="M41" s="739" t="str">
        <f>IFERROR(VLOOKUP(M40,科目・教員!$A$2:$B$342,2,0),"")</f>
        <v>亀岡　智美</v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>柏木　公一</v>
      </c>
      <c r="R41" s="738"/>
      <c r="S41" s="737" t="str">
        <f>IFERROR(VLOOKUP(S40,科目・教員!$A$2:$B$342,2,0),"")</f>
        <v/>
      </c>
      <c r="T41" s="738"/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739" t="str">
        <f>VLOOKUP($C27,'2026年度(1年後期)'!$B$5:$N$207,COLUMN('2026年度(1年後期)'!$G$5)+1,0)&amp;""</f>
        <v>101</v>
      </c>
      <c r="D42" s="738"/>
      <c r="E42" s="795" t="str">
        <f>VLOOKUP($C27,'2026年度(2年後期)'!$B$5:$N$207,COLUMN('2026年度(2年後期)'!$G$5)+1,0)&amp;""</f>
        <v>304</v>
      </c>
      <c r="F42" s="772"/>
      <c r="G42" s="740" t="str">
        <f>VLOOKUP($C27,'2026年度(3年後期)'!$B$5:$N$207,COLUMN('2026年度(3年後期)'!$G$5)+1,0)&amp;""</f>
        <v>成人Ⅱ:202･203･204</v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>オンライン</v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>臨床講義室２</v>
      </c>
      <c r="R42" s="738"/>
      <c r="S42" s="737" t="str">
        <f>VLOOKUP($C27,'2026年度(D23後期)'!$B$5:$N$207,COLUMN('2026年度(D23後期)'!$G$5)+1,0)&amp;""</f>
        <v/>
      </c>
      <c r="T42" s="738"/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736"/>
      <c r="D43" s="734"/>
      <c r="E43" s="782" t="s">
        <v>147</v>
      </c>
      <c r="F43" s="783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73" t="str">
        <f>VLOOKUP($C27,'2026年度(1年後期)'!$B$5:$N$207,COLUMN('2026年度(1年後期)'!$I$5),0)&amp;""</f>
        <v>英語Ⅱ</v>
      </c>
      <c r="D44" s="774"/>
      <c r="E44" s="747" t="str">
        <f>VLOOKUP($C27,'2026年度(2年後期)'!$B$5:$N$207,COLUMN('2026年度(2年後期)'!$I$5),0)&amp;""</f>
        <v>母性看護援助論Ⅰ</v>
      </c>
      <c r="F44" s="742"/>
      <c r="G44" s="747" t="str">
        <f>VLOOKUP($C27,'2026年度(3年後期)'!$B$5:$N$207,COLUMN('2026年度(3年後期)'!$I$5),0)&amp;""</f>
        <v>領域別実習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>助産学実習Ⅰ(追実習)</v>
      </c>
      <c r="L44" s="743"/>
      <c r="M44" s="741" t="str">
        <f>VLOOKUP($C27,'2026年度(M1後期)'!$B$5:$N$207,COLUMN('2026年度(M1後期)'!$I$5),0)&amp;""</f>
        <v>看護理論</v>
      </c>
      <c r="N44" s="742"/>
      <c r="O44" s="743" t="str">
        <f>VLOOKUP($C27,'2026年度(M2後期)'!$B$5:$N$207,COLUMN('2026年度(M2後期)'!$I$5),0)&amp;""</f>
        <v>特別研究</v>
      </c>
      <c r="P44" s="742"/>
      <c r="Q44" s="743" t="str">
        <f>VLOOKUP($C27,'2026年度(D1後期)'!$B$5:$N$207,COLUMN('2026年度(D1後期)'!$I$5),0)&amp;""</f>
        <v>量的看護学研究法</v>
      </c>
      <c r="R44" s="742"/>
      <c r="S44" s="743" t="str">
        <f>VLOOKUP($C27,'2026年度(D23後期)'!$B$5:$N$207,COLUMN('2026年度(D23後期)'!$I$5),0)&amp;""</f>
        <v>特別研究</v>
      </c>
      <c r="T44" s="742"/>
      <c r="Z44" s="745" t="str">
        <f>A44</f>
        <v>４時限（15：10～16：40）</v>
      </c>
      <c r="AA44" s="723" t="s">
        <v>149</v>
      </c>
      <c r="AB44" s="723"/>
      <c r="AC44" s="723"/>
      <c r="AD44" s="723"/>
      <c r="AE44" s="723"/>
      <c r="AF44" s="723"/>
      <c r="AG44" s="723" t="s">
        <v>248</v>
      </c>
      <c r="AH44" s="723" t="s">
        <v>211</v>
      </c>
      <c r="AI44" s="723" t="s">
        <v>211</v>
      </c>
      <c r="AJ44" s="723" t="s">
        <v>211</v>
      </c>
      <c r="AK44" s="723"/>
      <c r="AL44" s="723"/>
      <c r="AM44" s="723" t="s">
        <v>282</v>
      </c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 t="s">
        <v>149</v>
      </c>
      <c r="AZ44" s="723"/>
      <c r="BA44" s="723"/>
      <c r="BB44" s="723" t="s">
        <v>165</v>
      </c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71" t="str">
        <f>IFERROR(VLOOKUP(C44,科目・教員!$A$2:$B$342,2,0),"")</f>
        <v>ﾊﾟｳﾗ･ﾍﾞﾙｳﾞｧﾝｹﾞﾙ
ｸﾘｽ･ﾊﾟｰﾊﾑ</v>
      </c>
      <c r="D45" s="772"/>
      <c r="E45" s="740" t="str">
        <f>IFERROR(VLOOKUP(E44,科目・教員!$A$2:$B$342,2,0),"")</f>
        <v>日置　智華子</v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>亀岡　智美</v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>柏木　公一</v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71" t="str">
        <f>VLOOKUP($C27,'2026年度(1年後期)'!$B$5:$N$207,COLUMN('2026年度(1年後期)'!$I$5)+1,0)&amp;""</f>
        <v>AC：101
BD：３03</v>
      </c>
      <c r="D46" s="772"/>
      <c r="E46" s="740" t="str">
        <f>VLOOKUP($C27,'2026年度(2年後期)'!$B$5:$N$207,COLUMN('2026年度(2年後期)'!$I$5)+1,0)&amp;""</f>
        <v>201</v>
      </c>
      <c r="F46" s="738"/>
      <c r="G46" s="740" t="str">
        <f>VLOOKUP($C27,'2026年度(3年後期)'!$B$5:$N$207,COLUMN('2026年度(3年後期)'!$I$5)+1,0)&amp;""</f>
        <v>成人Ⅱ:202･203･204</v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>オンライン</v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>臨床講義室２</v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782" t="s">
        <v>147</v>
      </c>
      <c r="D47" s="783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61" t="str">
        <f>VLOOKUP($C27,'2026年度(4年後期)'!$B$5:$N$206,COLUMN('2026年度(4年後期)'!$K$5),0)&amp;""</f>
        <v/>
      </c>
      <c r="J48" s="758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 t="s">
        <v>282</v>
      </c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52" t="str">
        <f>IFERROR(VLOOKUP(I48,科目・教員!$A$2:$B$342,2,0),"")</f>
        <v/>
      </c>
      <c r="J49" s="751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94"/>
      <c r="D51" s="749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23"/>
      <c r="B52" s="24"/>
      <c r="C52" s="767">
        <f>C27+1</f>
        <v>46329</v>
      </c>
      <c r="D52" s="767"/>
      <c r="E52" s="767"/>
      <c r="F52" s="767"/>
      <c r="G52" s="767"/>
      <c r="H52" s="767"/>
      <c r="I52" s="767"/>
      <c r="J52" s="767"/>
      <c r="K52" s="767"/>
      <c r="L52" s="767"/>
      <c r="M52" s="767"/>
      <c r="N52" s="767"/>
      <c r="O52" s="767"/>
      <c r="P52" s="767"/>
      <c r="Q52" s="767"/>
      <c r="R52" s="767"/>
      <c r="S52" s="767"/>
      <c r="T52" s="767"/>
      <c r="U52" s="835">
        <f>C52</f>
        <v>46329</v>
      </c>
      <c r="V52" s="836"/>
      <c r="W52" s="836"/>
      <c r="X52" s="836"/>
      <c r="Y52" s="836"/>
      <c r="Z52" s="8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761" t="str">
        <f>VLOOKUP($C52,'2026年度(2年後期)'!$B$5:$N$207,COLUMN('2026年度(2年後期)'!$C$5),0)&amp;""</f>
        <v/>
      </c>
      <c r="F53" s="758"/>
      <c r="G53" s="761" t="str">
        <f>VLOOKUP($C52,'2026年度(3年後期)'!$B$5:$N$207,COLUMN('2026年度(3年後期)'!$C$5),0)&amp;""</f>
        <v/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/>
      </c>
      <c r="N53" s="759"/>
      <c r="O53" s="761" t="str">
        <f>VLOOKUP($C52,'2026年度(M2後期)'!$B$5:$N$207,COLUMN('2026年度(M2後期)'!$C$5),0)&amp;""</f>
        <v/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/>
      </c>
      <c r="T53" s="758"/>
      <c r="U53" s="25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761" t="str">
        <f>VLOOKUP($C52,'2026年度(2年後期)'!$B$5:$N$207,COLUMN('2026年度(2年後期)'!$E$5),0)&amp;""</f>
        <v/>
      </c>
      <c r="F57" s="758"/>
      <c r="G57" s="761" t="str">
        <f>VLOOKUP($C52,'2026年度(3年後期)'!$B$5:$N$207,COLUMN('2026年度(3年後期)'!$E$5),0)&amp;""</f>
        <v/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/>
      </c>
      <c r="N57" s="758"/>
      <c r="O57" s="742" t="str">
        <f>VLOOKUP($C52,'2026年度(M2後期)'!$B$5:$N$207,COLUMN('2026年度(M2後期)'!$E$5),0)&amp;""</f>
        <v/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/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/>
      </c>
      <c r="D65" s="742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/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/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/>
      </c>
      <c r="T65" s="742"/>
      <c r="U65" s="21"/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739" t="str">
        <f>IFERROR(VLOOKUP(C65,科目・教員!$A$2:$B$342,2,0),"")</f>
        <v/>
      </c>
      <c r="D66" s="738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739" t="str">
        <f>VLOOKUP($C52,'2026年度(1年後期)'!$B$5:$N$207,COLUMN('2026年度(1年後期)'!$G$5)+1,0)&amp;""</f>
        <v/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736"/>
      <c r="D68" s="734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/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/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/>
      </c>
      <c r="T69" s="742"/>
      <c r="U69" s="21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736"/>
      <c r="D72" s="734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736"/>
      <c r="D76" s="73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5"/>
      <c r="B77" s="6"/>
      <c r="C77" s="781">
        <f>C52+1</f>
        <v>46330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46330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>微生物と人間</v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>領域別実習</v>
      </c>
      <c r="H78" s="758"/>
      <c r="I78" s="790" t="str">
        <f>VLOOKUP($C77,'2026年度(4年後期)'!$B$5:$N$206,COLUMN('2026年度(4年後期)'!$C$5),0)&amp;""</f>
        <v>科学技術と医療
(石原先生)</v>
      </c>
      <c r="J78" s="778"/>
      <c r="K78" s="742" t="str">
        <f>VLOOKUP($C77,'2026年度(助産後期)'!$B$5:$N$207,COLUMN('2026年度(助産後期)'!$C$5),0)&amp;""</f>
        <v>助産学実習Ⅰ(追実習)</v>
      </c>
      <c r="L78" s="759"/>
      <c r="M78" s="768" t="str">
        <f>VLOOKUP($C77,'2026年度(M1後期)'!$B$5:$N$207,COLUMN('2026年度(M1後期)'!$C$5),0)&amp;""</f>
        <v>看護情報・管理学演習A-Ⅰ
成育看護学演習A-Ⅳ（母性）</v>
      </c>
      <c r="N78" s="759"/>
      <c r="O78" s="761" t="str">
        <f>VLOOKUP($C77,'2026年度(M2後期)'!$B$5:$N$207,COLUMN('2026年度(M2後期)'!$C$5),0)&amp;""</f>
        <v>特別研究</v>
      </c>
      <c r="P78" s="758"/>
      <c r="Q78" s="761" t="str">
        <f>VLOOKUP($C77,'2026年度(D1後期)'!$B$5:$N$207,COLUMN('2026年度(D1後期)'!$C$5),0)&amp;""</f>
        <v/>
      </c>
      <c r="R78" s="758"/>
      <c r="S78" s="742" t="str">
        <f>VLOOKUP($C77,'2026年度(D23後期)'!$B$5:$N$207,COLUMN('2026年度(D23後期)'!$C$5),0)&amp;""</f>
        <v>特別研究</v>
      </c>
      <c r="T78" s="758"/>
      <c r="U78" s="25"/>
      <c r="V78" s="652" t="s">
        <v>281</v>
      </c>
      <c r="Z78" s="744" t="str">
        <f>A78</f>
        <v xml:space="preserve">１時限（09：20～10：50） </v>
      </c>
      <c r="AA78" s="723" t="s">
        <v>133</v>
      </c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 t="s">
        <v>282</v>
      </c>
      <c r="AN78" s="723"/>
      <c r="AO78" s="723"/>
      <c r="AP78" s="723"/>
      <c r="AQ78" s="723"/>
      <c r="AR78" s="723"/>
      <c r="AS78" s="723"/>
      <c r="AT78" s="723"/>
      <c r="AU78" s="723"/>
      <c r="AV78" s="723"/>
      <c r="AW78" s="723" t="s">
        <v>313</v>
      </c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>森　那美子</v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89" t="str">
        <f>IFERROR(VLOOKUP(I78,科目・教員!$A$2:$B$342,2,0),"")</f>
        <v/>
      </c>
      <c r="J79" s="776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V79" s="652" t="s">
        <v>282</v>
      </c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>101</v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89" t="str">
        <f>VLOOKUP($C77,'2026年度(4年後期)'!$B$5:$N$206,COLUMN('2026年度(4年後期)'!$C$5)+1,0)&amp;""</f>
        <v>301(対面orリアタイ)</v>
      </c>
      <c r="J80" s="776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V80" s="652" t="s">
        <v>285</v>
      </c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82" t="s">
        <v>259</v>
      </c>
      <c r="J81" s="783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V81" s="652" t="s">
        <v>286</v>
      </c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>疾病・病態論Ⅰ</v>
      </c>
      <c r="D82" s="758"/>
      <c r="E82" s="761" t="str">
        <f>VLOOKUP($C77,'2026年度(2年後期)'!$B$5:$N$207,COLUMN('2026年度(2年後期)'!$E$5),0)&amp;""</f>
        <v>小児看護援助論Ⅰ</v>
      </c>
      <c r="F82" s="758"/>
      <c r="G82" s="761" t="str">
        <f>VLOOKUP($C77,'2026年度(3年後期)'!$B$5:$N$207,COLUMN('2026年度(3年後期)'!$E$5),0)&amp;""</f>
        <v>領域別実習</v>
      </c>
      <c r="H82" s="758"/>
      <c r="I82" s="761" t="str">
        <f>VLOOKUP($C77,'2026年度(4年後期)'!$B$5:$N$206,COLUMN('2026年度(4年後期)'!$E$5),0)&amp;""</f>
        <v/>
      </c>
      <c r="J82" s="758"/>
      <c r="K82" s="742" t="str">
        <f>VLOOKUP($C77,'2026年度(助産後期)'!$B$5:$N$207,COLUMN('2026年度(助産後期)'!$E$5),0)&amp;""</f>
        <v>助産学実習Ⅰ(追実習)</v>
      </c>
      <c r="L82" s="759"/>
      <c r="M82" s="757" t="str">
        <f>VLOOKUP($C77,'2026年度(M1後期)'!$B$5:$N$207,COLUMN('2026年度(M1後期)'!$E$5),0)&amp;""</f>
        <v>看護情報・管理学演習A-Ⅰ
成育看護学演習A-Ⅳ（母性）</v>
      </c>
      <c r="N82" s="758"/>
      <c r="O82" s="742" t="str">
        <f>VLOOKUP($C77,'2026年度(M2後期)'!$B$5:$N$207,COLUMN('2026年度(M2後期)'!$E$5),0)&amp;""</f>
        <v>特別研究</v>
      </c>
      <c r="P82" s="758"/>
      <c r="Q82" s="742" t="str">
        <f>VLOOKUP($C77,'2026年度(D1後期)'!$B$5:$N$207,COLUMN('2026年度(D1後期)'!$E$5),0)&amp;""</f>
        <v/>
      </c>
      <c r="R82" s="758"/>
      <c r="S82" s="742" t="str">
        <f>VLOOKUP($C77,'2026年度(D23後期)'!$B$5:$N$207,COLUMN('2026年度(D23後期)'!$E$5),0)&amp;""</f>
        <v>特別研究</v>
      </c>
      <c r="T82" s="758"/>
      <c r="U82" s="21"/>
      <c r="Z82" s="745" t="str">
        <f>A82</f>
        <v>２時限（11：00～12：30）</v>
      </c>
      <c r="AA82" s="723" t="s">
        <v>226</v>
      </c>
      <c r="AB82" s="723"/>
      <c r="AC82" s="723"/>
      <c r="AD82" s="723"/>
      <c r="AE82" s="723"/>
      <c r="AF82" s="723"/>
      <c r="AG82" s="723" t="s">
        <v>314</v>
      </c>
      <c r="AH82" s="723"/>
      <c r="AI82" s="723"/>
      <c r="AJ82" s="723"/>
      <c r="AK82" s="723"/>
      <c r="AL82" s="723"/>
      <c r="AM82" s="723" t="s">
        <v>282</v>
      </c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</row>
    <row r="83" spans="1:74" ht="13.5" customHeight="1">
      <c r="A83" s="745"/>
      <c r="B83" s="15" t="s">
        <v>61</v>
      </c>
      <c r="C83" s="753" t="str">
        <f>IFERROR(VLOOKUP(C82,科目・教員!$A$2:$B$342,2,0),"")</f>
        <v>水野　正之</v>
      </c>
      <c r="D83" s="751"/>
      <c r="E83" s="752" t="str">
        <f>IFERROR(VLOOKUP(E82,科目・教員!$A$2:$B$342,2,0),"")</f>
        <v>遠藤　数江</v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753" t="str">
        <f>VLOOKUP($C77,'2026年度(1年後期)'!$B$5:$N$207,COLUMN('2026年度(1年後期)'!$E$5)+1,0)&amp;""</f>
        <v>101</v>
      </c>
      <c r="D84" s="751"/>
      <c r="E84" s="752" t="str">
        <f>VLOOKUP($C77,'2026年度(2年後期)'!$B$5:$N$207,COLUMN('2026年度(2年後期)'!$E$5)+1,0)&amp;""</f>
        <v>201</v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736"/>
      <c r="D85" s="734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 t="s">
        <v>282</v>
      </c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741" t="str">
        <f>VLOOKUP($C77,'2026年度(1年後期)'!$B$5:$N$207,COLUMN('2026年度(1年後期)'!$G$5),0)&amp;""</f>
        <v>人体の構造と機能Ⅲ</v>
      </c>
      <c r="D90" s="742"/>
      <c r="E90" s="747" t="str">
        <f>VLOOKUP($C77,'2026年度(2年後期)'!$B$5:$N$207,COLUMN('2026年度(2年後期)'!$G$5),0)&amp;""</f>
        <v>老年看護学概論</v>
      </c>
      <c r="F90" s="742"/>
      <c r="G90" s="747" t="str">
        <f>VLOOKUP($C77,'2026年度(3年後期)'!$B$5:$N$207,COLUMN('2026年度(3年後期)'!$G$5),0)&amp;""</f>
        <v>領域別実習</v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>助産学実習Ⅰ(追実習)</v>
      </c>
      <c r="L90" s="743"/>
      <c r="M90" s="741" t="str">
        <f>VLOOKUP($C77,'2026年度(M1後期)'!$B$5:$N$207,COLUMN('2026年度(M1後期)'!$G$5),0)&amp;""</f>
        <v>成人看護学演習A-Ⅰ</v>
      </c>
      <c r="N90" s="742"/>
      <c r="O90" s="743" t="str">
        <f>VLOOKUP($C77,'2026年度(M2後期)'!$B$5:$N$207,COLUMN('2026年度(M2後期)'!$G$5),0)&amp;""</f>
        <v>特別研究</v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>特別研究</v>
      </c>
      <c r="T90" s="742"/>
      <c r="U90" s="21"/>
      <c r="Z90" s="745" t="str">
        <f>A90</f>
        <v>３時限（13：30～15：00）</v>
      </c>
      <c r="AA90" s="723" t="s">
        <v>91</v>
      </c>
      <c r="AB90" s="723"/>
      <c r="AC90" s="723"/>
      <c r="AD90" s="723"/>
      <c r="AE90" s="723"/>
      <c r="AF90" s="723"/>
      <c r="AG90" s="723" t="s">
        <v>287</v>
      </c>
      <c r="AH90" s="723"/>
      <c r="AI90" s="723"/>
      <c r="AJ90" s="723"/>
      <c r="AK90" s="723"/>
      <c r="AL90" s="723"/>
      <c r="AM90" s="723" t="s">
        <v>282</v>
      </c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739" t="str">
        <f>IFERROR(VLOOKUP(C90,科目・教員!$A$2:$B$342,2,0),"")</f>
        <v>本間　典子</v>
      </c>
      <c r="D91" s="738"/>
      <c r="E91" s="740" t="str">
        <f>IFERROR(VLOOKUP(E90,科目・教員!$A$2:$B$342,2,0),"")</f>
        <v>綿貫　成明</v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739" t="str">
        <f>VLOOKUP($C77,'2026年度(1年後期)'!$B$5:$N$207,COLUMN('2026年度(1年後期)'!$G$5)+1,0)&amp;""</f>
        <v>101</v>
      </c>
      <c r="D92" s="738"/>
      <c r="E92" s="740" t="str">
        <f>VLOOKUP($C77,'2026年度(2年後期)'!$B$5:$N$207,COLUMN('2026年度(2年後期)'!$G$5)+1,0)&amp;""</f>
        <v>201</v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748"/>
      <c r="D93" s="749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73" t="str">
        <f>VLOOKUP($C77,'2026年度(1年後期)'!$B$5:$N$207,COLUMN('2026年度(1年後期)'!$I$5),0)&amp;""</f>
        <v>中国語</v>
      </c>
      <c r="D94" s="774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>領域別実習</v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>助産学実習Ⅰ(追実習)</v>
      </c>
      <c r="L94" s="743"/>
      <c r="M94" s="741" t="str">
        <f>VLOOKUP($C77,'2026年度(M1後期)'!$B$5:$N$207,COLUMN('2026年度(M1後期)'!$I$5),0)&amp;""</f>
        <v>成人看護学演習A-Ⅰ</v>
      </c>
      <c r="N94" s="742"/>
      <c r="O94" s="743" t="str">
        <f>VLOOKUP($C77,'2026年度(M2後期)'!$B$5:$N$207,COLUMN('2026年度(M2後期)'!$I$5),0)&amp;""</f>
        <v>特別研究</v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>特別研究</v>
      </c>
      <c r="T94" s="742"/>
      <c r="U94" s="21"/>
      <c r="Z94" s="745" t="str">
        <f>A94</f>
        <v>４時限（15：10～16：40）</v>
      </c>
      <c r="AA94" s="723" t="s">
        <v>237</v>
      </c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 t="s">
        <v>282</v>
      </c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71" t="str">
        <f>IFERROR(VLOOKUP(C94,科目・教員!$A$2:$B$342,2,0),"")</f>
        <v>黄　馨逸</v>
      </c>
      <c r="D95" s="772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71" t="str">
        <f>VLOOKUP($C77,'2026年度(1年後期)'!$B$5:$N$207,COLUMN('2026年度(1年後期)'!$I$5)+1,0)&amp;""</f>
        <v>101</v>
      </c>
      <c r="D96" s="772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16" t="s">
        <v>68</v>
      </c>
      <c r="C97" s="839" t="s">
        <v>239</v>
      </c>
      <c r="D97" s="770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73" t="str">
        <f>VLOOKUP($C77,'2026年度(1年後期)'!$B$5:$N$207,COLUMN('2026年度(1年後期)'!$K$5),0)&amp;""</f>
        <v>中国語</v>
      </c>
      <c r="D98" s="774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 t="s">
        <v>237</v>
      </c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 t="s">
        <v>282</v>
      </c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71" t="str">
        <f>IFERROR(VLOOKUP(C98,科目・教員!$A$2:$B$342,2,0),"")</f>
        <v>黄　馨逸</v>
      </c>
      <c r="D99" s="772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71" t="str">
        <f>VLOOKUP($C77,'2026年度(1年後期)'!$B$5:$N$207,COLUMN('2026年度(1年後期)'!$K$5)+1,0)&amp;""</f>
        <v>101</v>
      </c>
      <c r="D100" s="772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839" t="s">
        <v>239</v>
      </c>
      <c r="D101" s="770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5"/>
      <c r="B102" s="6"/>
      <c r="C102" s="781">
        <f>C77+1</f>
        <v>46331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46331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77" t="str">
        <f>VLOOKUP($C102,'2026年度(1年後期)'!$B$5:$N$207,COLUMN('2026年度(1年後期)'!$C$5),0)&amp;""</f>
        <v>日本人論</v>
      </c>
      <c r="D103" s="778"/>
      <c r="E103" s="761" t="str">
        <f>VLOOKUP($C102,'2026年度(2年後期)'!$B$5:$N$207,COLUMN('2026年度(2年後期)'!$C$5),0)&amp;""</f>
        <v>薬物療法と看護</v>
      </c>
      <c r="F103" s="758"/>
      <c r="G103" s="761" t="str">
        <f>VLOOKUP($C102,'2026年度(3年後期)'!$B$5:$N$207,COLUMN('2026年度(3年後期)'!$C$5),0)&amp;""</f>
        <v>領域別実習</v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>助産学実習Ⅰ(追実習)</v>
      </c>
      <c r="L103" s="759"/>
      <c r="M103" s="768" t="str">
        <f>VLOOKUP($C102,'2026年度(M1後期)'!$B$5:$N$207,COLUMN('2026年度(M1後期)'!$C$5),0)&amp;""</f>
        <v>がん看護学演習A-Ⅰ
感染症学特論
感染症学演習</v>
      </c>
      <c r="N103" s="759"/>
      <c r="O103" s="761" t="str">
        <f>VLOOKUP($C102,'2026年度(M2後期)'!$B$5:$N$207,COLUMN('2026年度(M2後期)'!$C$5),0)&amp;""</f>
        <v>特別研究</v>
      </c>
      <c r="P103" s="758"/>
      <c r="Q103" s="761" t="str">
        <f>VLOOKUP($C102,'2026年度(D1後期)'!$B$5:$N$207,COLUMN('2026年度(D1後期)'!$C$5),0)&amp;""</f>
        <v>看護情報・管理学演習Ｂ
長寿看護学演習Ｂ</v>
      </c>
      <c r="R103" s="758"/>
      <c r="S103" s="742" t="str">
        <f>VLOOKUP($C102,'2026年度(D23後期)'!$B$5:$N$207,COLUMN('2026年度(D23後期)'!$C$5),0)&amp;""</f>
        <v>特別研究</v>
      </c>
      <c r="T103" s="758"/>
      <c r="U103" s="25"/>
      <c r="V103" s="652" t="s">
        <v>281</v>
      </c>
      <c r="Z103" s="744" t="str">
        <f>A103</f>
        <v xml:space="preserve">１時限（09：20～10：50） </v>
      </c>
      <c r="AA103" s="723" t="s">
        <v>263</v>
      </c>
      <c r="AB103" s="723"/>
      <c r="AC103" s="723"/>
      <c r="AD103" s="723"/>
      <c r="AE103" s="723"/>
      <c r="AF103" s="723"/>
      <c r="AG103" s="723" t="s">
        <v>204</v>
      </c>
      <c r="AH103" s="723"/>
      <c r="AI103" s="723"/>
      <c r="AJ103" s="723"/>
      <c r="AK103" s="723"/>
      <c r="AL103" s="723"/>
      <c r="AM103" s="723" t="s">
        <v>282</v>
      </c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</row>
    <row r="104" spans="1:74" ht="13.5" customHeight="1">
      <c r="A104" s="745"/>
      <c r="B104" s="15" t="s">
        <v>61</v>
      </c>
      <c r="C104" s="775" t="str">
        <f>IFERROR(VLOOKUP(C103,科目・教員!$A$2:$B$342,2,0),"")</f>
        <v>川出　龍一</v>
      </c>
      <c r="D104" s="776"/>
      <c r="E104" s="752" t="str">
        <f>IFERROR(VLOOKUP(E103,科目・教員!$A$2:$B$342,2,0),"")</f>
        <v>本間　典子</v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25"/>
      <c r="V104" s="652" t="s">
        <v>282</v>
      </c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75" t="str">
        <f>VLOOKUP($C102,'2026年度(1年後期)'!$B$5:$N$207,COLUMN('2026年度(1年後期)'!$C$5)+1,0)&amp;""</f>
        <v>101</v>
      </c>
      <c r="D105" s="776"/>
      <c r="E105" s="752" t="str">
        <f>VLOOKUP($C102,'2026年度(2年後期)'!$B$5:$N$207,COLUMN('2026年度(2年後期)'!$C$5)+1,0)&amp;""</f>
        <v>201</v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V105" s="652" t="s">
        <v>285</v>
      </c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839" t="s">
        <v>259</v>
      </c>
      <c r="D106" s="770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V106" s="652" t="s">
        <v>286</v>
      </c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>生命倫理</v>
      </c>
      <c r="D107" s="758"/>
      <c r="E107" s="761" t="str">
        <f>VLOOKUP($C102,'2026年度(2年後期)'!$B$5:$N$207,COLUMN('2026年度(2年後期)'!$E$5),0)&amp;""</f>
        <v>地域･在宅看護学概論</v>
      </c>
      <c r="F107" s="758"/>
      <c r="G107" s="761" t="str">
        <f>VLOOKUP($C102,'2026年度(3年後期)'!$B$5:$N$207,COLUMN('2026年度(3年後期)'!$E$5),0)&amp;""</f>
        <v>領域別実習</v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>助産学実習Ⅰ(追実習)</v>
      </c>
      <c r="L107" s="759"/>
      <c r="M107" s="757" t="str">
        <f>VLOOKUP($C102,'2026年度(M1後期)'!$B$5:$N$207,COLUMN('2026年度(M1後期)'!$E$5),0)&amp;""</f>
        <v>がん看護学演習A-Ⅰ
感染症学特論
感染症学演習</v>
      </c>
      <c r="N107" s="758"/>
      <c r="O107" s="742" t="str">
        <f>VLOOKUP($C102,'2026年度(M2後期)'!$B$5:$N$207,COLUMN('2026年度(M2後期)'!$E$5),0)&amp;""</f>
        <v>特別研究</v>
      </c>
      <c r="P107" s="758"/>
      <c r="Q107" s="742" t="str">
        <f>VLOOKUP($C102,'2026年度(D1後期)'!$B$5:$N$207,COLUMN('2026年度(D1後期)'!$E$5),0)&amp;""</f>
        <v>看護情報・管理学演習Ｂ
長寿看護学演習Ｂ</v>
      </c>
      <c r="R107" s="758"/>
      <c r="S107" s="742" t="str">
        <f>VLOOKUP($C102,'2026年度(D23後期)'!$B$5:$N$207,COLUMN('2026年度(D23後期)'!$E$5),0)&amp;""</f>
        <v>特別研究</v>
      </c>
      <c r="T107" s="758"/>
      <c r="U107" s="21"/>
      <c r="Z107" s="745" t="str">
        <f>A107</f>
        <v>２時限（11：00～12：30）</v>
      </c>
      <c r="AA107" s="723" t="s">
        <v>200</v>
      </c>
      <c r="AB107" s="723"/>
      <c r="AC107" s="723"/>
      <c r="AD107" s="723"/>
      <c r="AE107" s="723"/>
      <c r="AF107" s="723"/>
      <c r="AG107" s="723" t="s">
        <v>278</v>
      </c>
      <c r="AH107" s="723"/>
      <c r="AI107" s="723"/>
      <c r="AJ107" s="723"/>
      <c r="AK107" s="723"/>
      <c r="AL107" s="723"/>
      <c r="AM107" s="723" t="s">
        <v>282</v>
      </c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>小島　優子</v>
      </c>
      <c r="D108" s="751"/>
      <c r="E108" s="752" t="str">
        <f>IFERROR(VLOOKUP(E107,科目・教員!$A$2:$B$342,2,0),"")</f>
        <v>藤田　淳子</v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>101</v>
      </c>
      <c r="D109" s="751"/>
      <c r="E109" s="752" t="str">
        <f>VLOOKUP($C102,'2026年度(2年後期)'!$B$5:$N$207,COLUMN('2026年度(2年後期)'!$E$5)+1,0)&amp;""</f>
        <v>201</v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 t="s">
        <v>282</v>
      </c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>微生物と人間</v>
      </c>
      <c r="D115" s="742"/>
      <c r="E115" s="747" t="str">
        <f>VLOOKUP($C102,'2026年度(2年後期)'!$B$5:$N$207,COLUMN('2026年度(2年後期)'!$G$5),0)&amp;""</f>
        <v>母性看護援助論Ⅰ</v>
      </c>
      <c r="F115" s="742"/>
      <c r="G115" s="747" t="str">
        <f>VLOOKUP($C102,'2026年度(3年後期)'!$B$5:$N$207,COLUMN('2026年度(3年後期)'!$G$5),0)&amp;""</f>
        <v>領域別実習</v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>助産学実習Ⅰ(追実習)</v>
      </c>
      <c r="L115" s="743"/>
      <c r="M115" s="741" t="str">
        <f>VLOOKUP($C102,'2026年度(M1後期)'!$B$5:$N$207,COLUMN('2026年度(M1後期)'!$G$5),0)&amp;""</f>
        <v>感染症学特論
感染症学演習
成育看護学特論A-Ⅲ</v>
      </c>
      <c r="N115" s="742"/>
      <c r="O115" s="743" t="str">
        <f>VLOOKUP($C102,'2026年度(M2後期)'!$B$5:$N$207,COLUMN('2026年度(M2後期)'!$G$5),0)&amp;""</f>
        <v>特別研究</v>
      </c>
      <c r="P115" s="742"/>
      <c r="Q115" s="743" t="str">
        <f>VLOOKUP($C102,'2026年度(D1後期)'!$B$5:$N$207,COLUMN('2026年度(D1後期)'!$G$5),0)&amp;""</f>
        <v/>
      </c>
      <c r="R115" s="742"/>
      <c r="S115" s="743" t="str">
        <f>VLOOKUP($C102,'2026年度(D23後期)'!$B$5:$N$207,COLUMN('2026年度(D23後期)'!$G$5),0)&amp;""</f>
        <v>特別研究</v>
      </c>
      <c r="T115" s="742"/>
      <c r="U115" s="21"/>
      <c r="Z115" s="745" t="str">
        <f>A115</f>
        <v>３時限（13：30～15：00）</v>
      </c>
      <c r="AA115" s="723" t="s">
        <v>133</v>
      </c>
      <c r="AB115" s="723"/>
      <c r="AC115" s="723"/>
      <c r="AD115" s="723"/>
      <c r="AE115" s="723"/>
      <c r="AF115" s="723"/>
      <c r="AG115" s="723" t="s">
        <v>248</v>
      </c>
      <c r="AH115" s="723"/>
      <c r="AI115" s="723"/>
      <c r="AJ115" s="723"/>
      <c r="AK115" s="723"/>
      <c r="AL115" s="723"/>
      <c r="AM115" s="723" t="s">
        <v>282</v>
      </c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>森　那美子</v>
      </c>
      <c r="D116" s="738"/>
      <c r="E116" s="740" t="str">
        <f>IFERROR(VLOOKUP(E115,科目・教員!$A$2:$B$342,2,0),"")</f>
        <v>日置　智華子</v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>101</v>
      </c>
      <c r="D117" s="738"/>
      <c r="E117" s="740" t="str">
        <f>VLOOKUP($C102,'2026年度(2年後期)'!$B$5:$N$207,COLUMN('2026年度(2年後期)'!$G$5)+1,0)&amp;""</f>
        <v>201</v>
      </c>
      <c r="F117" s="738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48"/>
      <c r="D118" s="749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>インフルエンザ③
15:00～16:00</v>
      </c>
      <c r="D119" s="742"/>
      <c r="E119" s="747" t="str">
        <f>VLOOKUP($C102,'2026年度(2年後期)'!$B$5:$N$207,COLUMN('2026年度(2年後期)'!$I$5),0)&amp;""</f>
        <v>インフルエンザ③
15:00～16:00</v>
      </c>
      <c r="F119" s="742"/>
      <c r="G119" s="747" t="str">
        <f>VLOOKUP($C102,'2026年度(3年後期)'!$B$5:$N$207,COLUMN('2026年度(3年後期)'!$I$5),0)&amp;""</f>
        <v>領域別実習
(インフルエンザ③
　15:00～16:00)</v>
      </c>
      <c r="H119" s="742"/>
      <c r="I119" s="747" t="str">
        <f>VLOOKUP($C102,'2026年度(4年後期)'!$B$5:$N$206,COLUMN('2026年度(4年後期)'!$I$5),0)&amp;""</f>
        <v>インフルエンザ③15:00～16:00</v>
      </c>
      <c r="J119" s="742"/>
      <c r="K119" s="743" t="str">
        <f>VLOOKUP($C102,'2026年度(助産後期)'!$B$5:$N$207,COLUMN('2026年度(助産後期)'!$I$5),0)&amp;""</f>
        <v>助産学実習Ⅰ(追実習)</v>
      </c>
      <c r="L119" s="743"/>
      <c r="M119" s="741" t="str">
        <f>VLOOKUP($C102,'2026年度(M1後期)'!$B$5:$N$207,COLUMN('2026年度(M1後期)'!$I$5),0)&amp;""</f>
        <v>感染症学特論
感染症学演習
成育看護学特論A-Ⅲ</v>
      </c>
      <c r="N119" s="742"/>
      <c r="O119" s="743" t="str">
        <f>VLOOKUP($C102,'2026年度(M2後期)'!$B$5:$N$207,COLUMN('2026年度(M2後期)'!$I$5),0)&amp;""</f>
        <v>特別研究</v>
      </c>
      <c r="P119" s="742"/>
      <c r="Q119" s="743" t="str">
        <f>VLOOKUP($C102,'2026年度(D1後期)'!$B$5:$N$207,COLUMN('2026年度(D1後期)'!$I$5),0)&amp;""</f>
        <v/>
      </c>
      <c r="R119" s="742"/>
      <c r="S119" s="743" t="str">
        <f>VLOOKUP($C102,'2026年度(D23後期)'!$B$5:$N$207,COLUMN('2026年度(D23後期)'!$I$5),0)&amp;""</f>
        <v>特別研究</v>
      </c>
      <c r="T119" s="742"/>
      <c r="U119" s="21"/>
      <c r="Z119" s="745" t="str">
        <f>A119</f>
        <v>４時限（15：10～16：40）</v>
      </c>
      <c r="AA119" s="723"/>
      <c r="AB119" s="723"/>
      <c r="AC119" s="723"/>
      <c r="AD119" s="723"/>
      <c r="AE119" s="723"/>
      <c r="AF119" s="723"/>
      <c r="AG119" s="723"/>
      <c r="AH119" s="723"/>
      <c r="AI119" s="723"/>
      <c r="AJ119" s="723"/>
      <c r="AK119" s="723"/>
      <c r="AL119" s="723"/>
      <c r="AM119" s="723" t="s">
        <v>282</v>
      </c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2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2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48"/>
      <c r="D122" s="749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2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21"/>
      <c r="Z123" s="745" t="str">
        <f>A123</f>
        <v>５時限（16：50～18：20）</v>
      </c>
      <c r="AA123" s="723"/>
      <c r="AB123" s="723"/>
      <c r="AC123" s="723"/>
      <c r="AD123" s="723"/>
      <c r="AE123" s="723"/>
      <c r="AF123" s="723"/>
      <c r="AG123" s="723"/>
      <c r="AH123" s="723"/>
      <c r="AI123" s="723"/>
      <c r="AJ123" s="723"/>
      <c r="AK123" s="723"/>
      <c r="AL123" s="723"/>
      <c r="AM123" s="723" t="s">
        <v>282</v>
      </c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5"/>
      <c r="B127" s="6"/>
      <c r="C127" s="781">
        <f>C102+1</f>
        <v>46332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832">
        <f>C127</f>
        <v>46332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>加齢と健康</v>
      </c>
      <c r="D128" s="758"/>
      <c r="E128" s="761" t="str">
        <f>VLOOKUP($C127,'2026年度(2年後期)'!$B$5:$N$207,COLUMN('2026年度(2年後期)'!$C$5),0)&amp;""</f>
        <v>薬物療法と看護</v>
      </c>
      <c r="F128" s="758"/>
      <c r="G128" s="761" t="str">
        <f>VLOOKUP($C127,'2026年度(3年後期)'!$B$5:$N$207,COLUMN('2026年度(3年後期)'!$C$5),0)&amp;""</f>
        <v>領域別実習</v>
      </c>
      <c r="H128" s="758"/>
      <c r="I128" s="761" t="str">
        <f>VLOOKUP($C127,'2026年度(4年後期)'!$B$5:$N$206,COLUMN('2026年度(4年後期)'!$C$5),0)&amp;""</f>
        <v>国試 全国模試</v>
      </c>
      <c r="J128" s="758"/>
      <c r="K128" s="742" t="str">
        <f>VLOOKUP($C127,'2026年度(助産後期)'!$B$5:$N$207,COLUMN('2026年度(助産後期)'!$C$5),0)&amp;""</f>
        <v>助産学実習Ⅰ(追実習)</v>
      </c>
      <c r="L128" s="759"/>
      <c r="M128" s="768" t="str">
        <f>VLOOKUP($C127,'2026年度(M1後期)'!$B$5:$N$207,COLUMN('2026年度(M1後期)'!$C$5),0)&amp;""</f>
        <v>看護継続教育
長寿看護学演習A-Ⅰ</v>
      </c>
      <c r="N128" s="759"/>
      <c r="O128" s="761" t="str">
        <f>VLOOKUP($C127,'2026年度(M2後期)'!$B$5:$N$207,COLUMN('2026年度(M2後期)'!$C$5),0)&amp;""</f>
        <v>感染管理看護学演習A-Ⅱ
特別研究</v>
      </c>
      <c r="P128" s="758"/>
      <c r="Q128" s="761" t="str">
        <f>VLOOKUP($C127,'2026年度(D1後期)'!$B$5:$N$207,COLUMN('2026年度(D1後期)'!$C$5),0)&amp;""</f>
        <v>精神看護学演習Ｂ</v>
      </c>
      <c r="R128" s="758"/>
      <c r="S128" s="742" t="str">
        <f>VLOOKUP($C127,'2026年度(D23後期)'!$B$5:$N$207,COLUMN('2026年度(D23後期)'!$C$5),0)&amp;""</f>
        <v>特別研究</v>
      </c>
      <c r="T128" s="758"/>
      <c r="U128" s="25"/>
      <c r="V128" s="652" t="s">
        <v>281</v>
      </c>
      <c r="Z128" s="744" t="str">
        <f>A128</f>
        <v xml:space="preserve">１時限（09：20～10：50） </v>
      </c>
      <c r="AA128" s="723" t="s">
        <v>315</v>
      </c>
      <c r="AB128" s="723"/>
      <c r="AC128" s="723"/>
      <c r="AD128" s="723"/>
      <c r="AE128" s="723"/>
      <c r="AF128" s="723"/>
      <c r="AG128" s="723" t="s">
        <v>204</v>
      </c>
      <c r="AH128" s="723"/>
      <c r="AI128" s="723"/>
      <c r="AJ128" s="723"/>
      <c r="AK128" s="723"/>
      <c r="AL128" s="723"/>
      <c r="AM128" s="723" t="s">
        <v>282</v>
      </c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 t="s">
        <v>316</v>
      </c>
      <c r="BU128" s="723" t="s">
        <v>316</v>
      </c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>古川　彩子</v>
      </c>
      <c r="D129" s="751"/>
      <c r="E129" s="752" t="str">
        <f>IFERROR(VLOOKUP(E128,科目・教員!$A$2:$B$342,2,0),"")</f>
        <v>本間　典子</v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45"/>
      <c r="V129" s="652" t="s">
        <v>282</v>
      </c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>101</v>
      </c>
      <c r="D130" s="751"/>
      <c r="E130" s="752" t="str">
        <f>VLOOKUP($C127,'2026年度(2年後期)'!$B$5:$N$207,COLUMN('2026年度(2年後期)'!$C$5)+1,0)&amp;""</f>
        <v>201</v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>研修6･7</v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>教育：304</v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25"/>
      <c r="V130" s="652" t="s">
        <v>285</v>
      </c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48"/>
      <c r="D131" s="793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21"/>
      <c r="V131" s="652" t="s">
        <v>286</v>
      </c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>法と社会</v>
      </c>
      <c r="D132" s="758"/>
      <c r="E132" s="761" t="str">
        <f>VLOOKUP($C127,'2026年度(2年後期)'!$B$5:$N$207,COLUMN('2026年度(2年後期)'!$E$5),0)&amp;""</f>
        <v>感染防止技術論</v>
      </c>
      <c r="F132" s="758"/>
      <c r="G132" s="761" t="str">
        <f>VLOOKUP($C127,'2026年度(3年後期)'!$B$5:$N$207,COLUMN('2026年度(3年後期)'!$E$5),0)&amp;""</f>
        <v>領域別実習</v>
      </c>
      <c r="H132" s="758"/>
      <c r="I132" s="761" t="str">
        <f>VLOOKUP($C127,'2026年度(4年後期)'!$B$5:$N$206,COLUMN('2026年度(4年後期)'!$E$5),0)&amp;""</f>
        <v>国試 全国模試</v>
      </c>
      <c r="J132" s="758"/>
      <c r="K132" s="742" t="str">
        <f>VLOOKUP($C127,'2026年度(助産後期)'!$B$5:$N$207,COLUMN('2026年度(助産後期)'!$E$5),0)&amp;""</f>
        <v>助産学実習Ⅰ(追実習)</v>
      </c>
      <c r="L132" s="759"/>
      <c r="M132" s="757" t="str">
        <f>VLOOKUP($C127,'2026年度(M1後期)'!$B$5:$N$207,COLUMN('2026年度(M1後期)'!$E$5),0)&amp;""</f>
        <v>看護継続教育
長寿看護学演習A-Ⅰ</v>
      </c>
      <c r="N132" s="758"/>
      <c r="O132" s="742" t="str">
        <f>VLOOKUP($C127,'2026年度(M2後期)'!$B$5:$N$207,COLUMN('2026年度(M2後期)'!$E$5),0)&amp;""</f>
        <v>感染管理看護学演習A-Ⅱ
特別研究</v>
      </c>
      <c r="P132" s="758"/>
      <c r="Q132" s="742" t="str">
        <f>VLOOKUP($C127,'2026年度(D1後期)'!$B$5:$N$207,COLUMN('2026年度(D1後期)'!$E$5),0)&amp;""</f>
        <v>精神看護学演習Ｂ</v>
      </c>
      <c r="R132" s="758"/>
      <c r="S132" s="742" t="str">
        <f>VLOOKUP($C127,'2026年度(D23後期)'!$B$5:$N$207,COLUMN('2026年度(D23後期)'!$E$5),0)&amp;""</f>
        <v>特別研究</v>
      </c>
      <c r="T132" s="758"/>
      <c r="U132" s="21"/>
      <c r="Z132" s="745" t="str">
        <f>A132</f>
        <v>２時限（11：00～12：30）</v>
      </c>
      <c r="AA132" s="723" t="s">
        <v>275</v>
      </c>
      <c r="AB132" s="723"/>
      <c r="AC132" s="723"/>
      <c r="AD132" s="723"/>
      <c r="AE132" s="723"/>
      <c r="AF132" s="723"/>
      <c r="AG132" s="723" t="s">
        <v>201</v>
      </c>
      <c r="AH132" s="723"/>
      <c r="AI132" s="723"/>
      <c r="AJ132" s="723"/>
      <c r="AK132" s="723"/>
      <c r="AL132" s="723"/>
      <c r="AM132" s="723" t="s">
        <v>282</v>
      </c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 t="s">
        <v>316</v>
      </c>
      <c r="BU132" s="723" t="s">
        <v>316</v>
      </c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>渡辺　幹司</v>
      </c>
      <c r="D133" s="751"/>
      <c r="E133" s="752" t="str">
        <f>IFERROR(VLOOKUP(E132,科目・教員!$A$2:$B$342,2,0),"")</f>
        <v>網中　眞由美</v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2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>101</v>
      </c>
      <c r="D134" s="751"/>
      <c r="E134" s="752" t="str">
        <f>VLOOKUP($C127,'2026年度(2年後期)'!$B$5:$N$207,COLUMN('2026年度(2年後期)'!$E$5)+1,0)&amp;""</f>
        <v>201</v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>研修6･7</v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>教育：304</v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48"/>
      <c r="D135" s="749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 t="s">
        <v>282</v>
      </c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73" t="str">
        <f>VLOOKUP($C127,'2026年度(1年後期)'!$B$5:$N$207,COLUMN('2026年度(1年後期)'!$G$5),0)&amp;""</f>
        <v>スポーツと健康</v>
      </c>
      <c r="D140" s="774"/>
      <c r="E140" s="747" t="str">
        <f>VLOOKUP($C127,'2026年度(2年後期)'!$B$5:$N$207,COLUMN('2026年度(2年後期)'!$G$5),0)&amp;""</f>
        <v>地域生活とヘルスプロモーション</v>
      </c>
      <c r="F140" s="742"/>
      <c r="G140" s="747" t="str">
        <f>VLOOKUP($C127,'2026年度(3年後期)'!$B$5:$N$207,COLUMN('2026年度(3年後期)'!$G$5),0)&amp;""</f>
        <v>領域別実習</v>
      </c>
      <c r="H140" s="742"/>
      <c r="I140" s="747" t="str">
        <f>VLOOKUP($C127,'2026年度(4年後期)'!$B$5:$N$206,COLUMN('2026年度(4年後期)'!$G$5),0)&amp;""</f>
        <v>国試 全国模試</v>
      </c>
      <c r="J140" s="742"/>
      <c r="K140" s="743" t="str">
        <f>VLOOKUP($C127,'2026年度(助産後期)'!$B$5:$N$207,COLUMN('2026年度(助産後期)'!$G$5),0)&amp;""</f>
        <v>助産学実習Ⅰ(追実習)</v>
      </c>
      <c r="L140" s="743"/>
      <c r="M140" s="741" t="str">
        <f>VLOOKUP($C127,'2026年度(M1後期)'!$B$5:$N$207,COLUMN('2026年度(M1後期)'!$G$5),0)&amp;""</f>
        <v>看護統計学</v>
      </c>
      <c r="N140" s="742"/>
      <c r="O140" s="743" t="str">
        <f>VLOOKUP($C127,'2026年度(M2後期)'!$B$5:$N$207,COLUMN('2026年度(M2後期)'!$G$5),0)&amp;""</f>
        <v>特別研究</v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>特別研究</v>
      </c>
      <c r="T140" s="742"/>
      <c r="U140" s="21"/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 t="s">
        <v>142</v>
      </c>
      <c r="AH140" s="723"/>
      <c r="AI140" s="723"/>
      <c r="AJ140" s="723"/>
      <c r="AK140" s="723"/>
      <c r="AL140" s="723"/>
      <c r="AM140" s="723" t="s">
        <v>282</v>
      </c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 t="s">
        <v>132</v>
      </c>
      <c r="BG140" s="723"/>
      <c r="BH140" s="723"/>
      <c r="BI140" s="723"/>
      <c r="BJ140" s="723"/>
      <c r="BK140" s="723"/>
      <c r="BL140" s="723"/>
      <c r="BM140" s="723"/>
      <c r="BN140" s="723" t="s">
        <v>252</v>
      </c>
      <c r="BO140" s="723" t="s">
        <v>252</v>
      </c>
      <c r="BP140" s="723"/>
      <c r="BQ140" s="723"/>
      <c r="BR140" s="723"/>
      <c r="BS140" s="723"/>
      <c r="BT140" s="723" t="s">
        <v>316</v>
      </c>
      <c r="BU140" s="723" t="s">
        <v>316</v>
      </c>
      <c r="BV140" s="723"/>
    </row>
    <row r="141" spans="1:74" ht="13.5" customHeight="1">
      <c r="A141" s="745"/>
      <c r="B141" s="15" t="s">
        <v>61</v>
      </c>
      <c r="C141" s="771" t="str">
        <f>IFERROR(VLOOKUP(C140,科目・教員!$A$2:$B$342,2,0),"")</f>
        <v>有賀　雅史</v>
      </c>
      <c r="D141" s="772"/>
      <c r="E141" s="740" t="str">
        <f>IFERROR(VLOOKUP(E140,科目・教員!$A$2:$B$342,2,0),"")</f>
        <v>藤田　淳子</v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>柏木　公一</v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2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71" t="str">
        <f>VLOOKUP($C127,'2026年度(1年後期)'!$B$5:$N$207,COLUMN('2026年度(1年後期)'!$G$5)+1,0)&amp;""</f>
        <v>グラウンド･
アリーナ･
大講義室</v>
      </c>
      <c r="D142" s="772"/>
      <c r="E142" s="740" t="str">
        <f>VLOOKUP($C127,'2026年度(2年後期)'!$B$5:$N$207,COLUMN('2026年度(2年後期)'!$G$5)+1,0)&amp;""</f>
        <v>201</v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>研修6･7</v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>情報処理室</v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2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69" t="s">
        <v>255</v>
      </c>
      <c r="D143" s="770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2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73" t="str">
        <f>VLOOKUP($C127,'2026年度(1年後期)'!$B$5:$N$207,COLUMN('2026年度(1年後期)'!$I$5),0)&amp;""</f>
        <v>スポーツと健康</v>
      </c>
      <c r="D144" s="774"/>
      <c r="E144" s="796" t="str">
        <f>VLOOKUP($C127,'2026年度(2年後期)'!$B$5:$N$207,COLUMN('2026年度(2年後期)'!$I$5),0)&amp;""</f>
        <v>精神看護学概論</v>
      </c>
      <c r="F144" s="774"/>
      <c r="G144" s="747" t="str">
        <f>VLOOKUP($C127,'2026年度(3年後期)'!$B$5:$N$207,COLUMN('2026年度(3年後期)'!$I$5),0)&amp;""</f>
        <v>領域別実習</v>
      </c>
      <c r="H144" s="742"/>
      <c r="I144" s="747" t="str">
        <f>VLOOKUP($C127,'2026年度(4年後期)'!$B$5:$N$206,COLUMN('2026年度(4年後期)'!$I$5),0)&amp;""</f>
        <v>国試 全国模試</v>
      </c>
      <c r="J144" s="742"/>
      <c r="K144" s="743" t="str">
        <f>VLOOKUP($C127,'2026年度(助産後期)'!$B$5:$N$207,COLUMN('2026年度(助産後期)'!$I$5),0)&amp;""</f>
        <v>助産学実習Ⅰ(追実習)</v>
      </c>
      <c r="L144" s="743"/>
      <c r="M144" s="741" t="str">
        <f>VLOOKUP($C127,'2026年度(M1後期)'!$B$5:$N$207,COLUMN('2026年度(M1後期)'!$I$5),0)&amp;""</f>
        <v>看護統計学</v>
      </c>
      <c r="N144" s="742"/>
      <c r="O144" s="743" t="str">
        <f>VLOOKUP($C127,'2026年度(M2後期)'!$B$5:$N$207,COLUMN('2026年度(M2後期)'!$I$5),0)&amp;""</f>
        <v>特別研究</v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>特別研究</v>
      </c>
      <c r="T144" s="742"/>
      <c r="U144" s="2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 t="s">
        <v>203</v>
      </c>
      <c r="AH144" s="723"/>
      <c r="AI144" s="723"/>
      <c r="AJ144" s="723"/>
      <c r="AK144" s="723"/>
      <c r="AL144" s="723"/>
      <c r="AM144" s="723" t="s">
        <v>282</v>
      </c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 t="s">
        <v>132</v>
      </c>
      <c r="BG144" s="723"/>
      <c r="BH144" s="723"/>
      <c r="BI144" s="723"/>
      <c r="BJ144" s="723"/>
      <c r="BK144" s="723"/>
      <c r="BL144" s="723"/>
      <c r="BM144" s="723"/>
      <c r="BN144" s="723" t="s">
        <v>252</v>
      </c>
      <c r="BO144" s="723" t="s">
        <v>252</v>
      </c>
      <c r="BP144" s="723"/>
      <c r="BQ144" s="723"/>
      <c r="BR144" s="723"/>
      <c r="BS144" s="723"/>
      <c r="BT144" s="723" t="s">
        <v>316</v>
      </c>
      <c r="BU144" s="723" t="s">
        <v>316</v>
      </c>
      <c r="BV144" s="723"/>
    </row>
    <row r="145" spans="1:74" ht="13.5" customHeight="1">
      <c r="A145" s="745"/>
      <c r="B145" s="15" t="s">
        <v>61</v>
      </c>
      <c r="C145" s="771" t="str">
        <f>IFERROR(VLOOKUP(C144,科目・教員!$A$2:$B$342,2,0),"")</f>
        <v>有賀　雅史</v>
      </c>
      <c r="D145" s="772"/>
      <c r="E145" s="795" t="str">
        <f>IFERROR(VLOOKUP(E144,科目・教員!$A$2:$B$342,2,0),"")</f>
        <v>森　真喜子</v>
      </c>
      <c r="F145" s="772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>柏木　公一</v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2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71" t="str">
        <f>VLOOKUP($C127,'2026年度(1年後期)'!$B$5:$N$207,COLUMN('2026年度(1年後期)'!$I$5)+1,0)&amp;""</f>
        <v>グラウンド･
アリーナ･
大講義室</v>
      </c>
      <c r="D146" s="772"/>
      <c r="E146" s="795" t="str">
        <f>VLOOKUP($C127,'2026年度(2年後期)'!$B$5:$N$207,COLUMN('2026年度(2年後期)'!$I$5)+1,0)&amp;""</f>
        <v>201</v>
      </c>
      <c r="F146" s="772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>研修6･7</v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>情報処理室</v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69" t="s">
        <v>255</v>
      </c>
      <c r="D147" s="770"/>
      <c r="E147" s="782" t="s">
        <v>147</v>
      </c>
      <c r="F147" s="783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73" t="str">
        <f>VLOOKUP($C127,'2026年度(1年後期)'!$B$5:$N$207,COLUMN('2026年度(1年後期)'!$K$5),0)&amp;""</f>
        <v>脳と行動</v>
      </c>
      <c r="D148" s="774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 t="s">
        <v>282</v>
      </c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71" t="str">
        <f>IFERROR(VLOOKUP(C148,科目・教員!$A$2:$B$342,2,0),"")</f>
        <v>田中　健一</v>
      </c>
      <c r="D149" s="772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71" t="str">
        <f>VLOOKUP($C127,'2026年度(1年後期)'!$B$5:$N$207,COLUMN('2026年度(1年後期)'!$K$5)+1,0)&amp;""</f>
        <v>オンデマンド</v>
      </c>
      <c r="D150" s="772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840"/>
      <c r="D151" s="841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23"/>
      <c r="B152" s="24"/>
      <c r="C152" s="767">
        <f>C127+1</f>
        <v>46333</v>
      </c>
      <c r="D152" s="767"/>
      <c r="E152" s="767"/>
      <c r="F152" s="767"/>
      <c r="G152" s="767"/>
      <c r="H152" s="767"/>
      <c r="I152" s="767"/>
      <c r="J152" s="767"/>
      <c r="K152" s="767"/>
      <c r="L152" s="767"/>
      <c r="M152" s="767"/>
      <c r="N152" s="767"/>
      <c r="O152" s="767"/>
      <c r="P152" s="767"/>
      <c r="Q152" s="767"/>
      <c r="R152" s="767"/>
      <c r="S152" s="767"/>
      <c r="T152" s="767"/>
      <c r="U152" s="835">
        <f>C152</f>
        <v>46333</v>
      </c>
      <c r="V152" s="836"/>
      <c r="W152" s="836"/>
      <c r="X152" s="836"/>
      <c r="Y152" s="836"/>
      <c r="Z152" s="8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757" t="str">
        <f>VLOOKUP($C152,'2026年度(1年後期)'!$B$5:$N$207,COLUMN('2026年度(1年後期)'!$C$5),0)&amp;""</f>
        <v/>
      </c>
      <c r="D153" s="758"/>
      <c r="E153" s="761" t="str">
        <f>VLOOKUP($C152,'2026年度(2年後期)'!$B$5:$N$207,COLUMN('2026年度(2年後期)'!$C$5),0)&amp;""</f>
        <v/>
      </c>
      <c r="F153" s="758"/>
      <c r="G153" s="761" t="str">
        <f>VLOOKUP($C152,'2026年度(3年後期)'!$B$5:$N$207,COLUMN('2026年度(3年後期)'!$C$5),0)&amp;""</f>
        <v/>
      </c>
      <c r="H153" s="758"/>
      <c r="I153" s="761" t="str">
        <f>VLOOKUP($C152,'2026年度(4年後期)'!$B$5:$N$206,COLUMN('2026年度(4年後期)'!$C$5),0)&amp;""</f>
        <v/>
      </c>
      <c r="J153" s="75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/>
      </c>
      <c r="N153" s="759"/>
      <c r="O153" s="761" t="str">
        <f>VLOOKUP($C152,'2026年度(M2後期)'!$B$5:$N$207,COLUMN('2026年度(M2後期)'!$C$5),0)&amp;""</f>
        <v/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/>
      </c>
      <c r="T153" s="758"/>
      <c r="U153" s="25"/>
      <c r="Z153" s="744" t="str">
        <f>A153</f>
        <v xml:space="preserve">１時限（09：20～10：50） </v>
      </c>
      <c r="AA153" s="723"/>
      <c r="AB153" s="723"/>
      <c r="AC153" s="723"/>
      <c r="AD153" s="723"/>
      <c r="AE153" s="723"/>
      <c r="AF153" s="723"/>
      <c r="AG153" s="723"/>
      <c r="AH153" s="723"/>
      <c r="AI153" s="723"/>
      <c r="AJ153" s="723"/>
      <c r="AK153" s="723"/>
      <c r="AL153" s="723"/>
      <c r="AM153" s="723"/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/>
      <c r="AX153" s="723"/>
      <c r="AY153" s="723"/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753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5"/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753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5"/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79"/>
      <c r="D156" s="780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5"/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/>
      </c>
      <c r="D157" s="758"/>
      <c r="E157" s="761" t="str">
        <f>VLOOKUP($C152,'2026年度(2年後期)'!$B$5:$N$207,COLUMN('2026年度(2年後期)'!$E$5),0)&amp;""</f>
        <v/>
      </c>
      <c r="F157" s="758"/>
      <c r="G157" s="761" t="str">
        <f>VLOOKUP($C152,'2026年度(3年後期)'!$B$5:$N$207,COLUMN('2026年度(3年後期)'!$E$5),0)&amp;""</f>
        <v/>
      </c>
      <c r="H157" s="758"/>
      <c r="I157" s="761" t="str">
        <f>VLOOKUP($C152,'2026年度(4年後期)'!$B$5:$N$206,COLUMN('2026年度(4年後期)'!$E$5),0)&amp;""</f>
        <v/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/>
      </c>
      <c r="N157" s="758"/>
      <c r="O157" s="742" t="str">
        <f>VLOOKUP($C152,'2026年度(M2後期)'!$B$5:$N$207,COLUMN('2026年度(M2後期)'!$E$5),0)&amp;""</f>
        <v/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/>
      </c>
      <c r="T157" s="758"/>
      <c r="U157" s="21"/>
      <c r="Z157" s="745" t="str">
        <f>A157</f>
        <v>２時限（11：00～12：30）</v>
      </c>
      <c r="AA157" s="723"/>
      <c r="AB157" s="723"/>
      <c r="AC157" s="723"/>
      <c r="AD157" s="723"/>
      <c r="AE157" s="723"/>
      <c r="AF157" s="723"/>
      <c r="AG157" s="723"/>
      <c r="AH157" s="723"/>
      <c r="AI157" s="723"/>
      <c r="AJ157" s="723"/>
      <c r="AK157" s="723"/>
      <c r="AL157" s="723"/>
      <c r="AM157" s="723"/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/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/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/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/>
      </c>
      <c r="D165" s="742"/>
      <c r="E165" s="747" t="str">
        <f>VLOOKUP($C152,'2026年度(2年後期)'!$B$5:$N$207,COLUMN('2026年度(2年後期)'!$G$5),0)&amp;""</f>
        <v/>
      </c>
      <c r="F165" s="742"/>
      <c r="G165" s="747" t="str">
        <f>VLOOKUP($C152,'2026年度(3年後期)'!$B$5:$N$207,COLUMN('2026年度(3年後期)'!$G$5),0)&amp;""</f>
        <v/>
      </c>
      <c r="H165" s="742"/>
      <c r="I165" s="747" t="str">
        <f>VLOOKUP($C152,'2026年度(4年後期)'!$B$5:$N$206,COLUMN('2026年度(4年後期)'!$G$5),0)&amp;""</f>
        <v/>
      </c>
      <c r="J165" s="742"/>
      <c r="K165" s="743" t="str">
        <f>VLOOKUP($C152,'2026年度(助産後期)'!$B$5:$N$207,COLUMN('2026年度(助産後期)'!$G$5),0)&amp;""</f>
        <v/>
      </c>
      <c r="L165" s="743"/>
      <c r="M165" s="741" t="str">
        <f>VLOOKUP($C152,'2026年度(M1後期)'!$B$5:$N$207,COLUMN('2026年度(M1後期)'!$G$5),0)&amp;""</f>
        <v/>
      </c>
      <c r="N165" s="742"/>
      <c r="O165" s="743" t="str">
        <f>VLOOKUP($C152,'2026年度(M2後期)'!$B$5:$N$207,COLUMN('2026年度(M2後期)'!$G$5),0)&amp;""</f>
        <v/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/>
      </c>
      <c r="T165" s="742"/>
      <c r="U165" s="21"/>
      <c r="Z165" s="745" t="str">
        <f>A165</f>
        <v>３時限（13：30～15：00）</v>
      </c>
      <c r="AA165" s="723"/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/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/>
      </c>
      <c r="D166" s="738"/>
      <c r="E166" s="740" t="str">
        <f>IFERROR(VLOOKUP(E165,科目・教員!$A$2:$B$342,2,0),"")</f>
        <v/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/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/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/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48"/>
      <c r="D168" s="749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741" t="str">
        <f>VLOOKUP($C152,'2026年度(1年後期)'!$B$5:$N$207,COLUMN('2026年度(1年後期)'!$I$5),0)&amp;""</f>
        <v/>
      </c>
      <c r="D169" s="742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/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/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/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/>
      </c>
      <c r="T169" s="742"/>
      <c r="U169" s="21"/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/>
      <c r="AG169" s="723"/>
      <c r="AH169" s="723"/>
      <c r="AI169" s="723"/>
      <c r="AJ169" s="723"/>
      <c r="AK169" s="723"/>
      <c r="AL169" s="723"/>
      <c r="AM169" s="723"/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/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739" t="str">
        <f>IFERROR(VLOOKUP(C169,科目・教員!$A$2:$B$342,2,0),"")</f>
        <v/>
      </c>
      <c r="D170" s="738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739" t="str">
        <f>VLOOKUP($C152,'2026年度(1年後期)'!$B$5:$N$207,COLUMN('2026年度(1年後期)'!$I$5)+1,0)&amp;""</f>
        <v/>
      </c>
      <c r="D171" s="738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48"/>
      <c r="D172" s="749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/>
      <c r="AB173" s="723"/>
      <c r="AC173" s="723"/>
      <c r="AD173" s="723"/>
      <c r="AE173" s="723"/>
      <c r="AF173" s="723"/>
      <c r="AG173" s="723"/>
      <c r="AH173" s="723"/>
      <c r="AI173" s="723"/>
      <c r="AJ173" s="723"/>
      <c r="AK173" s="723"/>
      <c r="AL173" s="723"/>
      <c r="AM173" s="723"/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">
      <c r="A177" s="23"/>
      <c r="B177" s="24"/>
      <c r="C177" s="767">
        <f>C152+1</f>
        <v>46334</v>
      </c>
      <c r="D177" s="767"/>
      <c r="E177" s="767"/>
      <c r="F177" s="767"/>
      <c r="G177" s="767"/>
      <c r="H177" s="767"/>
      <c r="I177" s="767"/>
      <c r="J177" s="767"/>
      <c r="K177" s="767"/>
      <c r="L177" s="767"/>
      <c r="M177" s="767"/>
      <c r="N177" s="767"/>
      <c r="O177" s="767"/>
      <c r="P177" s="767"/>
      <c r="Q177" s="767"/>
      <c r="R177" s="767"/>
      <c r="S177" s="767"/>
      <c r="T177" s="767"/>
      <c r="U177" s="835">
        <f>C177</f>
        <v>46334</v>
      </c>
      <c r="V177" s="836"/>
      <c r="W177" s="836"/>
      <c r="X177" s="836"/>
      <c r="Y177" s="836"/>
      <c r="Z177" s="83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757" t="str">
        <f>VLOOKUP($C177,'2026年度(1年後期)'!$B$5:$N$207,COLUMN('2026年度(1年後期)'!$C$5),0)&amp;""</f>
        <v/>
      </c>
      <c r="D178" s="758"/>
      <c r="E178" s="761" t="str">
        <f>VLOOKUP($C177,'2026年度(2年後期)'!$B$5:$N$207,COLUMN('2026年度(2年後期)'!$C$5),0)&amp;""</f>
        <v/>
      </c>
      <c r="F178" s="758"/>
      <c r="G178" s="761" t="str">
        <f>VLOOKUP($C177,'2026年度(3年後期)'!$B$5:$N$207,COLUMN('2026年度(3年後期)'!$C$5),0)&amp;""</f>
        <v/>
      </c>
      <c r="H178" s="758"/>
      <c r="I178" s="761" t="str">
        <f>VLOOKUP($C177,'2026年度(4年後期)'!$B$5:$N$206,COLUMN('2026年度(4年後期)'!$C$5),0)&amp;""</f>
        <v/>
      </c>
      <c r="J178" s="758"/>
      <c r="K178" s="742" t="str">
        <f>VLOOKUP($C177,'2026年度(助産後期)'!$B$5:$N$207,COLUMN('2026年度(助産後期)'!$C$5),0)&amp;""</f>
        <v/>
      </c>
      <c r="L178" s="759"/>
      <c r="M178" s="768" t="str">
        <f>VLOOKUP($C177,'2026年度(M1後期)'!$B$5:$N$207,COLUMN('2026年度(M1後期)'!$C$5),0)&amp;""</f>
        <v/>
      </c>
      <c r="N178" s="759"/>
      <c r="O178" s="761" t="str">
        <f>VLOOKUP($C177,'2026年度(M2後期)'!$B$5:$N$207,COLUMN('2026年度(M2後期)'!$C$5),0)&amp;""</f>
        <v/>
      </c>
      <c r="P178" s="758"/>
      <c r="Q178" s="761" t="str">
        <f>VLOOKUP($C177,'2026年度(D1後期)'!$B$5:$N$207,COLUMN('2026年度(D1後期)'!$C$5),0)&amp;""</f>
        <v/>
      </c>
      <c r="R178" s="758"/>
      <c r="S178" s="742" t="str">
        <f>VLOOKUP($C177,'2026年度(D23後期)'!$B$5:$N$207,COLUMN('2026年度(D23後期)'!$C$5),0)&amp;""</f>
        <v/>
      </c>
      <c r="T178" s="758"/>
      <c r="U178" s="25"/>
      <c r="Z178" s="744" t="str">
        <f>A178</f>
        <v xml:space="preserve">１時限（09：20～10：50） </v>
      </c>
      <c r="AA178" s="723"/>
      <c r="AB178" s="723"/>
      <c r="AC178" s="723"/>
      <c r="AD178" s="723"/>
      <c r="AE178" s="723"/>
      <c r="AF178" s="723"/>
      <c r="AG178" s="723"/>
      <c r="AH178" s="723"/>
      <c r="AI178" s="723"/>
      <c r="AJ178" s="723"/>
      <c r="AK178" s="723"/>
      <c r="AL178" s="723"/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753" t="str">
        <f>IFERROR(VLOOKUP(C178,科目・教員!$A$2:$B$342,2,0),"")</f>
        <v/>
      </c>
      <c r="D179" s="751"/>
      <c r="E179" s="752" t="str">
        <f>IFERROR(VLOOKUP(E178,科目・教員!$A$2:$B$342,2,0),"")</f>
        <v/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/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753" t="str">
        <f>VLOOKUP($C177,'2026年度(1年後期)'!$B$5:$N$207,COLUMN('2026年度(1年後期)'!$C$5)+1,0)&amp;""</f>
        <v/>
      </c>
      <c r="D180" s="751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748"/>
      <c r="D181" s="793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/>
      </c>
      <c r="D182" s="758"/>
      <c r="E182" s="761" t="str">
        <f>VLOOKUP($C177,'2026年度(2年後期)'!$B$5:$N$207,COLUMN('2026年度(2年後期)'!$E$5),0)&amp;""</f>
        <v/>
      </c>
      <c r="F182" s="758"/>
      <c r="G182" s="761" t="str">
        <f>VLOOKUP($C177,'2026年度(3年後期)'!$B$5:$N$207,COLUMN('2026年度(3年後期)'!$E$5),0)&amp;""</f>
        <v/>
      </c>
      <c r="H182" s="758"/>
      <c r="I182" s="761" t="str">
        <f>VLOOKUP($C177,'2026年度(4年後期)'!$B$5:$N$206,COLUMN('2026年度(4年後期)'!$E$5),0)&amp;""</f>
        <v/>
      </c>
      <c r="J182" s="758"/>
      <c r="K182" s="742" t="str">
        <f>VLOOKUP($C177,'2026年度(助産後期)'!$B$5:$N$207,COLUMN('2026年度(助産後期)'!$E$5),0)&amp;""</f>
        <v/>
      </c>
      <c r="L182" s="759"/>
      <c r="M182" s="757" t="str">
        <f>VLOOKUP($C177,'2026年度(M1後期)'!$B$5:$N$207,COLUMN('2026年度(M1後期)'!$E$5),0)&amp;""</f>
        <v/>
      </c>
      <c r="N182" s="758"/>
      <c r="O182" s="742" t="str">
        <f>VLOOKUP($C177,'2026年度(M2後期)'!$B$5:$N$207,COLUMN('2026年度(M2後期)'!$E$5),0)&amp;""</f>
        <v/>
      </c>
      <c r="P182" s="758"/>
      <c r="Q182" s="742" t="str">
        <f>VLOOKUP($C177,'2026年度(D1後期)'!$B$5:$N$207,COLUMN('2026年度(D1後期)'!$E$5),0)&amp;""</f>
        <v/>
      </c>
      <c r="R182" s="758"/>
      <c r="S182" s="742" t="str">
        <f>VLOOKUP($C177,'2026年度(D23後期)'!$B$5:$N$207,COLUMN('2026年度(D23後期)'!$E$5),0)&amp;""</f>
        <v/>
      </c>
      <c r="T182" s="758"/>
      <c r="U182" s="21"/>
      <c r="Z182" s="745" t="str">
        <f>A182</f>
        <v>２時限（11：00～12：30）</v>
      </c>
      <c r="AA182" s="723"/>
      <c r="AB182" s="723"/>
      <c r="AC182" s="723"/>
      <c r="AD182" s="723"/>
      <c r="AE182" s="723"/>
      <c r="AF182" s="723"/>
      <c r="AG182" s="723"/>
      <c r="AH182" s="723"/>
      <c r="AI182" s="723"/>
      <c r="AJ182" s="723"/>
      <c r="AK182" s="723"/>
      <c r="AL182" s="723"/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/>
      <c r="BO182" s="723"/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753" t="str">
        <f>IFERROR(VLOOKUP(C182,科目・教員!$A$2:$B$342,2,0),"")</f>
        <v/>
      </c>
      <c r="D183" s="751"/>
      <c r="E183" s="752" t="str">
        <f>IFERROR(VLOOKUP(E182,科目・教員!$A$2:$B$342,2,0),"")</f>
        <v/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38" t="str">
        <f>IFERROR(VLOOKUP(K182,科目・教員!$A$2:$B$342,2,0),"")</f>
        <v/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/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/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/>
      </c>
      <c r="D190" s="742"/>
      <c r="E190" s="747" t="str">
        <f>VLOOKUP($C177,'2026年度(2年後期)'!$B$5:$N$207,COLUMN('2026年度(2年後期)'!$G$5),0)&amp;""</f>
        <v/>
      </c>
      <c r="F190" s="742"/>
      <c r="G190" s="747" t="str">
        <f>VLOOKUP($C177,'2026年度(3年後期)'!$B$5:$N$207,COLUMN('2026年度(3年後期)'!$G$5),0)&amp;""</f>
        <v/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/>
      </c>
      <c r="L190" s="743"/>
      <c r="M190" s="741" t="str">
        <f>VLOOKUP($C177,'2026年度(M1後期)'!$B$5:$N$207,COLUMN('2026年度(M1後期)'!$G$5),0)&amp;""</f>
        <v/>
      </c>
      <c r="N190" s="742"/>
      <c r="O190" s="743" t="str">
        <f>VLOOKUP($C177,'2026年度(M2後期)'!$B$5:$N$207,COLUMN('2026年度(M2後期)'!$G$5),0)&amp;""</f>
        <v/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/>
      </c>
      <c r="T190" s="742"/>
      <c r="U190" s="21"/>
      <c r="Z190" s="745" t="str">
        <f>A190</f>
        <v>３時限（13：30～15：00）</v>
      </c>
      <c r="AA190" s="723"/>
      <c r="AB190" s="723"/>
      <c r="AC190" s="723"/>
      <c r="AD190" s="723"/>
      <c r="AE190" s="723"/>
      <c r="AF190" s="723"/>
      <c r="AG190" s="723"/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/>
      <c r="BO190" s="723"/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739" t="str">
        <f>IFERROR(VLOOKUP(C190,科目・教員!$A$2:$B$342,2,0),"")</f>
        <v/>
      </c>
      <c r="D191" s="738"/>
      <c r="E191" s="740" t="str">
        <f>IFERROR(VLOOKUP(E190,科目・教員!$A$2:$B$342,2,0),"")</f>
        <v/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/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/>
      </c>
      <c r="D192" s="738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/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779"/>
      <c r="D193" s="797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741" t="str">
        <f>VLOOKUP($C177,'2026年度(1年後期)'!$B$5:$N$207,COLUMN('2026年度(1年後期)'!$I$5),0)&amp;""</f>
        <v/>
      </c>
      <c r="D194" s="742"/>
      <c r="E194" s="747" t="str">
        <f>VLOOKUP($C177,'2026年度(2年後期)'!$B$5:$N$207,COLUMN('2026年度(2年後期)'!$I$5),0)&amp;""</f>
        <v/>
      </c>
      <c r="F194" s="742"/>
      <c r="G194" s="747" t="str">
        <f>VLOOKUP($C177,'2026年度(3年後期)'!$B$5:$N$207,COLUMN('2026年度(3年後期)'!$I$5),0)&amp;""</f>
        <v/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/>
      </c>
      <c r="L194" s="743"/>
      <c r="M194" s="741" t="str">
        <f>VLOOKUP($C177,'2026年度(M1後期)'!$B$5:$N$207,COLUMN('2026年度(M1後期)'!$I$5),0)&amp;""</f>
        <v/>
      </c>
      <c r="N194" s="742"/>
      <c r="O194" s="743" t="str">
        <f>VLOOKUP($C177,'2026年度(M2後期)'!$B$5:$N$207,COLUMN('2026年度(M2後期)'!$I$5),0)&amp;""</f>
        <v/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/>
      </c>
      <c r="T194" s="742"/>
      <c r="U194" s="21"/>
      <c r="Z194" s="745" t="str">
        <f>A194</f>
        <v>４時限（15：10～16：40）</v>
      </c>
      <c r="AA194" s="723"/>
      <c r="AB194" s="723"/>
      <c r="AC194" s="723"/>
      <c r="AD194" s="723"/>
      <c r="AE194" s="723"/>
      <c r="AF194" s="723"/>
      <c r="AG194" s="723"/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/>
      <c r="BO194" s="723"/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739" t="str">
        <f>IFERROR(VLOOKUP(C194,科目・教員!$A$2:$B$342,2,0),"")</f>
        <v/>
      </c>
      <c r="D195" s="738"/>
      <c r="E195" s="740" t="str">
        <f>IFERROR(VLOOKUP(E194,科目・教員!$A$2:$B$342,2,0),"")</f>
        <v/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/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739" t="str">
        <f>VLOOKUP($C177,'2026年度(1年後期)'!$B$5:$N$207,COLUMN('2026年度(1年後期)'!$I$5)+1,0)&amp;""</f>
        <v/>
      </c>
      <c r="D196" s="738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/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779"/>
      <c r="D197" s="797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Z198" s="745" t="str">
        <f>A198</f>
        <v>５時限（16：50～18：20）</v>
      </c>
      <c r="AA198" s="723"/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">
      <c r="A202" s="5"/>
      <c r="B202" s="6"/>
      <c r="C202" s="781">
        <f>C177+1</f>
        <v>46335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46335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77" t="str">
        <f>VLOOKUP($C202,'2026年度(1年後期)'!$B$5:$N$207,COLUMN('2026年度(1年後期)'!$C$5),0)&amp;""</f>
        <v>心と発達</v>
      </c>
      <c r="D203" s="778"/>
      <c r="E203" s="761" t="str">
        <f>VLOOKUP($C202,'2026年度(2年後期)'!$B$5:$N$207,COLUMN('2026年度(2年後期)'!$C$5),0)&amp;""</f>
        <v>感染防止技術論</v>
      </c>
      <c r="F203" s="758"/>
      <c r="G203" s="761" t="str">
        <f>VLOOKUP($C202,'2026年度(3年後期)'!$B$5:$N$207,COLUMN('2026年度(3年後期)'!$C$5),0)&amp;""</f>
        <v>領域別実習</v>
      </c>
      <c r="H203" s="758"/>
      <c r="I203" s="761" t="str">
        <f>VLOOKUP($C202,'2026年度(4年後期)'!$B$5:$N$206,COLUMN('2026年度(4年後期)'!$C$5),0)&amp;""</f>
        <v/>
      </c>
      <c r="J203" s="758"/>
      <c r="K203" s="742" t="str">
        <f>VLOOKUP($C202,'2026年度(助産後期)'!$B$5:$N$207,COLUMN('2026年度(助産後期)'!$C$5),0)&amp;""</f>
        <v>助産学実習Ⅱ</v>
      </c>
      <c r="L203" s="759"/>
      <c r="M203" s="768" t="str">
        <f>VLOOKUP($C202,'2026年度(M1後期)'!$B$5:$N$207,COLUMN('2026年度(M1後期)'!$C$5),0)&amp;""</f>
        <v>政策医療看護倫理</v>
      </c>
      <c r="N203" s="759"/>
      <c r="O203" s="761" t="str">
        <f>VLOOKUP($C202,'2026年度(M2後期)'!$B$5:$N$207,COLUMN('2026年度(M2後期)'!$C$5),0)&amp;""</f>
        <v>特別研究</v>
      </c>
      <c r="P203" s="758"/>
      <c r="Q203" s="761" t="str">
        <f>VLOOKUP($C202,'2026年度(D1後期)'!$B$5:$N$207,COLUMN('2026年度(D1後期)'!$C$5),0)&amp;""</f>
        <v/>
      </c>
      <c r="R203" s="758"/>
      <c r="S203" s="742" t="str">
        <f>VLOOKUP($C202,'2026年度(D23後期)'!$B$5:$N$207,COLUMN('2026年度(D23後期)'!$C$5),0)&amp;""</f>
        <v>特別研究</v>
      </c>
      <c r="T203" s="758"/>
      <c r="U203" s="25"/>
      <c r="V203" s="652" t="s">
        <v>281</v>
      </c>
      <c r="W203" s="31"/>
      <c r="X203" s="20"/>
      <c r="Z203" s="744" t="str">
        <f>A203</f>
        <v xml:space="preserve">１時限（09：20～10：50） </v>
      </c>
      <c r="AA203" s="723" t="s">
        <v>201</v>
      </c>
      <c r="AB203" s="723"/>
      <c r="AC203" s="723"/>
      <c r="AD203" s="723"/>
      <c r="AE203" s="723"/>
      <c r="AF203" s="723"/>
      <c r="AG203" s="723" t="s">
        <v>257</v>
      </c>
      <c r="AH203" s="723"/>
      <c r="AI203" s="723"/>
      <c r="AJ203" s="723"/>
      <c r="AK203" s="723"/>
      <c r="AL203" s="723"/>
      <c r="AM203" s="723" t="s">
        <v>282</v>
      </c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 t="s">
        <v>317</v>
      </c>
      <c r="AX203" s="723"/>
      <c r="AY203" s="723"/>
      <c r="AZ203" s="723"/>
      <c r="BA203" s="723" t="s">
        <v>143</v>
      </c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/>
      <c r="BO203" s="723"/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75" t="str">
        <f>IFERROR(VLOOKUP(C203,科目・教員!$A$2:$B$342,2,0),"")</f>
        <v>松本　聡子</v>
      </c>
      <c r="D204" s="776"/>
      <c r="E204" s="752" t="str">
        <f>IFERROR(VLOOKUP(E203,科目・教員!$A$2:$B$342,2,0),"")</f>
        <v>網中　眞由美</v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38" t="str">
        <f>IFERROR(VLOOKUP(K203,科目・教員!$A$2:$B$342,2,0),"")</f>
        <v>池田　真弓</v>
      </c>
      <c r="L204" s="754"/>
      <c r="M204" s="750" t="str">
        <f>IFERROR(VLOOKUP(M203,科目・教員!$A$2:$B$342,2,0),"")</f>
        <v>来生　奈巳子</v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5"/>
      <c r="V204" s="652" t="s">
        <v>282</v>
      </c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75" t="str">
        <f>VLOOKUP($C202,'2026年度(1年後期)'!$B$5:$N$207,COLUMN('2026年度(1年後期)'!$C$5)+1,0)&amp;""</f>
        <v>201</v>
      </c>
      <c r="D205" s="776"/>
      <c r="E205" s="752" t="str">
        <f>VLOOKUP($C202,'2026年度(2年後期)'!$B$5:$N$207,COLUMN('2026年度(2年後期)'!$C$5)+1,0)&amp;""</f>
        <v>101</v>
      </c>
      <c r="F205" s="751"/>
      <c r="G205" s="752" t="str">
        <f>VLOOKUP($C202,'2026年度(3年後期)'!$B$5:$N$207,COLUMN('2026年度(3年後期)'!$C$5)+1,0)&amp;""</f>
        <v>母性:301</v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>臨床講義室1</v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5"/>
      <c r="V205" s="652" t="s">
        <v>285</v>
      </c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82" t="s">
        <v>259</v>
      </c>
      <c r="D206" s="770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5"/>
      <c r="V206" s="652" t="s">
        <v>286</v>
      </c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>生活援助論Ⅱ(ABCD)</v>
      </c>
      <c r="D207" s="758"/>
      <c r="E207" s="790" t="str">
        <f>VLOOKUP($C202,'2026年度(2年後期)'!$B$5:$N$207,COLUMN('2026年度(2年後期)'!$E$5),0)&amp;""</f>
        <v>英語S</v>
      </c>
      <c r="F207" s="778"/>
      <c r="G207" s="761" t="str">
        <f>VLOOKUP($C202,'2026年度(3年後期)'!$B$5:$N$207,COLUMN('2026年度(3年後期)'!$E$5),0)&amp;""</f>
        <v>領域別実習</v>
      </c>
      <c r="H207" s="758"/>
      <c r="I207" s="761" t="str">
        <f>VLOOKUP($C202,'2026年度(4年後期)'!$B$5:$N$206,COLUMN('2026年度(4年後期)'!$E$5),0)&amp;""</f>
        <v/>
      </c>
      <c r="J207" s="758"/>
      <c r="K207" s="742" t="str">
        <f>VLOOKUP($C202,'2026年度(助産後期)'!$B$5:$N$207,COLUMN('2026年度(助産後期)'!$E$5),0)&amp;""</f>
        <v>助産学実習Ⅱ</v>
      </c>
      <c r="L207" s="759"/>
      <c r="M207" s="757" t="str">
        <f>VLOOKUP($C202,'2026年度(M1後期)'!$B$5:$N$207,COLUMN('2026年度(M1後期)'!$E$5),0)&amp;""</f>
        <v>政策医療看護倫理</v>
      </c>
      <c r="N207" s="758"/>
      <c r="O207" s="742" t="str">
        <f>VLOOKUP($C202,'2026年度(M2後期)'!$B$5:$N$207,COLUMN('2026年度(M2後期)'!$E$5),0)&amp;""</f>
        <v>特別研究</v>
      </c>
      <c r="P207" s="758"/>
      <c r="Q207" s="742" t="str">
        <f>VLOOKUP($C202,'2026年度(D1後期)'!$B$5:$N$207,COLUMN('2026年度(D1後期)'!$E$5),0)&amp;""</f>
        <v/>
      </c>
      <c r="R207" s="758"/>
      <c r="S207" s="742" t="str">
        <f>VLOOKUP($C202,'2026年度(D23後期)'!$B$5:$N$207,COLUMN('2026年度(D23後期)'!$E$5),0)&amp;""</f>
        <v>特別研究</v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/>
      <c r="AD207" s="723"/>
      <c r="AE207" s="723"/>
      <c r="AF207" s="723"/>
      <c r="AG207" s="723" t="s">
        <v>222</v>
      </c>
      <c r="AH207" s="723"/>
      <c r="AI207" s="723"/>
      <c r="AJ207" s="723"/>
      <c r="AK207" s="723"/>
      <c r="AL207" s="723" t="s">
        <v>222</v>
      </c>
      <c r="AM207" s="723" t="s">
        <v>282</v>
      </c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 t="s">
        <v>317</v>
      </c>
      <c r="AX207" s="723"/>
      <c r="AY207" s="723"/>
      <c r="AZ207" s="723" t="s">
        <v>155</v>
      </c>
      <c r="BA207" s="723" t="s">
        <v>143</v>
      </c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/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753" t="str">
        <f>IFERROR(VLOOKUP(C207,科目・教員!$A$2:$B$342,2,0),"")</f>
        <v>森下　純子</v>
      </c>
      <c r="D208" s="751"/>
      <c r="E208" s="789" t="str">
        <f>IFERROR(VLOOKUP(E207,科目・教員!$A$2:$B$342,2,0),"")</f>
        <v>ﾊﾟｳﾗ･ﾍﾞﾙｳﾞｧﾝｹﾙ</v>
      </c>
      <c r="F208" s="776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>池田　真弓</v>
      </c>
      <c r="L208" s="754"/>
      <c r="M208" s="753" t="str">
        <f>IFERROR(VLOOKUP(M207,科目・教員!$A$2:$B$342,2,0),"")</f>
        <v>来生　奈巳子</v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>201･基礎実</v>
      </c>
      <c r="D209" s="751"/>
      <c r="E209" s="789" t="str">
        <f>VLOOKUP($C202,'2026年度(2年後期)'!$B$5:$N$207,COLUMN('2026年度(2年後期)'!$E$5)+1,0)&amp;""</f>
        <v>304</v>
      </c>
      <c r="F209" s="776"/>
      <c r="G209" s="752" t="str">
        <f>VLOOKUP($C202,'2026年度(3年後期)'!$B$5:$N$207,COLUMN('2026年度(3年後期)'!$E$5)+1,0)&amp;""</f>
        <v>母性:301</v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>臨床講義室1</v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736"/>
      <c r="D210" s="734"/>
      <c r="E210" s="782" t="s">
        <v>147</v>
      </c>
      <c r="F210" s="770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 t="s">
        <v>282</v>
      </c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>食と健康</v>
      </c>
      <c r="D215" s="742"/>
      <c r="E215" s="796" t="str">
        <f>VLOOKUP($C202,'2026年度(2年後期)'!$B$5:$N$207,COLUMN('2026年度(2年後期)'!$G$5),0)&amp;""</f>
        <v>英語Ⅳ</v>
      </c>
      <c r="F215" s="774"/>
      <c r="G215" s="747" t="str">
        <f>VLOOKUP($C202,'2026年度(3年後期)'!$B$5:$N$207,COLUMN('2026年度(3年後期)'!$G$5),0)&amp;""</f>
        <v>領域別実習</v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>助産学実習Ⅱ</v>
      </c>
      <c r="L215" s="743"/>
      <c r="M215" s="741" t="str">
        <f>VLOOKUP($C202,'2026年度(M1後期)'!$B$5:$N$207,COLUMN('2026年度(M1後期)'!$G$5),0)&amp;""</f>
        <v>看護理論</v>
      </c>
      <c r="N215" s="742"/>
      <c r="O215" s="743" t="str">
        <f>VLOOKUP($C202,'2026年度(M2後期)'!$B$5:$N$207,COLUMN('2026年度(M2後期)'!$G$5),0)&amp;""</f>
        <v>特別研究</v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>特別研究</v>
      </c>
      <c r="T215" s="742"/>
      <c r="U215" s="32"/>
      <c r="W215" s="13"/>
      <c r="Z215" s="745" t="str">
        <f>A215</f>
        <v>３時限（13：30～15：00）</v>
      </c>
      <c r="AA215" s="723" t="s">
        <v>127</v>
      </c>
      <c r="AB215" s="723"/>
      <c r="AC215" s="723"/>
      <c r="AD215" s="723"/>
      <c r="AE215" s="723"/>
      <c r="AF215" s="723"/>
      <c r="AG215" s="723" t="s">
        <v>146</v>
      </c>
      <c r="AH215" s="723"/>
      <c r="AI215" s="723"/>
      <c r="AJ215" s="723"/>
      <c r="AK215" s="723"/>
      <c r="AL215" s="723"/>
      <c r="AM215" s="723" t="s">
        <v>282</v>
      </c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/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739" t="str">
        <f>IFERROR(VLOOKUP(C215,科目・教員!$A$2:$B$342,2,0),"")</f>
        <v>本間　典子</v>
      </c>
      <c r="D216" s="738"/>
      <c r="E216" s="795" t="str">
        <f>IFERROR(VLOOKUP(E215,科目・教員!$A$2:$B$342,2,0),"")</f>
        <v>ﾊﾟｳﾗ･ﾍﾞﾙｳﾞｧﾝｹﾙ</v>
      </c>
      <c r="F216" s="772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>池田　真弓</v>
      </c>
      <c r="L216" s="737"/>
      <c r="M216" s="739" t="str">
        <f>IFERROR(VLOOKUP(M215,科目・教員!$A$2:$B$342,2,0),"")</f>
        <v>亀岡　智美</v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>101</v>
      </c>
      <c r="D217" s="738"/>
      <c r="E217" s="795" t="str">
        <f>VLOOKUP($C202,'2026年度(2年後期)'!$B$5:$N$207,COLUMN('2026年度(2年後期)'!$G$5)+1,0)&amp;""</f>
        <v>201</v>
      </c>
      <c r="F217" s="772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>オンライン</v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736"/>
      <c r="D218" s="734"/>
      <c r="E218" s="782" t="s">
        <v>147</v>
      </c>
      <c r="F218" s="770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773" t="str">
        <f>VLOOKUP($C202,'2026年度(1年後期)'!$B$5:$N$207,COLUMN('2026年度(1年後期)'!$I$5),0)&amp;""</f>
        <v>英語Ⅱ</v>
      </c>
      <c r="D219" s="774"/>
      <c r="E219" s="747" t="str">
        <f>VLOOKUP($C202,'2026年度(2年後期)'!$B$5:$N$207,COLUMN('2026年度(2年後期)'!$I$5),0)&amp;""</f>
        <v>看護基礎理論</v>
      </c>
      <c r="F219" s="742"/>
      <c r="G219" s="747" t="str">
        <f>VLOOKUP($C202,'2026年度(3年後期)'!$B$5:$N$207,COLUMN('2026年度(3年後期)'!$I$5),0)&amp;""</f>
        <v>領域別実習</v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>助産学実習Ⅱ</v>
      </c>
      <c r="L219" s="743"/>
      <c r="M219" s="741" t="str">
        <f>VLOOKUP($C202,'2026年度(M1後期)'!$B$5:$N$207,COLUMN('2026年度(M1後期)'!$I$5),0)&amp;""</f>
        <v>看護理論</v>
      </c>
      <c r="N219" s="742"/>
      <c r="O219" s="743" t="str">
        <f>VLOOKUP($C202,'2026年度(M2後期)'!$B$5:$N$207,COLUMN('2026年度(M2後期)'!$I$5),0)&amp;""</f>
        <v>特別研究</v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>特別研究</v>
      </c>
      <c r="T219" s="742"/>
      <c r="U219" s="21"/>
      <c r="W219" s="13"/>
      <c r="Z219" s="745" t="str">
        <f>A219</f>
        <v>４時限（15：10～16：40）</v>
      </c>
      <c r="AA219" s="723" t="s">
        <v>149</v>
      </c>
      <c r="AB219" s="723"/>
      <c r="AC219" s="723"/>
      <c r="AD219" s="723"/>
      <c r="AE219" s="723"/>
      <c r="AF219" s="723"/>
      <c r="AG219" s="723" t="s">
        <v>125</v>
      </c>
      <c r="AH219" s="723" t="s">
        <v>149</v>
      </c>
      <c r="AI219" s="723"/>
      <c r="AJ219" s="723"/>
      <c r="AK219" s="723"/>
      <c r="AL219" s="723"/>
      <c r="AM219" s="723" t="s">
        <v>282</v>
      </c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771" t="str">
        <f>IFERROR(VLOOKUP(C219,科目・教員!$A$2:$B$342,2,0),"")</f>
        <v>ﾊﾟｳﾗ･ﾍﾞﾙｳﾞｧﾝｹﾞﾙ
ｸﾘｽ･ﾊﾟｰﾊﾑ</v>
      </c>
      <c r="D220" s="772"/>
      <c r="E220" s="740" t="str">
        <f>IFERROR(VLOOKUP(E219,科目・教員!$A$2:$B$342,2,0),"")</f>
        <v>水野　正之</v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>池田　真弓</v>
      </c>
      <c r="L220" s="737"/>
      <c r="M220" s="739" t="str">
        <f>IFERROR(VLOOKUP(M219,科目・教員!$A$2:$B$342,2,0),"")</f>
        <v>亀岡　智美</v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771" t="str">
        <f>VLOOKUP($C202,'2026年度(1年後期)'!$B$5:$N$207,COLUMN('2026年度(1年後期)'!$I$5)+1,0)&amp;""</f>
        <v>AC：101　BD：202</v>
      </c>
      <c r="D221" s="772"/>
      <c r="E221" s="740" t="str">
        <f>VLOOKUP($C202,'2026年度(2年後期)'!$B$5:$N$207,COLUMN('2026年度(2年後期)'!$I$5)+1,0)&amp;""</f>
        <v>201</v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>オンライン</v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839" t="s">
        <v>147</v>
      </c>
      <c r="D222" s="770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 t="s">
        <v>282</v>
      </c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94"/>
      <c r="D226" s="749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">
      <c r="A227" s="5"/>
      <c r="B227" s="6"/>
      <c r="C227" s="781">
        <f>C202+1</f>
        <v>46336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32">
        <f>C227</f>
        <v>46336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777" t="str">
        <f>VLOOKUP($C227,'2026年度(1年後期)'!$B$5:$N$207,COLUMN('2026年度(1年後期)'!$C$5),0)&amp;""</f>
        <v>日本人論</v>
      </c>
      <c r="D228" s="778"/>
      <c r="E228" s="790" t="str">
        <f>VLOOKUP($C227,'2026年度(2年後期)'!$B$5:$N$207,COLUMN('2026年度(2年後期)'!$C$5),0)&amp;""</f>
        <v>英語S</v>
      </c>
      <c r="F228" s="778"/>
      <c r="G228" s="761" t="str">
        <f>VLOOKUP($C227,'2026年度(3年後期)'!$B$5:$N$207,COLUMN('2026年度(3年後期)'!$C$5),0)&amp;""</f>
        <v>領域別実習</v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>助産学実習Ⅱ</v>
      </c>
      <c r="L228" s="759"/>
      <c r="M228" s="76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59"/>
      <c r="O228" s="761" t="str">
        <f>VLOOKUP($C227,'2026年度(M2後期)'!$B$5:$N$207,COLUMN('2026年度(M2後期)'!$C$5),0)&amp;""</f>
        <v>特別研究</v>
      </c>
      <c r="P228" s="758"/>
      <c r="Q228" s="761" t="str">
        <f>VLOOKUP($C227,'2026年度(D1後期)'!$B$5:$N$207,COLUMN('2026年度(D1後期)'!$C$5),0)&amp;""</f>
        <v>成育看護学演習Ｂ
感染管理看護学演習Ｂ
成人看護学演習Ｂ
国際看護学演習Ｂ</v>
      </c>
      <c r="R228" s="758"/>
      <c r="S228" s="742" t="str">
        <f>VLOOKUP($C227,'2026年度(D23後期)'!$B$5:$N$207,COLUMN('2026年度(D23後期)'!$C$5),0)&amp;""</f>
        <v>特別研究</v>
      </c>
      <c r="T228" s="758"/>
      <c r="U228" s="20"/>
      <c r="Z228" s="744" t="str">
        <f>A228</f>
        <v xml:space="preserve">１時限（09：20～10：50） </v>
      </c>
      <c r="AA228" s="723" t="s">
        <v>263</v>
      </c>
      <c r="AB228" s="723"/>
      <c r="AC228" s="723"/>
      <c r="AD228" s="723"/>
      <c r="AE228" s="723"/>
      <c r="AF228" s="723"/>
      <c r="AG228" s="723"/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 t="s">
        <v>155</v>
      </c>
      <c r="BA228" s="723" t="s">
        <v>156</v>
      </c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775" t="str">
        <f>IFERROR(VLOOKUP(C228,科目・教員!$A$2:$B$342,2,0),"")</f>
        <v>川出　龍一</v>
      </c>
      <c r="D229" s="776"/>
      <c r="E229" s="789" t="str">
        <f>IFERROR(VLOOKUP(E228,科目・教員!$A$2:$B$342,2,0),"")</f>
        <v>ﾊﾟｳﾗ･ﾍﾞﾙｳﾞｧﾝｹﾙ</v>
      </c>
      <c r="F229" s="776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>池田　真弓</v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775" t="str">
        <f>VLOOKUP($C227,'2026年度(1年後期)'!$B$5:$N$207,COLUMN('2026年度(1年後期)'!$C$5)+1,0)&amp;""</f>
        <v>101</v>
      </c>
      <c r="D230" s="776"/>
      <c r="E230" s="789" t="str">
        <f>VLOOKUP($C227,'2026年度(2年後期)'!$B$5:$N$207,COLUMN('2026年度(2年後期)'!$C$5)+1,0)&amp;""</f>
        <v>304</v>
      </c>
      <c r="F230" s="776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>精神：臨床講義室1</v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782" t="s">
        <v>259</v>
      </c>
      <c r="D231" s="770"/>
      <c r="E231" s="782" t="s">
        <v>147</v>
      </c>
      <c r="F231" s="770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>人体の構造と機能Ⅳ</v>
      </c>
      <c r="D232" s="758"/>
      <c r="E232" s="790" t="str">
        <f>VLOOKUP($C227,'2026年度(2年後期)'!$B$5:$N$207,COLUMN('2026年度(2年後期)'!$E$5),0)&amp;""</f>
        <v>英語Ⅳ</v>
      </c>
      <c r="F232" s="778"/>
      <c r="G232" s="761" t="str">
        <f>VLOOKUP($C227,'2026年度(3年後期)'!$B$5:$N$207,COLUMN('2026年度(3年後期)'!$E$5),0)&amp;""</f>
        <v>領域別実習</v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>助産学実習Ⅱ</v>
      </c>
      <c r="L232" s="759"/>
      <c r="M232" s="75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58"/>
      <c r="O232" s="742" t="str">
        <f>VLOOKUP($C227,'2026年度(M2後期)'!$B$5:$N$207,COLUMN('2026年度(M2後期)'!$E$5),0)&amp;""</f>
        <v>特別研究</v>
      </c>
      <c r="P232" s="758"/>
      <c r="Q232" s="742" t="str">
        <f>VLOOKUP($C227,'2026年度(D1後期)'!$B$5:$N$207,COLUMN('2026年度(D1後期)'!$E$5),0)&amp;""</f>
        <v>成育看護学演習Ｂ
感染管理看護学演習Ｂ
成人看護学演習Ｂ
国際看護学演習Ｂ</v>
      </c>
      <c r="R232" s="758"/>
      <c r="S232" s="742" t="str">
        <f>VLOOKUP($C227,'2026年度(D23後期)'!$B$5:$N$207,COLUMN('2026年度(D23後期)'!$E$5),0)&amp;""</f>
        <v>特別研究</v>
      </c>
      <c r="T232" s="758"/>
      <c r="V232" s="652" t="s">
        <v>157</v>
      </c>
      <c r="Z232" s="745" t="str">
        <f>A232</f>
        <v>２時限（11：00～12：30）</v>
      </c>
      <c r="AA232" s="723" t="s">
        <v>305</v>
      </c>
      <c r="AB232" s="723"/>
      <c r="AC232" s="723"/>
      <c r="AD232" s="723"/>
      <c r="AE232" s="723"/>
      <c r="AF232" s="723"/>
      <c r="AG232" s="723" t="s">
        <v>146</v>
      </c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 t="s">
        <v>156</v>
      </c>
      <c r="BB232" s="723"/>
      <c r="BC232" s="723"/>
      <c r="BD232" s="723"/>
      <c r="BE232" s="723"/>
      <c r="BF232" s="723"/>
      <c r="BG232" s="723"/>
      <c r="BH232" s="723"/>
      <c r="BI232" s="723"/>
      <c r="BJ232" s="723" t="s">
        <v>159</v>
      </c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753" t="str">
        <f>IFERROR(VLOOKUP(C232,科目・教員!$A$2:$B$342,2,0),"")</f>
        <v>本間　典子</v>
      </c>
      <c r="D233" s="751"/>
      <c r="E233" s="789" t="str">
        <f>IFERROR(VLOOKUP(E232,科目・教員!$A$2:$B$342,2,0),"")</f>
        <v>ﾊﾟｳﾗ･ﾍﾞﾙｳﾞｧﾝｹﾙ</v>
      </c>
      <c r="F233" s="776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>池田　真弓</v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V233" s="652" t="s">
        <v>160</v>
      </c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>101</v>
      </c>
      <c r="D234" s="751"/>
      <c r="E234" s="789" t="str">
        <f>VLOOKUP($C227,'2026年度(2年後期)'!$B$5:$N$207,COLUMN('2026年度(2年後期)'!$E$5)+1,0)&amp;""</f>
        <v>201</v>
      </c>
      <c r="F234" s="776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>精神：臨床講義室1</v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V234" s="652" t="s">
        <v>159</v>
      </c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736"/>
      <c r="D235" s="734"/>
      <c r="E235" s="782" t="s">
        <v>147</v>
      </c>
      <c r="F235" s="770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V235" s="652" t="s">
        <v>161</v>
      </c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>人間関係論</v>
      </c>
      <c r="D240" s="742"/>
      <c r="E240" s="747" t="str">
        <f>VLOOKUP($C227,'2026年度(2年後期)'!$B$5:$N$207,COLUMN('2026年度(2年後期)'!$G$5),0)&amp;""</f>
        <v>老年看護学概論</v>
      </c>
      <c r="F240" s="742"/>
      <c r="G240" s="747" t="str">
        <f>VLOOKUP($C227,'2026年度(3年後期)'!$B$5:$N$207,COLUMN('2026年度(3年後期)'!$G$5),0)&amp;""</f>
        <v>領域別実習</v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>助産学実習Ⅱ</v>
      </c>
      <c r="L240" s="743"/>
      <c r="M240" s="741" t="str">
        <f>VLOOKUP($C227,'2026年度(M1後期)'!$B$5:$N$207,COLUMN('2026年度(M1後期)'!$G$5),0)&amp;""</f>
        <v>がん看護学演習A-Ⅱ
成育看護学演習A-Ⅰ（小児）
感染症学特論
感染症学演習</v>
      </c>
      <c r="N240" s="742"/>
      <c r="O240" s="743" t="str">
        <f>VLOOKUP($C227,'2026年度(M2後期)'!$B$5:$N$207,COLUMN('2026年度(M2後期)'!$G$5),0)&amp;""</f>
        <v>特別研究</v>
      </c>
      <c r="P240" s="742"/>
      <c r="Q240" s="743" t="str">
        <f>VLOOKUP($C227,'2026年度(D1後期)'!$B$5:$N$207,COLUMN('2026年度(D1後期)'!$G$5),0)&amp;""</f>
        <v>量的看護学研究法</v>
      </c>
      <c r="R240" s="742"/>
      <c r="S240" s="743" t="str">
        <f>VLOOKUP($C227,'2026年度(D23後期)'!$B$5:$N$207,COLUMN('2026年度(D23後期)'!$G$5),0)&amp;""</f>
        <v>特別研究</v>
      </c>
      <c r="T240" s="742"/>
      <c r="U240" s="666" t="s">
        <v>162</v>
      </c>
      <c r="Z240" s="745" t="str">
        <f>A240</f>
        <v>３時限（13：30～15：00）</v>
      </c>
      <c r="AA240" s="723" t="s">
        <v>158</v>
      </c>
      <c r="AB240" s="723"/>
      <c r="AC240" s="723"/>
      <c r="AD240" s="723"/>
      <c r="AE240" s="723"/>
      <c r="AF240" s="723"/>
      <c r="AG240" s="723" t="s">
        <v>287</v>
      </c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 t="s">
        <v>165</v>
      </c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 t="s">
        <v>166</v>
      </c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739" t="str">
        <f>IFERROR(VLOOKUP(C240,科目・教員!$A$2:$B$342,2,0),"")</f>
        <v>小島　優子</v>
      </c>
      <c r="D241" s="738"/>
      <c r="E241" s="740" t="str">
        <f>IFERROR(VLOOKUP(E240,科目・教員!$A$2:$B$342,2,0),"")</f>
        <v>綿貫　成明</v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>池田　真弓</v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>柏木　公一</v>
      </c>
      <c r="R241" s="738"/>
      <c r="S241" s="737" t="str">
        <f>IFERROR(VLOOKUP(S240,科目・教員!$A$2:$B$342,2,0),"")</f>
        <v/>
      </c>
      <c r="T241" s="738"/>
      <c r="U241" s="666" t="s">
        <v>167</v>
      </c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>101</v>
      </c>
      <c r="D242" s="738"/>
      <c r="E242" s="740" t="str">
        <f>VLOOKUP($C227,'2026年度(2年後期)'!$B$5:$N$207,COLUMN('2026年度(2年後期)'!$G$5)+1,0)&amp;""</f>
        <v>201</v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>臨床講義室１</v>
      </c>
      <c r="R242" s="738"/>
      <c r="S242" s="737" t="str">
        <f>VLOOKUP($C227,'2026年度(D23後期)'!$B$5:$N$207,COLUMN('2026年度(D23後期)'!$G$5)+1,0)&amp;""</f>
        <v/>
      </c>
      <c r="T242" s="738"/>
      <c r="U242" s="666" t="s">
        <v>166</v>
      </c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748"/>
      <c r="D243" s="749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U243" s="666" t="s">
        <v>168</v>
      </c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773" t="str">
        <f>VLOOKUP($C227,'2026年度(1年後期)'!$B$5:$N$207,COLUMN('2026年度(1年後期)'!$I$5),0)&amp;""</f>
        <v>人体の構造と機能Ⅲ
(桑名先生①)</v>
      </c>
      <c r="D244" s="774"/>
      <c r="E244" s="747" t="str">
        <f>VLOOKUP($C227,'2026年度(2年後期)'!$B$5:$N$207,COLUMN('2026年度(2年後期)'!$I$5),0)&amp;""</f>
        <v>地域生活とヘルスプロモーション</v>
      </c>
      <c r="F244" s="742"/>
      <c r="G244" s="747" t="str">
        <f>VLOOKUP($C227,'2026年度(3年後期)'!$B$5:$N$207,COLUMN('2026年度(3年後期)'!$I$5),0)&amp;""</f>
        <v>領域別実習</v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>助産学実習Ⅱ</v>
      </c>
      <c r="L244" s="743"/>
      <c r="M244" s="741" t="str">
        <f>VLOOKUP($C227,'2026年度(M1後期)'!$B$5:$N$207,COLUMN('2026年度(M1後期)'!$I$5),0)&amp;""</f>
        <v>がん看護学演習A-Ⅱ
成育看護学演習A-Ⅰ
感染症学特論
感染症学演習</v>
      </c>
      <c r="N244" s="742"/>
      <c r="O244" s="743" t="str">
        <f>VLOOKUP($C227,'2026年度(M2後期)'!$B$5:$N$207,COLUMN('2026年度(M2後期)'!$I$5),0)&amp;""</f>
        <v>特別研究</v>
      </c>
      <c r="P244" s="742"/>
      <c r="Q244" s="743" t="str">
        <f>VLOOKUP($C227,'2026年度(D1後期)'!$B$5:$N$207,COLUMN('2026年度(D1後期)'!$I$5),0)&amp;""</f>
        <v>量的看護学研究法</v>
      </c>
      <c r="R244" s="742"/>
      <c r="S244" s="743" t="str">
        <f>VLOOKUP($C227,'2026年度(D23後期)'!$B$5:$N$207,COLUMN('2026年度(D23後期)'!$I$5),0)&amp;""</f>
        <v>特別研究</v>
      </c>
      <c r="T244" s="742"/>
      <c r="Z244" s="745" t="str">
        <f>A244</f>
        <v>４時限（15：10～16：40）</v>
      </c>
      <c r="AA244" s="723" t="s">
        <v>91</v>
      </c>
      <c r="AB244" s="723"/>
      <c r="AC244" s="723"/>
      <c r="AD244" s="723"/>
      <c r="AE244" s="723"/>
      <c r="AF244" s="723"/>
      <c r="AG244" s="723" t="s">
        <v>278</v>
      </c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 t="s">
        <v>165</v>
      </c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 t="s">
        <v>166</v>
      </c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771" t="str">
        <f>IFERROR(VLOOKUP(C244,科目・教員!$A$2:$B$342,2,0),"")</f>
        <v/>
      </c>
      <c r="D245" s="772"/>
      <c r="E245" s="740" t="str">
        <f>IFERROR(VLOOKUP(E244,科目・教員!$A$2:$B$342,2,0),"")</f>
        <v>藤田　淳子</v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>池田　真弓</v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>柏木　公一</v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771" t="str">
        <f>VLOOKUP($C227,'2026年度(1年後期)'!$B$5:$N$207,COLUMN('2026年度(1年後期)'!$I$5)+1,0)&amp;""</f>
        <v>101</v>
      </c>
      <c r="D246" s="772"/>
      <c r="E246" s="740" t="str">
        <f>VLOOKUP($C227,'2026年度(2年後期)'!$B$5:$N$207,COLUMN('2026年度(2年後期)'!$I$5)+1,0)&amp;""</f>
        <v>201</v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>臨床講義室１</v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839" t="s">
        <v>239</v>
      </c>
      <c r="D247" s="770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73" t="str">
        <f>VLOOKUP($C227,'2026年度(1年後期)'!$B$5:$N$207,COLUMN('2026年度(1年後期)'!$K$5),0)&amp;""</f>
        <v>国語表現法</v>
      </c>
      <c r="D248" s="774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 t="s">
        <v>318</v>
      </c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71" t="str">
        <f>IFERROR(VLOOKUP(C248,科目・教員!$A$2:$B$342,2,0),"")</f>
        <v>末田　美香子</v>
      </c>
      <c r="D249" s="772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71" t="str">
        <f>VLOOKUP($C227,'2026年度(1年後期)'!$B$5:$N$207,COLUMN('2026年度(1年後期)'!$K$5)+1,0)&amp;""</f>
        <v>101</v>
      </c>
      <c r="D250" s="772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69" t="s">
        <v>147</v>
      </c>
      <c r="D251" s="770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5"/>
      <c r="B252" s="6"/>
      <c r="C252" s="781">
        <f>C227+1</f>
        <v>46337</v>
      </c>
      <c r="D252" s="781"/>
      <c r="E252" s="781"/>
      <c r="F252" s="781"/>
      <c r="G252" s="781"/>
      <c r="H252" s="781"/>
      <c r="I252" s="781"/>
      <c r="J252" s="781"/>
      <c r="K252" s="781"/>
      <c r="L252" s="781"/>
      <c r="M252" s="781"/>
      <c r="N252" s="781"/>
      <c r="O252" s="781"/>
      <c r="P252" s="781"/>
      <c r="Q252" s="781"/>
      <c r="R252" s="781"/>
      <c r="S252" s="781"/>
      <c r="T252" s="781"/>
      <c r="U252" s="832">
        <f>C252</f>
        <v>46337</v>
      </c>
      <c r="V252" s="833"/>
      <c r="W252" s="833"/>
      <c r="X252" s="833"/>
      <c r="Y252" s="833"/>
      <c r="Z252" s="83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>疾病・病態論Ⅰ</v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>領域別実習</v>
      </c>
      <c r="H253" s="758"/>
      <c r="I253" s="790" t="str">
        <f>VLOOKUP($C252,'2026年度(4年後期)'!$B$5:$N$206,COLUMN('2026年度(4年後期)'!$C$5),0)&amp;""</f>
        <v>科学技術と医療
(石原先生)</v>
      </c>
      <c r="J253" s="778"/>
      <c r="K253" s="742" t="str">
        <f>VLOOKUP($C252,'2026年度(助産後期)'!$B$5:$N$207,COLUMN('2026年度(助産後期)'!$C$5),0)&amp;""</f>
        <v>助産学実習Ⅱ</v>
      </c>
      <c r="L253" s="759"/>
      <c r="M253" s="768" t="str">
        <f>VLOOKUP($C252,'2026年度(M1後期)'!$B$5:$N$207,COLUMN('2026年度(M1後期)'!$C$5),0)&amp;""</f>
        <v>看護情報・管理学演習A-Ⅰ
成育看護学演習A-Ⅳ（母性）</v>
      </c>
      <c r="N253" s="759"/>
      <c r="O253" s="761" t="str">
        <f>VLOOKUP($C252,'2026年度(M2後期)'!$B$5:$N$207,COLUMN('2026年度(M2後期)'!$C$5),0)&amp;""</f>
        <v>特別研究</v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>特別研究</v>
      </c>
      <c r="T253" s="758"/>
      <c r="U253" s="25"/>
      <c r="V253" s="20"/>
      <c r="Z253" s="744" t="str">
        <f>A253</f>
        <v xml:space="preserve">１時限（09：20～10：50） </v>
      </c>
      <c r="AA253" s="723" t="s">
        <v>226</v>
      </c>
      <c r="AB253" s="723"/>
      <c r="AC253" s="723"/>
      <c r="AD253" s="723"/>
      <c r="AE253" s="723"/>
      <c r="AF253" s="723"/>
      <c r="AG253" s="723" t="s">
        <v>317</v>
      </c>
      <c r="AH253" s="723"/>
      <c r="AI253" s="723"/>
      <c r="AJ253" s="723"/>
      <c r="AK253" s="723"/>
      <c r="AL253" s="723"/>
      <c r="AM253" s="726" t="s">
        <v>317</v>
      </c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 t="s">
        <v>313</v>
      </c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>水野　正之</v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89" t="str">
        <f>IFERROR(VLOOKUP(I253,科目・教員!$A$2:$B$342,2,0),"")</f>
        <v/>
      </c>
      <c r="J254" s="776"/>
      <c r="K254" s="738" t="str">
        <f>IFERROR(VLOOKUP(K253,科目・教員!$A$2:$B$342,2,0),"")</f>
        <v>池田　真弓</v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7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>101</v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>母性:201･母小実　</v>
      </c>
      <c r="H255" s="751"/>
      <c r="I255" s="789" t="str">
        <f>VLOOKUP($C252,'2026年度(4年後期)'!$B$5:$N$206,COLUMN('2026年度(4年後期)'!$C$5)+1,0)&amp;""</f>
        <v>301(対面
または
リアタイ)</v>
      </c>
      <c r="J255" s="776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33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7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79"/>
      <c r="D256" s="780"/>
      <c r="E256" s="733"/>
      <c r="F256" s="755"/>
      <c r="G256" s="733"/>
      <c r="H256" s="755"/>
      <c r="I256" s="782" t="s">
        <v>147</v>
      </c>
      <c r="J256" s="770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33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8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>食と健康</v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>領域別実習</v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>助産学実習Ⅱ</v>
      </c>
      <c r="L257" s="759"/>
      <c r="M257" s="757" t="str">
        <f>VLOOKUP($C252,'2026年度(M1後期)'!$B$5:$N$207,COLUMN('2026年度(M1後期)'!$E$5),0)&amp;""</f>
        <v>看護情報・管理学演習A-Ⅰ
成育看護学演習A-Ⅳ（母性）</v>
      </c>
      <c r="N257" s="758"/>
      <c r="O257" s="742" t="str">
        <f>VLOOKUP($C252,'2026年度(M2後期)'!$B$5:$N$207,COLUMN('2026年度(M2後期)'!$E$5),0)&amp;""</f>
        <v>特別研究</v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>特別研究</v>
      </c>
      <c r="T257" s="758"/>
      <c r="U257" s="33"/>
      <c r="Z257" s="745" t="str">
        <f>A257</f>
        <v>２時限（11：00～12：30）</v>
      </c>
      <c r="AA257" s="723" t="s">
        <v>127</v>
      </c>
      <c r="AB257" s="723"/>
      <c r="AC257" s="723"/>
      <c r="AD257" s="723"/>
      <c r="AE257" s="723"/>
      <c r="AF257" s="723"/>
      <c r="AG257" s="723" t="s">
        <v>317</v>
      </c>
      <c r="AH257" s="723"/>
      <c r="AI257" s="723"/>
      <c r="AJ257" s="723"/>
      <c r="AK257" s="723"/>
      <c r="AL257" s="723"/>
      <c r="AM257" s="726" t="s">
        <v>317</v>
      </c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53" t="str">
        <f>IFERROR(VLOOKUP(C257,科目・教員!$A$2:$B$342,2,0),"")</f>
        <v>本間　典子</v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>池田　真弓</v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7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>101</v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>母性:201･母小実　</v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7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748"/>
      <c r="D260" s="749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8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73" t="str">
        <f>VLOOKUP($C252,'2026年度(1年後期)'!$B$5:$N$207,COLUMN('2026年度(1年後期)'!$G$5),0)&amp;""</f>
        <v>人間と教育</v>
      </c>
      <c r="D265" s="774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>領域別実習</v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>助産学実習Ⅱ</v>
      </c>
      <c r="L265" s="743"/>
      <c r="M265" s="741" t="str">
        <f>VLOOKUP($C252,'2026年度(M1後期)'!$B$5:$N$207,COLUMN('2026年度(M1後期)'!$G$5),0)&amp;""</f>
        <v>成人看護学演習A-Ⅰ</v>
      </c>
      <c r="N265" s="742"/>
      <c r="O265" s="743" t="str">
        <f>VLOOKUP($C252,'2026年度(M2後期)'!$B$5:$N$207,COLUMN('2026年度(M2後期)'!$G$5),0)&amp;""</f>
        <v>特別研究</v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>特別研究</v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6" t="s">
        <v>317</v>
      </c>
      <c r="AH265" s="723" t="s">
        <v>319</v>
      </c>
      <c r="AI265" s="723"/>
      <c r="AJ265" s="723"/>
      <c r="AK265" s="723"/>
      <c r="AL265" s="723"/>
      <c r="AM265" s="726" t="s">
        <v>317</v>
      </c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71" t="str">
        <f>IFERROR(VLOOKUP(C265,科目・教員!$A$2:$B$342,2,0),"")</f>
        <v>神原　裕子</v>
      </c>
      <c r="D266" s="772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>池田　真弓</v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7"/>
      <c r="AH266" s="724"/>
      <c r="AI266" s="724"/>
      <c r="AJ266" s="724"/>
      <c r="AK266" s="724"/>
      <c r="AL266" s="724"/>
      <c r="AM266" s="727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71" t="str">
        <f>VLOOKUP($C252,'2026年度(1年後期)'!$B$5:$N$207,COLUMN('2026年度(1年後期)'!$G$5)+1,0)&amp;""</f>
        <v>202</v>
      </c>
      <c r="D267" s="772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>母性:201･母小実　</v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7"/>
      <c r="AH267" s="724"/>
      <c r="AI267" s="724"/>
      <c r="AJ267" s="724"/>
      <c r="AK267" s="724"/>
      <c r="AL267" s="724"/>
      <c r="AM267" s="727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82" t="s">
        <v>239</v>
      </c>
      <c r="D268" s="770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8"/>
      <c r="AH268" s="725"/>
      <c r="AI268" s="725"/>
      <c r="AJ268" s="725"/>
      <c r="AK268" s="725"/>
      <c r="AL268" s="725"/>
      <c r="AM268" s="728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73" t="str">
        <f>VLOOKUP($C252,'2026年度(1年後期)'!$B$5:$N$207,COLUMN('2026年度(1年後期)'!$I$5),0)&amp;""</f>
        <v>人間と教育</v>
      </c>
      <c r="D269" s="774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>領域別実習</v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>助産学実習Ⅱ</v>
      </c>
      <c r="L269" s="743"/>
      <c r="M269" s="741" t="str">
        <f>VLOOKUP($C252,'2026年度(M1後期)'!$B$5:$N$207,COLUMN('2026年度(M1後期)'!$I$5),0)&amp;""</f>
        <v>成人看護学演習A-Ⅰ</v>
      </c>
      <c r="N269" s="742"/>
      <c r="O269" s="743" t="str">
        <f>VLOOKUP($C252,'2026年度(M2後期)'!$B$5:$N$207,COLUMN('2026年度(M2後期)'!$I$5),0)&amp;""</f>
        <v>特別研究</v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>特別研究</v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6" t="s">
        <v>317</v>
      </c>
      <c r="AH269" s="723" t="s">
        <v>319</v>
      </c>
      <c r="AI269" s="723"/>
      <c r="AJ269" s="723"/>
      <c r="AK269" s="723"/>
      <c r="AL269" s="723"/>
      <c r="AM269" s="726" t="s">
        <v>317</v>
      </c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71" t="str">
        <f>IFERROR(VLOOKUP(C269,科目・教員!$A$2:$B$342,2,0),"")</f>
        <v>神原　裕子</v>
      </c>
      <c r="D270" s="772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>池田　真弓</v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7"/>
      <c r="AH270" s="724"/>
      <c r="AI270" s="724"/>
      <c r="AJ270" s="724"/>
      <c r="AK270" s="724"/>
      <c r="AL270" s="724"/>
      <c r="AM270" s="727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71" t="str">
        <f>VLOOKUP($C252,'2026年度(1年後期)'!$B$5:$N$207,COLUMN('2026年度(1年後期)'!$I$5)+1,0)&amp;""</f>
        <v>202</v>
      </c>
      <c r="D271" s="772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>母性:201･母小実　</v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7"/>
      <c r="AH271" s="724"/>
      <c r="AI271" s="724"/>
      <c r="AJ271" s="724"/>
      <c r="AK271" s="724"/>
      <c r="AL271" s="724"/>
      <c r="AM271" s="727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82" t="s">
        <v>239</v>
      </c>
      <c r="D272" s="770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8"/>
      <c r="AH272" s="725"/>
      <c r="AI272" s="725"/>
      <c r="AJ272" s="725"/>
      <c r="AK272" s="725"/>
      <c r="AL272" s="725"/>
      <c r="AM272" s="728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>感染管理看護学演習A-Ⅱ</v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21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21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>301</v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21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79"/>
      <c r="D276" s="797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22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">
      <c r="A277" s="5"/>
      <c r="B277" s="6"/>
      <c r="C277" s="781">
        <f>C252+1</f>
        <v>46338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32">
        <f>C277</f>
        <v>46338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>加齢と健康</v>
      </c>
      <c r="D278" s="758"/>
      <c r="E278" s="790" t="str">
        <f>VLOOKUP($C277,'2026年度(2年後期)'!$B$5:$N$207,COLUMN('2026年度(2年後期)'!$C$5),0)&amp;""</f>
        <v>地域生活とヘルスプロモーション</v>
      </c>
      <c r="F278" s="778"/>
      <c r="G278" s="761" t="str">
        <f>VLOOKUP($C277,'2026年度(3年後期)'!$B$5:$N$207,COLUMN('2026年度(3年後期)'!$C$5),0)&amp;""</f>
        <v>領域別実習</v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>助産学実習Ⅱ</v>
      </c>
      <c r="L278" s="759"/>
      <c r="M278" s="768" t="str">
        <f>VLOOKUP($C277,'2026年度(M1後期)'!$B$5:$N$207,COLUMN('2026年度(M1後期)'!$C$5),0)&amp;""</f>
        <v>がん看護学演習A-Ⅰ
感染症学特論
感染症学演習</v>
      </c>
      <c r="N278" s="759"/>
      <c r="O278" s="761" t="str">
        <f>VLOOKUP($C277,'2026年度(M2後期)'!$B$5:$N$207,COLUMN('2026年度(M2後期)'!$C$5),0)&amp;""</f>
        <v>特別研究</v>
      </c>
      <c r="P278" s="758"/>
      <c r="Q278" s="761" t="str">
        <f>VLOOKUP($C277,'2026年度(D1後期)'!$B$5:$N$207,COLUMN('2026年度(D1後期)'!$C$5),0)&amp;""</f>
        <v>看護情報・管理学演習Ｂ
長寿看護学演習Ｂ</v>
      </c>
      <c r="R278" s="758"/>
      <c r="S278" s="742" t="str">
        <f>VLOOKUP($C277,'2026年度(D23後期)'!$B$5:$N$207,COLUMN('2026年度(D23後期)'!$C$5),0)&amp;""</f>
        <v>特別研究</v>
      </c>
      <c r="T278" s="758"/>
      <c r="U278" s="20"/>
      <c r="Z278" s="744" t="str">
        <f>A278</f>
        <v xml:space="preserve">１時限（09：20～10：50） </v>
      </c>
      <c r="AA278" s="723" t="s">
        <v>315</v>
      </c>
      <c r="AB278" s="723"/>
      <c r="AC278" s="723"/>
      <c r="AD278" s="723"/>
      <c r="AE278" s="723"/>
      <c r="AF278" s="723"/>
      <c r="AG278" s="723" t="s">
        <v>278</v>
      </c>
      <c r="AH278" s="723"/>
      <c r="AI278" s="723"/>
      <c r="AJ278" s="723"/>
      <c r="AK278" s="723"/>
      <c r="AL278" s="723"/>
      <c r="AM278" s="723" t="s">
        <v>317</v>
      </c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 t="s">
        <v>317</v>
      </c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>古川　彩子</v>
      </c>
      <c r="D279" s="751"/>
      <c r="E279" s="789" t="str">
        <f>IFERROR(VLOOKUP(E278,科目・教員!$A$2:$B$342,2,0),"")</f>
        <v>藤田　淳子</v>
      </c>
      <c r="F279" s="776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>池田　真弓</v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>101</v>
      </c>
      <c r="D280" s="751"/>
      <c r="E280" s="789" t="str">
        <f>VLOOKUP($C277,'2026年度(2年後期)'!$B$5:$N$207,COLUMN('2026年度(2年後期)'!$C$5)+1,0)&amp;""</f>
        <v>201</v>
      </c>
      <c r="F280" s="776"/>
      <c r="G280" s="752" t="str">
        <f>VLOOKUP($C277,'2026年度(3年後期)'!$B$5:$N$207,COLUMN('2026年度(3年後期)'!$C$5)+1,0)&amp;""</f>
        <v>母性:301･母小実</v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36"/>
      <c r="D281" s="755"/>
      <c r="E281" s="782" t="s">
        <v>147</v>
      </c>
      <c r="F281" s="783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>法と社会</v>
      </c>
      <c r="D282" s="758"/>
      <c r="E282" s="761" t="str">
        <f>VLOOKUP($C277,'2026年度(2年後期)'!$B$5:$N$207,COLUMN('2026年度(2年後期)'!$E$5),0)&amp;""</f>
        <v>薬物療法と看護</v>
      </c>
      <c r="F282" s="758"/>
      <c r="G282" s="761" t="str">
        <f>VLOOKUP($C277,'2026年度(3年後期)'!$B$5:$N$207,COLUMN('2026年度(3年後期)'!$E$5),0)&amp;""</f>
        <v>領域別実習</v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>助産学実習Ⅱ</v>
      </c>
      <c r="L282" s="759"/>
      <c r="M282" s="757" t="str">
        <f>VLOOKUP($C277,'2026年度(M1後期)'!$B$5:$N$207,COLUMN('2026年度(M1後期)'!$E$5),0)&amp;""</f>
        <v>がん看護学演習A-Ⅰ
感染症学特論
感染症学演習</v>
      </c>
      <c r="N282" s="758"/>
      <c r="O282" s="742" t="str">
        <f>VLOOKUP($C277,'2026年度(M2後期)'!$B$5:$N$207,COLUMN('2026年度(M2後期)'!$E$5),0)&amp;""</f>
        <v>特別研究</v>
      </c>
      <c r="P282" s="758"/>
      <c r="Q282" s="742" t="str">
        <f>VLOOKUP($C277,'2026年度(D1後期)'!$B$5:$N$207,COLUMN('2026年度(D1後期)'!$E$5),0)&amp;""</f>
        <v>看護情報・管理学演習Ｂ
長寿看護学演習Ｂ</v>
      </c>
      <c r="R282" s="758"/>
      <c r="S282" s="742" t="str">
        <f>VLOOKUP($C277,'2026年度(D23後期)'!$B$5:$N$207,COLUMN('2026年度(D23後期)'!$E$5),0)&amp;""</f>
        <v>特別研究</v>
      </c>
      <c r="T282" s="758"/>
      <c r="Z282" s="745" t="str">
        <f>A282</f>
        <v>２時限（11：00～12：30）</v>
      </c>
      <c r="AA282" s="723" t="s">
        <v>275</v>
      </c>
      <c r="AB282" s="723"/>
      <c r="AC282" s="723"/>
      <c r="AD282" s="723"/>
      <c r="AE282" s="723"/>
      <c r="AF282" s="723"/>
      <c r="AG282" s="723" t="s">
        <v>204</v>
      </c>
      <c r="AH282" s="723"/>
      <c r="AI282" s="723"/>
      <c r="AJ282" s="723"/>
      <c r="AK282" s="723"/>
      <c r="AL282" s="723"/>
      <c r="AM282" s="723" t="s">
        <v>317</v>
      </c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 t="s">
        <v>317</v>
      </c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>渡辺　幹司</v>
      </c>
      <c r="D283" s="751"/>
      <c r="E283" s="752" t="str">
        <f>IFERROR(VLOOKUP(E282,科目・教員!$A$2:$B$342,2,0),"")</f>
        <v>本間　典子</v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>池田　真弓</v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>101</v>
      </c>
      <c r="D284" s="751"/>
      <c r="E284" s="752" t="str">
        <f>VLOOKUP($C277,'2026年度(2年後期)'!$B$5:$N$207,COLUMN('2026年度(2年後期)'!$E$5)+1,0)&amp;""</f>
        <v>201</v>
      </c>
      <c r="F284" s="751"/>
      <c r="G284" s="752" t="str">
        <f>VLOOKUP($C277,'2026年度(3年後期)'!$B$5:$N$207,COLUMN('2026年度(3年後期)'!$E$5)+1,0)&amp;""</f>
        <v>母性:301･母小実</v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/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>B型肝炎予防接種③
14:00～15:00</v>
      </c>
      <c r="D290" s="742"/>
      <c r="E290" s="747" t="str">
        <f>VLOOKUP($C277,'2026年度(2年後期)'!$B$5:$N$207,COLUMN('2026年度(2年後期)'!$G$5),0)&amp;""</f>
        <v>地域･在宅看護学概論</v>
      </c>
      <c r="F290" s="742"/>
      <c r="G290" s="747" t="str">
        <f>VLOOKUP($C277,'2026年度(3年後期)'!$B$5:$N$207,COLUMN('2026年度(3年後期)'!$G$5),0)&amp;""</f>
        <v>領域別実習</v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>助産学実習Ⅱ</v>
      </c>
      <c r="L290" s="743"/>
      <c r="M290" s="741" t="str">
        <f>VLOOKUP($C277,'2026年度(M1後期)'!$B$5:$N$207,COLUMN('2026年度(M1後期)'!$G$5),0)&amp;""</f>
        <v>感染症学特論
感染症学演習
成育看護学特論A-Ⅲ</v>
      </c>
      <c r="N290" s="742"/>
      <c r="O290" s="743" t="str">
        <f>VLOOKUP($C277,'2026年度(M2後期)'!$B$5:$N$207,COLUMN('2026年度(M2後期)'!$G$5),0)&amp;""</f>
        <v>特別研究</v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>特別研究</v>
      </c>
      <c r="T290" s="742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 t="s">
        <v>142</v>
      </c>
      <c r="AH290" s="723"/>
      <c r="AI290" s="723"/>
      <c r="AJ290" s="723"/>
      <c r="AK290" s="723"/>
      <c r="AL290" s="723"/>
      <c r="AM290" s="723" t="s">
        <v>317</v>
      </c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 t="s">
        <v>317</v>
      </c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>藤田　淳子</v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>池田　真弓</v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>201</v>
      </c>
      <c r="F292" s="738"/>
      <c r="G292" s="740" t="str">
        <f>VLOOKUP($C277,'2026年度(3年後期)'!$B$5:$N$207,COLUMN('2026年度(3年後期)'!$G$5)+1,0)&amp;""</f>
        <v>母性:301･母小実</v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48"/>
      <c r="D293" s="749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>小児看護援助論Ⅰ</v>
      </c>
      <c r="F294" s="742"/>
      <c r="G294" s="747" t="str">
        <f>VLOOKUP($C277,'2026年度(3年後期)'!$B$5:$N$207,COLUMN('2026年度(3年後期)'!$I$5),0)&amp;""</f>
        <v>領域別実習</v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>助産学実習Ⅱ</v>
      </c>
      <c r="L294" s="743"/>
      <c r="M294" s="741" t="str">
        <f>VLOOKUP($C277,'2026年度(M1後期)'!$B$5:$N$207,COLUMN('2026年度(M1後期)'!$I$5),0)&amp;""</f>
        <v>感染症学特論
感染症学演習
成育看護学特論A-Ⅲ</v>
      </c>
      <c r="N294" s="742"/>
      <c r="O294" s="743" t="str">
        <f>VLOOKUP($C277,'2026年度(M2後期)'!$B$5:$N$207,COLUMN('2026年度(M2後期)'!$I$5),0)&amp;""</f>
        <v>特別研究</v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>特別研究</v>
      </c>
      <c r="T294" s="74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 t="s">
        <v>314</v>
      </c>
      <c r="AH294" s="723"/>
      <c r="AI294" s="723"/>
      <c r="AJ294" s="723"/>
      <c r="AK294" s="723"/>
      <c r="AL294" s="723"/>
      <c r="AM294" s="723" t="s">
        <v>317</v>
      </c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 t="s">
        <v>317</v>
      </c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>遠藤　数江</v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>池田　真弓</v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>201</v>
      </c>
      <c r="F296" s="738"/>
      <c r="G296" s="740" t="str">
        <f>VLOOKUP($C277,'2026年度(3年後期)'!$B$5:$N$207,COLUMN('2026年度(3年後期)'!$I$5)+1,0)&amp;""</f>
        <v>母性:301･母小実</v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48"/>
      <c r="D297" s="749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/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/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19"/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">
      <c r="A302" s="5"/>
      <c r="B302" s="6"/>
      <c r="C302" s="781">
        <f>C277+1</f>
        <v>46339</v>
      </c>
      <c r="D302" s="781"/>
      <c r="E302" s="781"/>
      <c r="F302" s="781"/>
      <c r="G302" s="781"/>
      <c r="H302" s="781"/>
      <c r="I302" s="781"/>
      <c r="J302" s="781"/>
      <c r="K302" s="781"/>
      <c r="L302" s="781"/>
      <c r="M302" s="781"/>
      <c r="N302" s="781"/>
      <c r="O302" s="781"/>
      <c r="P302" s="781"/>
      <c r="Q302" s="781"/>
      <c r="R302" s="781"/>
      <c r="S302" s="781"/>
      <c r="T302" s="781"/>
      <c r="U302" s="832">
        <f>C302</f>
        <v>46339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>知の探求</v>
      </c>
      <c r="D303" s="758"/>
      <c r="E303" s="761" t="str">
        <f>VLOOKUP($C302,'2026年度(2年後期)'!$B$5:$N$207,COLUMN('2026年度(2年後期)'!$C$5),0)&amp;""</f>
        <v>精神看護学概論</v>
      </c>
      <c r="F303" s="758"/>
      <c r="G303" s="761" t="str">
        <f>VLOOKUP($C302,'2026年度(3年後期)'!$B$5:$N$207,COLUMN('2026年度(3年後期)'!$C$5),0)&amp;""</f>
        <v>領域別実習</v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>助産学実習Ⅱ</v>
      </c>
      <c r="L303" s="759"/>
      <c r="M303" s="768" t="str">
        <f>VLOOKUP($C302,'2026年度(M1後期)'!$B$5:$N$207,COLUMN('2026年度(M1後期)'!$C$5),0)&amp;""</f>
        <v>長寿看護学演習A-Ⅰ</v>
      </c>
      <c r="N303" s="759"/>
      <c r="O303" s="761" t="str">
        <f>VLOOKUP($C302,'2026年度(M2後期)'!$B$5:$N$207,COLUMN('2026年度(M2後期)'!$C$5),0)&amp;""</f>
        <v>感染管理看護学演習A-Ⅱ
特別研究</v>
      </c>
      <c r="P303" s="758"/>
      <c r="Q303" s="761" t="str">
        <f>VLOOKUP($C302,'2026年度(D1後期)'!$B$5:$N$207,COLUMN('2026年度(D1後期)'!$C$5),0)&amp;""</f>
        <v>精神看護学演習Ｂ</v>
      </c>
      <c r="R303" s="758"/>
      <c r="S303" s="742" t="str">
        <f>VLOOKUP($C302,'2026年度(D23後期)'!$B$5:$N$207,COLUMN('2026年度(D23後期)'!$C$5),0)&amp;""</f>
        <v>特別研究</v>
      </c>
      <c r="T303" s="758"/>
      <c r="U303" s="43"/>
      <c r="Z303" s="744" t="str">
        <f>A303</f>
        <v xml:space="preserve">１時限（09：20～10：50） </v>
      </c>
      <c r="AA303" s="723" t="s">
        <v>320</v>
      </c>
      <c r="AB303" s="723"/>
      <c r="AC303" s="723"/>
      <c r="AD303" s="723"/>
      <c r="AE303" s="723"/>
      <c r="AF303" s="723"/>
      <c r="AG303" s="723" t="s">
        <v>203</v>
      </c>
      <c r="AH303" s="723" t="s">
        <v>321</v>
      </c>
      <c r="AI303" s="723" t="s">
        <v>211</v>
      </c>
      <c r="AJ303" s="723" t="s">
        <v>211</v>
      </c>
      <c r="AK303" s="723" t="s">
        <v>211</v>
      </c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 t="s">
        <v>317</v>
      </c>
      <c r="AX303" s="723"/>
      <c r="AY303" s="723"/>
      <c r="AZ303" s="723" t="s">
        <v>322</v>
      </c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>須藤　恭子</v>
      </c>
      <c r="D304" s="751"/>
      <c r="E304" s="752" t="str">
        <f>IFERROR(VLOOKUP(E303,科目・教員!$A$2:$B$342,2,0),"")</f>
        <v>森　真喜子</v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>池田　真弓</v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>101</v>
      </c>
      <c r="D305" s="751"/>
      <c r="E305" s="752" t="str">
        <f>VLOOKUP($C302,'2026年度(2年後期)'!$B$5:$N$207,COLUMN('2026年度(2年後期)'!$C$5)+1,0)&amp;""</f>
        <v>201</v>
      </c>
      <c r="F305" s="751"/>
      <c r="G305" s="752" t="str">
        <f>VLOOKUP($C302,'2026年度(3年後期)'!$B$5:$N$207,COLUMN('2026年度(3年後期)'!$C$5)+1,0)&amp;""</f>
        <v>小児:202　母性:301　成人Ⅱ:203･204･205</v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>304</v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48"/>
      <c r="D306" s="793"/>
      <c r="E306" s="733"/>
      <c r="F306" s="755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>疫学・保健統計学Ⅱ</v>
      </c>
      <c r="D307" s="758"/>
      <c r="E307" s="761" t="str">
        <f>VLOOKUP($C302,'2026年度(2年後期)'!$B$5:$N$207,COLUMN('2026年度(2年後期)'!$E$5),0)&amp;""</f>
        <v>薬物療法と看護</v>
      </c>
      <c r="F307" s="758"/>
      <c r="G307" s="761" t="str">
        <f>VLOOKUP($C302,'2026年度(3年後期)'!$B$5:$N$207,COLUMN('2026年度(3年後期)'!$E$5),0)&amp;""</f>
        <v>領域別実習</v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>助産学実習Ⅱ</v>
      </c>
      <c r="L307" s="759"/>
      <c r="M307" s="757" t="str">
        <f>VLOOKUP($C302,'2026年度(M1後期)'!$B$5:$N$207,COLUMN('2026年度(M1後期)'!$E$5),0)&amp;""</f>
        <v>長寿看護学演習A-Ⅰ</v>
      </c>
      <c r="N307" s="758"/>
      <c r="O307" s="742" t="str">
        <f>VLOOKUP($C302,'2026年度(M2後期)'!$B$5:$N$207,COLUMN('2026年度(M2後期)'!$E$5),0)&amp;""</f>
        <v>感染管理看護学演習A-Ⅱ
特別研究</v>
      </c>
      <c r="P307" s="758"/>
      <c r="Q307" s="742" t="str">
        <f>VLOOKUP($C302,'2026年度(D1後期)'!$B$5:$N$207,COLUMN('2026年度(D1後期)'!$E$5),0)&amp;""</f>
        <v>精神看護学演習Ｂ</v>
      </c>
      <c r="R307" s="758"/>
      <c r="S307" s="742" t="str">
        <f>VLOOKUP($C302,'2026年度(D23後期)'!$B$5:$N$207,COLUMN('2026年度(D23後期)'!$E$5),0)&amp;""</f>
        <v>特別研究</v>
      </c>
      <c r="T307" s="758"/>
      <c r="U307" s="25"/>
      <c r="Z307" s="745" t="str">
        <f>A307</f>
        <v>２時限（11：00～12：30）</v>
      </c>
      <c r="AA307" s="723" t="s">
        <v>323</v>
      </c>
      <c r="AB307" s="723"/>
      <c r="AC307" s="723"/>
      <c r="AD307" s="723"/>
      <c r="AE307" s="723"/>
      <c r="AF307" s="723"/>
      <c r="AG307" s="723" t="s">
        <v>204</v>
      </c>
      <c r="AH307" s="723" t="s">
        <v>321</v>
      </c>
      <c r="AI307" s="723" t="s">
        <v>211</v>
      </c>
      <c r="AJ307" s="723" t="s">
        <v>211</v>
      </c>
      <c r="AK307" s="723" t="s">
        <v>211</v>
      </c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 t="s">
        <v>317</v>
      </c>
      <c r="AX307" s="723"/>
      <c r="AY307" s="723"/>
      <c r="AZ307" s="723" t="s">
        <v>322</v>
      </c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>柏木　公一</v>
      </c>
      <c r="D308" s="751"/>
      <c r="E308" s="752" t="str">
        <f>IFERROR(VLOOKUP(E307,科目・教員!$A$2:$B$342,2,0),"")</f>
        <v>本間　典子</v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>池田　真弓</v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25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>101</v>
      </c>
      <c r="D309" s="751"/>
      <c r="E309" s="752" t="str">
        <f>VLOOKUP($C302,'2026年度(2年後期)'!$B$5:$N$207,COLUMN('2026年度(2年後期)'!$E$5)+1,0)&amp;""</f>
        <v>201</v>
      </c>
      <c r="F309" s="751"/>
      <c r="G309" s="752" t="str">
        <f>VLOOKUP($C302,'2026年度(3年後期)'!$B$5:$N$207,COLUMN('2026年度(3年後期)'!$E$5)+1,0)&amp;""</f>
        <v>小児:202　母性:301　成人Ⅱ:203･204･205</v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>304</v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25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48"/>
      <c r="D310" s="749"/>
      <c r="E310" s="733"/>
      <c r="F310" s="734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25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73" t="str">
        <f>VLOOKUP($C302,'2026年度(1年後期)'!$B$5:$N$207,COLUMN('2026年度(1年後期)'!$G$5),0)&amp;""</f>
        <v>スポーツと健康</v>
      </c>
      <c r="D315" s="774"/>
      <c r="E315" s="747" t="str">
        <f>VLOOKUP($C302,'2026年度(2年後期)'!$B$5:$N$207,COLUMN('2026年度(2年後期)'!$G$5),0)&amp;""</f>
        <v/>
      </c>
      <c r="F315" s="742"/>
      <c r="G315" s="747" t="str">
        <f>VLOOKUP($C302,'2026年度(3年後期)'!$B$5:$N$207,COLUMN('2026年度(3年後期)'!$G$5),0)&amp;""</f>
        <v>領域別実習</v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>助産学実習Ⅱ</v>
      </c>
      <c r="L315" s="743"/>
      <c r="M315" s="741" t="str">
        <f>VLOOKUP($C302,'2026年度(M1後期)'!$B$5:$N$207,COLUMN('2026年度(M1後期)'!$G$5),0)&amp;""</f>
        <v>看護統計学</v>
      </c>
      <c r="N315" s="742"/>
      <c r="O315" s="743" t="str">
        <f>VLOOKUP($C302,'2026年度(M2後期)'!$B$5:$N$207,COLUMN('2026年度(M2後期)'!$G$5),0)&amp;""</f>
        <v>特別研究</v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>特別研究</v>
      </c>
      <c r="T315" s="742"/>
      <c r="U315" s="25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/>
      <c r="AH315" s="723" t="s">
        <v>321</v>
      </c>
      <c r="AI315" s="723" t="s">
        <v>211</v>
      </c>
      <c r="AJ315" s="723" t="s">
        <v>211</v>
      </c>
      <c r="AK315" s="723" t="s">
        <v>211</v>
      </c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 t="s">
        <v>317</v>
      </c>
      <c r="AX315" s="723"/>
      <c r="AY315" s="723"/>
      <c r="AZ315" s="723"/>
      <c r="BA315" s="723"/>
      <c r="BB315" s="723"/>
      <c r="BC315" s="723"/>
      <c r="BD315" s="723"/>
      <c r="BE315" s="723"/>
      <c r="BF315" s="723" t="s">
        <v>132</v>
      </c>
      <c r="BG315" s="723"/>
      <c r="BH315" s="723"/>
      <c r="BI315" s="723"/>
      <c r="BJ315" s="723"/>
      <c r="BK315" s="723"/>
      <c r="BL315" s="723"/>
      <c r="BM315" s="723"/>
      <c r="BN315" s="723" t="s">
        <v>252</v>
      </c>
      <c r="BO315" s="723" t="s">
        <v>252</v>
      </c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71" t="str">
        <f>IFERROR(VLOOKUP(C315,科目・教員!$A$2:$B$342,2,0),"")</f>
        <v>有賀　雅史</v>
      </c>
      <c r="D316" s="772"/>
      <c r="E316" s="740" t="str">
        <f>IFERROR(VLOOKUP(E315,科目・教員!$A$2:$B$342,2,0),"")</f>
        <v/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>池田　真弓</v>
      </c>
      <c r="L316" s="737"/>
      <c r="M316" s="739" t="str">
        <f>IFERROR(VLOOKUP(M315,科目・教員!$A$2:$B$342,2,0),"")</f>
        <v>柏木　公一</v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25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71" t="str">
        <f>VLOOKUP($C302,'2026年度(1年後期)'!$B$5:$N$207,COLUMN('2026年度(1年後期)'!$G$5)+1,0)&amp;""</f>
        <v>グラウンド･
アリーナ･
大講義室</v>
      </c>
      <c r="D317" s="772"/>
      <c r="E317" s="740" t="str">
        <f>VLOOKUP($C302,'2026年度(2年後期)'!$B$5:$N$207,COLUMN('2026年度(2年後期)'!$G$5)+1,0)&amp;""</f>
        <v/>
      </c>
      <c r="F317" s="738"/>
      <c r="G317" s="740" t="str">
        <f>VLOOKUP($C302,'2026年度(3年後期)'!$B$5:$N$207,COLUMN('2026年度(3年後期)'!$G$5)+1,0)&amp;""</f>
        <v>小児:202　母性:301　成人Ⅱ:203･204･205</v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>情報処理室</v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25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69" t="s">
        <v>255</v>
      </c>
      <c r="D318" s="770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25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73" t="str">
        <f>VLOOKUP($C302,'2026年度(1年後期)'!$B$5:$N$207,COLUMN('2026年度(1年後期)'!$I$5),0)&amp;""</f>
        <v>スポーツと健康</v>
      </c>
      <c r="D319" s="774"/>
      <c r="E319" s="747" t="str">
        <f>VLOOKUP($C302,'2026年度(2年後期)'!$B$5:$N$207,COLUMN('2026年度(2年後期)'!$I$5),0)&amp;""</f>
        <v/>
      </c>
      <c r="F319" s="742"/>
      <c r="G319" s="747" t="str">
        <f>VLOOKUP($C302,'2026年度(3年後期)'!$B$5:$N$207,COLUMN('2026年度(3年後期)'!$I$5),0)&amp;""</f>
        <v>領域別実習</v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>助産学実習Ⅱ</v>
      </c>
      <c r="L319" s="743"/>
      <c r="M319" s="741" t="str">
        <f>VLOOKUP($C302,'2026年度(M1後期)'!$B$5:$N$207,COLUMN('2026年度(M1後期)'!$I$5),0)&amp;""</f>
        <v>看護統計学</v>
      </c>
      <c r="N319" s="742"/>
      <c r="O319" s="743" t="str">
        <f>VLOOKUP($C302,'2026年度(M2後期)'!$B$5:$N$207,COLUMN('2026年度(M2後期)'!$I$5),0)&amp;""</f>
        <v>特別研究</v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>特別研究</v>
      </c>
      <c r="T319" s="742"/>
      <c r="U319" s="25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 t="s">
        <v>211</v>
      </c>
      <c r="AJ319" s="723" t="s">
        <v>211</v>
      </c>
      <c r="AK319" s="723" t="s">
        <v>211</v>
      </c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 t="s">
        <v>317</v>
      </c>
      <c r="AX319" s="723"/>
      <c r="AY319" s="723"/>
      <c r="AZ319" s="723"/>
      <c r="BA319" s="723"/>
      <c r="BB319" s="723"/>
      <c r="BC319" s="723"/>
      <c r="BD319" s="723"/>
      <c r="BE319" s="723"/>
      <c r="BF319" s="723" t="s">
        <v>132</v>
      </c>
      <c r="BG319" s="723"/>
      <c r="BH319" s="723"/>
      <c r="BI319" s="723"/>
      <c r="BJ319" s="723"/>
      <c r="BK319" s="723"/>
      <c r="BL319" s="723"/>
      <c r="BM319" s="723"/>
      <c r="BN319" s="723" t="s">
        <v>252</v>
      </c>
      <c r="BO319" s="723" t="s">
        <v>252</v>
      </c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71" t="str">
        <f>IFERROR(VLOOKUP(C319,科目・教員!$A$2:$B$342,2,0),"")</f>
        <v>有賀　雅史</v>
      </c>
      <c r="D320" s="772"/>
      <c r="E320" s="740" t="str">
        <f>IFERROR(VLOOKUP(E319,科目・教員!$A$2:$B$342,2,0),"")</f>
        <v/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>池田　真弓</v>
      </c>
      <c r="L320" s="737"/>
      <c r="M320" s="739" t="str">
        <f>IFERROR(VLOOKUP(M319,科目・教員!$A$2:$B$342,2,0),"")</f>
        <v>柏木　公一</v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25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71" t="str">
        <f>VLOOKUP($C302,'2026年度(1年後期)'!$B$5:$N$207,COLUMN('2026年度(1年後期)'!$I$5)+1,0)&amp;""</f>
        <v>グラウンド･
アリーナ･
大講義室</v>
      </c>
      <c r="D321" s="772"/>
      <c r="E321" s="740" t="str">
        <f>VLOOKUP($C302,'2026年度(2年後期)'!$B$5:$N$207,COLUMN('2026年度(2年後期)'!$I$5)+1,0)&amp;""</f>
        <v/>
      </c>
      <c r="F321" s="738"/>
      <c r="G321" s="740" t="str">
        <f>VLOOKUP($C302,'2026年度(3年後期)'!$B$5:$N$207,COLUMN('2026年度(3年後期)'!$I$5)+1,0)&amp;""</f>
        <v>母性:301　成人Ⅱ:203･204･205</v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>情報処理室</v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25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69" t="s">
        <v>255</v>
      </c>
      <c r="D322" s="770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25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73" t="str">
        <f>VLOOKUP($C302,'2026年度(1年後期)'!$B$5:$N$207,COLUMN('2026年度(1年後期)'!$K$5),0)&amp;""</f>
        <v>脳と行動</v>
      </c>
      <c r="D323" s="774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614" t="s">
        <v>113</v>
      </c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 t="s">
        <v>216</v>
      </c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71" t="str">
        <f>IFERROR(VLOOKUP(C323,科目・教員!$A$2:$B$342,2,0),"")</f>
        <v>田中　健一</v>
      </c>
      <c r="D324" s="772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615" t="s">
        <v>218</v>
      </c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71" t="str">
        <f>VLOOKUP($C302,'2026年度(1年後期)'!$B$5:$N$207,COLUMN('2026年度(1年後期)'!$K$5)+1,0)&amp;""</f>
        <v>オンデマンド</v>
      </c>
      <c r="D325" s="772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614" t="s">
        <v>216</v>
      </c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69"/>
      <c r="D326" s="770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616" t="s">
        <v>123</v>
      </c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23"/>
      <c r="B327" s="24"/>
      <c r="C327" s="767">
        <f>C302+1</f>
        <v>46340</v>
      </c>
      <c r="D327" s="767"/>
      <c r="E327" s="767"/>
      <c r="F327" s="767"/>
      <c r="G327" s="767"/>
      <c r="H327" s="767"/>
      <c r="I327" s="767"/>
      <c r="J327" s="767"/>
      <c r="K327" s="767"/>
      <c r="L327" s="767"/>
      <c r="M327" s="767"/>
      <c r="N327" s="767"/>
      <c r="O327" s="767"/>
      <c r="P327" s="767"/>
      <c r="Q327" s="767"/>
      <c r="R327" s="767"/>
      <c r="S327" s="767"/>
      <c r="T327" s="767"/>
      <c r="U327" s="835">
        <f>C327</f>
        <v>46340</v>
      </c>
      <c r="V327" s="836"/>
      <c r="W327" s="836"/>
      <c r="X327" s="836"/>
      <c r="Y327" s="836"/>
      <c r="Z327" s="83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/>
      </c>
      <c r="D328" s="758"/>
      <c r="E328" s="761" t="str">
        <f>VLOOKUP($C327,'2026年度(2年後期)'!$B$5:$N$207,COLUMN('2026年度(2年後期)'!$C$5),0)&amp;""</f>
        <v/>
      </c>
      <c r="F328" s="758"/>
      <c r="G328" s="761" t="str">
        <f>VLOOKUP($C327,'2026年度(3年後期)'!$B$5:$N$207,COLUMN('2026年度(3年後期)'!$C$5),0)&amp;""</f>
        <v/>
      </c>
      <c r="H328" s="758"/>
      <c r="I328" s="761" t="str">
        <f>VLOOKUP($C327,'2026年度(4年後期)'!$B$5:$N$206,COLUMN('2026年度(4年後期)'!$C$5),0)&amp;""</f>
        <v/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/>
      </c>
      <c r="N328" s="759"/>
      <c r="O328" s="761" t="str">
        <f>VLOOKUP($C327,'2026年度(M2後期)'!$B$5:$N$207,COLUMN('2026年度(M2後期)'!$C$5),0)&amp;""</f>
        <v/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/>
      </c>
      <c r="T328" s="758"/>
      <c r="U328" s="25"/>
      <c r="Z328" s="744" t="str">
        <f>A328</f>
        <v xml:space="preserve">１時限（09：20～10：50） </v>
      </c>
      <c r="AA328" s="723"/>
      <c r="AB328" s="723"/>
      <c r="AC328" s="723"/>
      <c r="AD328" s="723"/>
      <c r="AE328" s="723"/>
      <c r="AF328" s="723"/>
      <c r="AG328" s="723"/>
      <c r="AH328" s="723"/>
      <c r="AI328" s="723"/>
      <c r="AJ328" s="723"/>
      <c r="AK328" s="723"/>
      <c r="AL328" s="723"/>
      <c r="AM328" s="723"/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/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53" t="str">
        <f>IFERROR(VLOOKUP(C328,科目・教員!$A$2:$B$342,2,0),"")</f>
        <v/>
      </c>
      <c r="D329" s="751"/>
      <c r="E329" s="752" t="str">
        <f>IFERROR(VLOOKUP(E328,科目・教員!$A$2:$B$342,2,0),"")</f>
        <v/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/>
      </c>
      <c r="D330" s="751"/>
      <c r="E330" s="752" t="str">
        <f>VLOOKUP($C327,'2026年度(2年後期)'!$B$5:$N$207,COLUMN('2026年度(2年後期)'!$C$5)+1,0)&amp;""</f>
        <v/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5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779"/>
      <c r="D331" s="780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/>
      </c>
      <c r="D332" s="758"/>
      <c r="E332" s="761" t="str">
        <f>VLOOKUP($C327,'2026年度(2年後期)'!$B$5:$N$207,COLUMN('2026年度(2年後期)'!$E$5),0)&amp;""</f>
        <v/>
      </c>
      <c r="F332" s="758"/>
      <c r="G332" s="761" t="str">
        <f>VLOOKUP($C327,'2026年度(3年後期)'!$B$5:$N$207,COLUMN('2026年度(3年後期)'!$E$5),0)&amp;""</f>
        <v/>
      </c>
      <c r="H332" s="758"/>
      <c r="I332" s="761" t="str">
        <f>VLOOKUP($C327,'2026年度(4年後期)'!$B$5:$N$206,COLUMN('2026年度(4年後期)'!$E$5),0)&amp;""</f>
        <v/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/>
      </c>
      <c r="N332" s="758"/>
      <c r="O332" s="742" t="str">
        <f>VLOOKUP($C327,'2026年度(M2後期)'!$B$5:$N$207,COLUMN('2026年度(M2後期)'!$E$5),0)&amp;""</f>
        <v/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/>
      </c>
      <c r="T332" s="758"/>
      <c r="U332" s="21"/>
      <c r="Z332" s="745" t="str">
        <f>A332</f>
        <v>２時限（11：00～12：30）</v>
      </c>
      <c r="AA332" s="723"/>
      <c r="AB332" s="723"/>
      <c r="AC332" s="723"/>
      <c r="AD332" s="723"/>
      <c r="AE332" s="723"/>
      <c r="AF332" s="723"/>
      <c r="AG332" s="723"/>
      <c r="AH332" s="723"/>
      <c r="AI332" s="723"/>
      <c r="AJ332" s="723"/>
      <c r="AK332" s="723"/>
      <c r="AL332" s="723"/>
      <c r="AM332" s="723"/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/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/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/>
      </c>
      <c r="D333" s="751"/>
      <c r="E333" s="752" t="str">
        <f>IFERROR(VLOOKUP(E332,科目・教員!$A$2:$B$342,2,0),"")</f>
        <v/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/>
      </c>
      <c r="D334" s="751"/>
      <c r="E334" s="752" t="str">
        <f>VLOOKUP($C327,'2026年度(2年後期)'!$B$5:$N$207,COLUMN('2026年度(2年後期)'!$E$5)+1,0)&amp;""</f>
        <v/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/>
      </c>
      <c r="D340" s="742"/>
      <c r="E340" s="747" t="str">
        <f>VLOOKUP($C327,'2026年度(2年後期)'!$B$5:$N$207,COLUMN('2026年度(2年後期)'!$G$5),0)&amp;""</f>
        <v/>
      </c>
      <c r="F340" s="742"/>
      <c r="G340" s="747" t="str">
        <f>VLOOKUP($C327,'2026年度(3年後期)'!$B$5:$N$207,COLUMN('2026年度(3年後期)'!$G$5),0)&amp;""</f>
        <v/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/>
      </c>
      <c r="N340" s="742"/>
      <c r="O340" s="743" t="str">
        <f>VLOOKUP($C327,'2026年度(M2後期)'!$B$5:$N$207,COLUMN('2026年度(M2後期)'!$G$5),0)&amp;""</f>
        <v/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/>
      </c>
      <c r="T340" s="742"/>
      <c r="U340" s="21"/>
      <c r="Z340" s="745" t="str">
        <f>A340</f>
        <v>３時限（13：30～15：00）</v>
      </c>
      <c r="AA340" s="723"/>
      <c r="AB340" s="723"/>
      <c r="AC340" s="723"/>
      <c r="AD340" s="723"/>
      <c r="AE340" s="723"/>
      <c r="AF340" s="723"/>
      <c r="AG340" s="723"/>
      <c r="AH340" s="723"/>
      <c r="AI340" s="723"/>
      <c r="AJ340" s="723"/>
      <c r="AK340" s="723"/>
      <c r="AL340" s="723"/>
      <c r="AM340" s="723"/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/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/>
      </c>
      <c r="D341" s="738"/>
      <c r="E341" s="740" t="str">
        <f>IFERROR(VLOOKUP(E340,科目・教員!$A$2:$B$342,2,0),"")</f>
        <v/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/>
      </c>
      <c r="D342" s="738"/>
      <c r="E342" s="740" t="str">
        <f>VLOOKUP($C327,'2026年度(2年後期)'!$B$5:$N$207,COLUMN('2026年度(2年後期)'!$G$5)+1,0)&amp;""</f>
        <v/>
      </c>
      <c r="F342" s="738"/>
      <c r="G342" s="740" t="str">
        <f>VLOOKUP($C327,'2026年度(3年後期)'!$B$5:$N$207,COLUMN('2026年度(3年後期)'!$G$5)+1,0)&amp;""</f>
        <v/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48"/>
      <c r="D343" s="749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41" t="str">
        <f>VLOOKUP($C327,'2026年度(1年後期)'!$B$5:$N$207,COLUMN('2026年度(1年後期)'!$I$5),0)&amp;""</f>
        <v/>
      </c>
      <c r="D344" s="742"/>
      <c r="E344" s="747" t="str">
        <f>VLOOKUP($C327,'2026年度(2年後期)'!$B$5:$N$207,COLUMN('2026年度(2年後期)'!$I$5),0)&amp;""</f>
        <v/>
      </c>
      <c r="F344" s="742"/>
      <c r="G344" s="747" t="str">
        <f>VLOOKUP($C327,'2026年度(3年後期)'!$B$5:$N$207,COLUMN('2026年度(3年後期)'!$I$5),0)&amp;""</f>
        <v/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/>
      </c>
      <c r="N344" s="742"/>
      <c r="O344" s="743" t="str">
        <f>VLOOKUP($C327,'2026年度(M2後期)'!$B$5:$N$207,COLUMN('2026年度(M2後期)'!$I$5),0)&amp;""</f>
        <v/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/>
      </c>
      <c r="T344" s="742"/>
      <c r="U344" s="21"/>
      <c r="Z344" s="745" t="str">
        <f>A344</f>
        <v>４時限（15：10～16：40）</v>
      </c>
      <c r="AA344" s="723"/>
      <c r="AB344" s="723"/>
      <c r="AC344" s="723"/>
      <c r="AD344" s="723"/>
      <c r="AE344" s="723"/>
      <c r="AF344" s="723"/>
      <c r="AG344" s="723"/>
      <c r="AH344" s="723"/>
      <c r="AI344" s="723"/>
      <c r="AJ344" s="723"/>
      <c r="AK344" s="723"/>
      <c r="AL344" s="723"/>
      <c r="AM344" s="723"/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/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39" t="str">
        <f>IFERROR(VLOOKUP(C344,科目・教員!$A$2:$B$342,2,0),"")</f>
        <v/>
      </c>
      <c r="D345" s="738"/>
      <c r="E345" s="740" t="str">
        <f>IFERROR(VLOOKUP(E344,科目・教員!$A$2:$B$342,2,0),"")</f>
        <v/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39" t="str">
        <f>VLOOKUP($C327,'2026年度(1年後期)'!$B$5:$N$207,COLUMN('2026年度(1年後期)'!$I$5)+1,0)&amp;""</f>
        <v/>
      </c>
      <c r="D346" s="738"/>
      <c r="E346" s="740" t="str">
        <f>VLOOKUP($C327,'2026年度(2年後期)'!$B$5:$N$207,COLUMN('2026年度(2年後期)'!$I$5)+1,0)&amp;""</f>
        <v/>
      </c>
      <c r="F346" s="738"/>
      <c r="G346" s="740" t="str">
        <f>VLOOKUP($C327,'2026年度(3年後期)'!$B$5:$N$207,COLUMN('2026年度(3年後期)'!$I$5)+1,0)&amp;""</f>
        <v/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21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748"/>
      <c r="D347" s="749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21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741" t="str">
        <f>VLOOKUP($C327,'2026年度(1年後期)'!$B$5:$N$207,COLUMN('2026年度(1年後期)'!$K$5),0)&amp;""</f>
        <v/>
      </c>
      <c r="D348" s="742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21"/>
      <c r="Z348" s="745" t="str">
        <f>A348</f>
        <v>５時限（16：50～18：20）</v>
      </c>
      <c r="AA348" s="723"/>
      <c r="AB348" s="723"/>
      <c r="AC348" s="723"/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739" t="str">
        <f>IFERROR(VLOOKUP(C348,科目・教員!$A$2:$B$342,2,0),"")</f>
        <v/>
      </c>
      <c r="D349" s="738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21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739" t="str">
        <f>VLOOKUP($C327,'2026年度(1年後期)'!$B$5:$N$207,COLUMN('2026年度(1年後期)'!$K$5)+1,0)&amp;""</f>
        <v/>
      </c>
      <c r="D350" s="738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736"/>
      <c r="D351" s="734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23"/>
      <c r="B352" s="24"/>
      <c r="C352" s="767">
        <f>C327+1</f>
        <v>46341</v>
      </c>
      <c r="D352" s="767"/>
      <c r="E352" s="767"/>
      <c r="F352" s="767"/>
      <c r="G352" s="767"/>
      <c r="H352" s="767"/>
      <c r="I352" s="767"/>
      <c r="J352" s="767"/>
      <c r="K352" s="767"/>
      <c r="L352" s="767"/>
      <c r="M352" s="767"/>
      <c r="N352" s="767"/>
      <c r="O352" s="767"/>
      <c r="P352" s="767"/>
      <c r="Q352" s="767"/>
      <c r="R352" s="767"/>
      <c r="S352" s="767"/>
      <c r="T352" s="767"/>
      <c r="U352" s="835">
        <f>C352</f>
        <v>46341</v>
      </c>
      <c r="V352" s="836"/>
      <c r="W352" s="836"/>
      <c r="X352" s="836"/>
      <c r="Y352" s="836"/>
      <c r="Z352" s="83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/>
      </c>
      <c r="D353" s="758"/>
      <c r="E353" s="761" t="str">
        <f>VLOOKUP($C352,'2026年度(2年後期)'!$B$5:$N$207,COLUMN('2026年度(2年後期)'!$C$5),0)&amp;""</f>
        <v/>
      </c>
      <c r="F353" s="758"/>
      <c r="G353" s="761" t="str">
        <f>VLOOKUP($C352,'2026年度(3年後期)'!$B$5:$N$207,COLUMN('2026年度(3年後期)'!$C$5),0)&amp;""</f>
        <v/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/>
      </c>
      <c r="N353" s="759"/>
      <c r="O353" s="761" t="str">
        <f>VLOOKUP($C352,'2026年度(M2後期)'!$B$5:$N$207,COLUMN('2026年度(M2後期)'!$C$5),0)&amp;""</f>
        <v/>
      </c>
      <c r="P353" s="758"/>
      <c r="Q353" s="761" t="str">
        <f>VLOOKUP($C352,'2026年度(D1後期)'!$B$5:$N$207,COLUMN('2026年度(D1後期)'!$C$5),0)&amp;""</f>
        <v/>
      </c>
      <c r="R353" s="758"/>
      <c r="S353" s="742" t="str">
        <f>VLOOKUP($C352,'2026年度(D23後期)'!$B$5:$N$207,COLUMN('2026年度(D23後期)'!$C$5),0)&amp;""</f>
        <v/>
      </c>
      <c r="T353" s="758"/>
      <c r="U353" s="21"/>
      <c r="Z353" s="744" t="str">
        <f>A353</f>
        <v xml:space="preserve">１時限（09：20～10：50） </v>
      </c>
      <c r="AA353" s="723"/>
      <c r="AB353" s="723"/>
      <c r="AC353" s="723"/>
      <c r="AD353" s="723"/>
      <c r="AE353" s="723"/>
      <c r="AF353" s="723"/>
      <c r="AG353" s="723"/>
      <c r="AH353" s="723"/>
      <c r="AI353" s="723"/>
      <c r="AJ353" s="723"/>
      <c r="AK353" s="723"/>
      <c r="AL353" s="723"/>
      <c r="AM353" s="723"/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/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53" t="str">
        <f>IFERROR(VLOOKUP(C353,科目・教員!$A$2:$B$342,2,0),"")</f>
        <v/>
      </c>
      <c r="D354" s="751"/>
      <c r="E354" s="752" t="str">
        <f>IFERROR(VLOOKUP(E353,科目・教員!$A$2:$B$342,2,0),"")</f>
        <v/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20"/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/>
      </c>
      <c r="D355" s="751"/>
      <c r="E355" s="752" t="str">
        <f>VLOOKUP($C352,'2026年度(2年後期)'!$B$5:$N$207,COLUMN('2026年度(2年後期)'!$C$5)+1,0)&amp;""</f>
        <v/>
      </c>
      <c r="F355" s="751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48"/>
      <c r="D356" s="793"/>
      <c r="E356" s="733"/>
      <c r="F356" s="755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U356" s="21"/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/>
      </c>
      <c r="D357" s="758"/>
      <c r="E357" s="761" t="str">
        <f>VLOOKUP($C352,'2026年度(2年後期)'!$B$5:$N$207,COLUMN('2026年度(2年後期)'!$E$5),0)&amp;""</f>
        <v/>
      </c>
      <c r="F357" s="758"/>
      <c r="G357" s="761" t="str">
        <f>VLOOKUP($C352,'2026年度(3年後期)'!$B$5:$N$207,COLUMN('2026年度(3年後期)'!$E$5),0)&amp;""</f>
        <v/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/>
      </c>
      <c r="N357" s="758"/>
      <c r="O357" s="742" t="str">
        <f>VLOOKUP($C352,'2026年度(M2後期)'!$B$5:$N$207,COLUMN('2026年度(M2後期)'!$E$5),0)&amp;""</f>
        <v/>
      </c>
      <c r="P357" s="758"/>
      <c r="Q357" s="742" t="str">
        <f>VLOOKUP($C352,'2026年度(D1後期)'!$B$5:$N$207,COLUMN('2026年度(D1後期)'!$E$5),0)&amp;""</f>
        <v/>
      </c>
      <c r="R357" s="758"/>
      <c r="S357" s="742" t="str">
        <f>VLOOKUP($C352,'2026年度(D23後期)'!$B$5:$N$207,COLUMN('2026年度(D23後期)'!$E$5),0)&amp;""</f>
        <v/>
      </c>
      <c r="T357" s="758"/>
      <c r="U357" s="21"/>
      <c r="Z357" s="745" t="str">
        <f>A357</f>
        <v>２時限（11：00～12：30）</v>
      </c>
      <c r="AA357" s="723"/>
      <c r="AB357" s="723"/>
      <c r="AC357" s="723"/>
      <c r="AD357" s="723"/>
      <c r="AE357" s="723"/>
      <c r="AF357" s="723"/>
      <c r="AG357" s="723"/>
      <c r="AH357" s="723"/>
      <c r="AI357" s="723"/>
      <c r="AJ357" s="723"/>
      <c r="AK357" s="723"/>
      <c r="AL357" s="723"/>
      <c r="AM357" s="723"/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/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53" t="str">
        <f>IFERROR(VLOOKUP(C357,科目・教員!$A$2:$B$342,2,0),"")</f>
        <v/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/>
      </c>
      <c r="D359" s="751"/>
      <c r="E359" s="752" t="str">
        <f>VLOOKUP($C352,'2026年度(2年後期)'!$B$5:$N$207,COLUMN('2026年度(2年後期)'!$E$5)+1,0)&amp;""</f>
        <v/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36"/>
      <c r="D360" s="734"/>
      <c r="E360" s="733"/>
      <c r="F360" s="734"/>
      <c r="G360" s="733"/>
      <c r="H360" s="734"/>
      <c r="I360" s="842"/>
      <c r="J360" s="797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/>
      </c>
      <c r="D365" s="742"/>
      <c r="E365" s="747" t="str">
        <f>VLOOKUP($C352,'2026年度(2年後期)'!$B$5:$N$207,COLUMN('2026年度(2年後期)'!$G$5),0)&amp;""</f>
        <v/>
      </c>
      <c r="F365" s="742"/>
      <c r="G365" s="747" t="str">
        <f>VLOOKUP($C352,'2026年度(3年後期)'!$B$5:$N$207,COLUMN('2026年度(3年後期)'!$G$5),0)&amp;""</f>
        <v/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/>
      </c>
      <c r="N365" s="742"/>
      <c r="O365" s="743" t="str">
        <f>VLOOKUP($C352,'2026年度(M2後期)'!$B$5:$N$207,COLUMN('2026年度(M2後期)'!$G$5),0)&amp;""</f>
        <v/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/>
      </c>
      <c r="T365" s="742"/>
      <c r="Z365" s="745" t="str">
        <f>A365</f>
        <v>３時限（13：30～15：00）</v>
      </c>
      <c r="AA365" s="723"/>
      <c r="AB365" s="723"/>
      <c r="AC365" s="723"/>
      <c r="AD365" s="723"/>
      <c r="AE365" s="723"/>
      <c r="AF365" s="723"/>
      <c r="AG365" s="723"/>
      <c r="AH365" s="723"/>
      <c r="AI365" s="723"/>
      <c r="AJ365" s="723"/>
      <c r="AK365" s="723"/>
      <c r="AL365" s="723"/>
      <c r="AM365" s="723"/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/>
      <c r="AX365" s="723"/>
      <c r="AY365" s="723"/>
      <c r="AZ365" s="723"/>
      <c r="BA365" s="723"/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/>
      </c>
      <c r="D366" s="738"/>
      <c r="E366" s="740" t="str">
        <f>IFERROR(VLOOKUP(E365,科目・教員!$A$2:$B$342,2,0),"")</f>
        <v/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/>
      </c>
      <c r="D367" s="738"/>
      <c r="E367" s="740" t="str">
        <f>VLOOKUP($C352,'2026年度(2年後期)'!$B$5:$N$207,COLUMN('2026年度(2年後期)'!$G$5)+1,0)&amp;""</f>
        <v/>
      </c>
      <c r="F367" s="738"/>
      <c r="G367" s="740" t="str">
        <f>VLOOKUP($C352,'2026年度(3年後期)'!$B$5:$N$207,COLUMN('2026年度(3年後期)'!$G$5)+1,0)&amp;""</f>
        <v/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79"/>
      <c r="D368" s="797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741" t="str">
        <f>VLOOKUP($C352,'2026年度(1年後期)'!$B$5:$N$207,COLUMN('2026年度(1年後期)'!$I$5),0)&amp;""</f>
        <v/>
      </c>
      <c r="D369" s="742"/>
      <c r="E369" s="747" t="str">
        <f>VLOOKUP($C352,'2026年度(2年後期)'!$B$5:$N$207,COLUMN('2026年度(2年後期)'!$I$5),0)&amp;""</f>
        <v/>
      </c>
      <c r="F369" s="742"/>
      <c r="G369" s="747" t="str">
        <f>VLOOKUP($C352,'2026年度(3年後期)'!$B$5:$N$207,COLUMN('2026年度(3年後期)'!$I$5),0)&amp;""</f>
        <v/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/>
      </c>
      <c r="N369" s="742"/>
      <c r="O369" s="743" t="str">
        <f>VLOOKUP($C352,'2026年度(M2後期)'!$B$5:$N$207,COLUMN('2026年度(M2後期)'!$I$5),0)&amp;""</f>
        <v/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/>
      </c>
      <c r="T369" s="742"/>
      <c r="Z369" s="745" t="str">
        <f>A369</f>
        <v>４時限（15：10～16：40）</v>
      </c>
      <c r="AA369" s="723"/>
      <c r="AB369" s="723"/>
      <c r="AC369" s="723"/>
      <c r="AD369" s="723"/>
      <c r="AE369" s="723"/>
      <c r="AF369" s="723"/>
      <c r="AG369" s="723"/>
      <c r="AH369" s="723"/>
      <c r="AI369" s="723"/>
      <c r="AJ369" s="723"/>
      <c r="AK369" s="723"/>
      <c r="AL369" s="723"/>
      <c r="AM369" s="723"/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739" t="str">
        <f>IFERROR(VLOOKUP(C369,科目・教員!$A$2:$B$342,2,0),"")</f>
        <v/>
      </c>
      <c r="D370" s="738"/>
      <c r="E370" s="740" t="str">
        <f>IFERROR(VLOOKUP(E369,科目・教員!$A$2:$B$342,2,0),"")</f>
        <v/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739" t="str">
        <f>VLOOKUP($C352,'2026年度(1年後期)'!$B$5:$N$207,COLUMN('2026年度(1年後期)'!$I$5)+1,0)&amp;""</f>
        <v/>
      </c>
      <c r="D371" s="738"/>
      <c r="E371" s="740" t="str">
        <f>VLOOKUP($C352,'2026年度(2年後期)'!$B$5:$N$207,COLUMN('2026年度(2年後期)'!$I$5)+1,0)&amp;""</f>
        <v/>
      </c>
      <c r="F371" s="738"/>
      <c r="G371" s="740" t="str">
        <f>VLOOKUP($C352,'2026年度(3年後期)'!$B$5:$N$207,COLUMN('2026年度(3年後期)'!$I$5)+1,0)&amp;""</f>
        <v/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779"/>
      <c r="D372" s="797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">
      <c r="A377" s="5"/>
      <c r="B377" s="6"/>
      <c r="C377" s="781">
        <f>C352+1</f>
        <v>46342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46342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77" t="str">
        <f>VLOOKUP($C377,'2026年度(1年後期)'!$B$5:$N$207,COLUMN('2026年度(1年後期)'!$C$5),0)&amp;""</f>
        <v>心と発達</v>
      </c>
      <c r="D378" s="778"/>
      <c r="E378" s="761" t="str">
        <f>VLOOKUP($C377,'2026年度(2年後期)'!$B$5:$N$207,COLUMN('2026年度(2年後期)'!$C$5),0)&amp;""</f>
        <v>地域生活とヘルスプロモーション</v>
      </c>
      <c r="F378" s="758"/>
      <c r="G378" s="761" t="str">
        <f>VLOOKUP($C377,'2026年度(3年後期)'!$B$5:$N$207,COLUMN('2026年度(3年後期)'!$C$5),0)&amp;""</f>
        <v>領域別実習</v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>助産学実習Ⅱ</v>
      </c>
      <c r="L378" s="759"/>
      <c r="M378" s="768" t="str">
        <f>VLOOKUP($C377,'2026年度(M1後期)'!$B$5:$N$207,COLUMN('2026年度(M1後期)'!$C$5),0)&amp;""</f>
        <v>政策医療看護倫理</v>
      </c>
      <c r="N378" s="759"/>
      <c r="O378" s="761" t="str">
        <f>VLOOKUP($C377,'2026年度(M2後期)'!$B$5:$N$207,COLUMN('2026年度(M2後期)'!$C$5),0)&amp;""</f>
        <v>特別研究</v>
      </c>
      <c r="P378" s="758"/>
      <c r="Q378" s="761" t="str">
        <f>VLOOKUP($C377,'2026年度(D1後期)'!$B$5:$N$207,COLUMN('2026年度(D1後期)'!$C$5),0)&amp;""</f>
        <v/>
      </c>
      <c r="R378" s="758"/>
      <c r="S378" s="742" t="str">
        <f>VLOOKUP($C377,'2026年度(D23後期)'!$B$5:$N$207,COLUMN('2026年度(D23後期)'!$C$5),0)&amp;""</f>
        <v>特別研究</v>
      </c>
      <c r="T378" s="758"/>
      <c r="U378" s="20"/>
      <c r="Z378" s="744" t="str">
        <f>A378</f>
        <v xml:space="preserve">１時限（09：20～10：50） </v>
      </c>
      <c r="AA378" s="723" t="s">
        <v>257</v>
      </c>
      <c r="AB378" s="723"/>
      <c r="AC378" s="723"/>
      <c r="AD378" s="723"/>
      <c r="AE378" s="723"/>
      <c r="AF378" s="723"/>
      <c r="AG378" s="723" t="s">
        <v>278</v>
      </c>
      <c r="AH378" s="723"/>
      <c r="AI378" s="723"/>
      <c r="AJ378" s="723"/>
      <c r="AK378" s="723"/>
      <c r="AL378" s="723"/>
      <c r="AM378" s="723" t="s">
        <v>317</v>
      </c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 t="s">
        <v>317</v>
      </c>
      <c r="AX378" s="723"/>
      <c r="AY378" s="723"/>
      <c r="AZ378" s="723" t="s">
        <v>317</v>
      </c>
      <c r="BA378" s="723" t="s">
        <v>258</v>
      </c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 t="s">
        <v>324</v>
      </c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75" t="str">
        <f>IFERROR(VLOOKUP(C378,科目・教員!$A$2:$B$342,2,0),"")</f>
        <v>松本　聡子</v>
      </c>
      <c r="D379" s="776"/>
      <c r="E379" s="752" t="str">
        <f>IFERROR(VLOOKUP(E378,科目・教員!$A$2:$B$342,2,0),"")</f>
        <v>藤田　淳子</v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>池田　真弓</v>
      </c>
      <c r="L379" s="754"/>
      <c r="M379" s="750" t="str">
        <f>IFERROR(VLOOKUP(M378,科目・教員!$A$2:$B$342,2,0),"")</f>
        <v>来生　奈巳子</v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75" t="str">
        <f>VLOOKUP($C377,'2026年度(1年後期)'!$B$5:$N$207,COLUMN('2026年度(1年後期)'!$C$5)+1,0)&amp;""</f>
        <v>101</v>
      </c>
      <c r="D380" s="776"/>
      <c r="E380" s="752" t="str">
        <f>VLOOKUP($C377,'2026年度(2年後期)'!$B$5:$N$207,COLUMN('2026年度(2年後期)'!$C$5)+1,0)&amp;""</f>
        <v>201</v>
      </c>
      <c r="F380" s="751"/>
      <c r="G380" s="752" t="str">
        <f>VLOOKUP($C377,'2026年度(3年後期)'!$B$5:$N$207,COLUMN('2026年度(3年後期)'!$C$5)+1,0)&amp;""</f>
        <v>老Ⅰ:大講義室　母性:301･母小実</v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>臨床講義室1</v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82" t="s">
        <v>259</v>
      </c>
      <c r="D381" s="783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>食と健康</v>
      </c>
      <c r="D382" s="758"/>
      <c r="E382" s="761" t="str">
        <f>VLOOKUP($C377,'2026年度(2年後期)'!$B$5:$N$207,COLUMN('2026年度(2年後期)'!$E$5),0)&amp;""</f>
        <v>感染防止技術論</v>
      </c>
      <c r="F382" s="758"/>
      <c r="G382" s="761" t="str">
        <f>VLOOKUP($C377,'2026年度(3年後期)'!$B$5:$N$207,COLUMN('2026年度(3年後期)'!$E$5),0)&amp;""</f>
        <v>領域別実習</v>
      </c>
      <c r="H382" s="758"/>
      <c r="I382" s="761" t="str">
        <f>VLOOKUP($C377,'2026年度(4年後期)'!$B$5:$N$206,COLUMN('2026年度(4年後期)'!$E$5),0)&amp;""</f>
        <v/>
      </c>
      <c r="J382" s="758"/>
      <c r="K382" s="742" t="str">
        <f>VLOOKUP($C377,'2026年度(助産後期)'!$B$5:$N$207,COLUMN('2026年度(助産後期)'!$E$5),0)&amp;""</f>
        <v>助産学実習Ⅱ</v>
      </c>
      <c r="L382" s="759"/>
      <c r="M382" s="757" t="str">
        <f>VLOOKUP($C377,'2026年度(M1後期)'!$B$5:$N$207,COLUMN('2026年度(M1後期)'!$E$5),0)&amp;""</f>
        <v>政策医療看護倫理</v>
      </c>
      <c r="N382" s="758"/>
      <c r="O382" s="742" t="str">
        <f>VLOOKUP($C377,'2026年度(M2後期)'!$B$5:$N$207,COLUMN('2026年度(M2後期)'!$E$5),0)&amp;""</f>
        <v>特別研究</v>
      </c>
      <c r="P382" s="758"/>
      <c r="Q382" s="742" t="str">
        <f>VLOOKUP($C377,'2026年度(D1後期)'!$B$5:$N$207,COLUMN('2026年度(D1後期)'!$E$5),0)&amp;""</f>
        <v/>
      </c>
      <c r="R382" s="758"/>
      <c r="S382" s="742" t="str">
        <f>VLOOKUP($C377,'2026年度(D23後期)'!$B$5:$N$207,COLUMN('2026年度(D23後期)'!$E$5),0)&amp;""</f>
        <v>特別研究</v>
      </c>
      <c r="T382" s="758"/>
      <c r="Z382" s="745" t="str">
        <f>A382</f>
        <v>２時限（11：00～12：30）</v>
      </c>
      <c r="AA382" s="723" t="s">
        <v>325</v>
      </c>
      <c r="AB382" s="723"/>
      <c r="AC382" s="723"/>
      <c r="AD382" s="723"/>
      <c r="AE382" s="723"/>
      <c r="AF382" s="723"/>
      <c r="AG382" s="723" t="s">
        <v>201</v>
      </c>
      <c r="AH382" s="723"/>
      <c r="AI382" s="723"/>
      <c r="AJ382" s="723"/>
      <c r="AK382" s="723"/>
      <c r="AL382" s="723"/>
      <c r="AM382" s="723" t="s">
        <v>317</v>
      </c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 t="s">
        <v>317</v>
      </c>
      <c r="AX382" s="723"/>
      <c r="AY382" s="723"/>
      <c r="AZ382" s="723" t="s">
        <v>317</v>
      </c>
      <c r="BA382" s="723" t="s">
        <v>258</v>
      </c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 t="s">
        <v>324</v>
      </c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>本間　典子</v>
      </c>
      <c r="D383" s="751"/>
      <c r="E383" s="752" t="str">
        <f>IFERROR(VLOOKUP(E382,科目・教員!$A$2:$B$342,2,0),"")</f>
        <v>網中　眞由美</v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>池田　真弓</v>
      </c>
      <c r="L383" s="754"/>
      <c r="M383" s="753" t="str">
        <f>IFERROR(VLOOKUP(M382,科目・教員!$A$2:$B$342,2,0),"")</f>
        <v>来生　奈巳子</v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>101</v>
      </c>
      <c r="D384" s="751"/>
      <c r="E384" s="752" t="str">
        <f>VLOOKUP($C377,'2026年度(2年後期)'!$B$5:$N$207,COLUMN('2026年度(2年後期)'!$E$5)+1,0)&amp;""</f>
        <v>201</v>
      </c>
      <c r="F384" s="751"/>
      <c r="G384" s="752" t="str">
        <f>VLOOKUP($C377,'2026年度(3年後期)'!$B$5:$N$207,COLUMN('2026年度(3年後期)'!$E$5)+1,0)&amp;""</f>
        <v>老Ⅰ:大講義室　母性:301･母小実</v>
      </c>
      <c r="H384" s="751"/>
      <c r="I384" s="752" t="str">
        <f>VLOOKUP($C377,'2026年度(4年後期)'!$B$5:$N$206,COLUMN('2026年度(4年後期)'!$E$5)+1,0)&amp;""</f>
        <v/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>臨床講義室1</v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>人体の構造と機能Ⅳ</v>
      </c>
      <c r="D390" s="742"/>
      <c r="E390" s="747" t="str">
        <f>VLOOKUP($C377,'2026年度(2年後期)'!$B$5:$N$207,COLUMN('2026年度(2年後期)'!$G$5),0)&amp;""</f>
        <v>小児看護援助論Ⅰ</v>
      </c>
      <c r="F390" s="742"/>
      <c r="G390" s="747" t="str">
        <f>VLOOKUP($C377,'2026年度(3年後期)'!$B$5:$N$207,COLUMN('2026年度(3年後期)'!$G$5),0)&amp;""</f>
        <v>領域別実習</v>
      </c>
      <c r="H390" s="742"/>
      <c r="I390" s="747" t="str">
        <f>VLOOKUP($C377,'2026年度(4年後期)'!$B$5:$N$206,COLUMN('2026年度(4年後期)'!$G$5),0)&amp;""</f>
        <v/>
      </c>
      <c r="J390" s="742"/>
      <c r="K390" s="743" t="str">
        <f>VLOOKUP($C377,'2026年度(助産後期)'!$B$5:$N$207,COLUMN('2026年度(助産後期)'!$G$5),0)&amp;""</f>
        <v>助産学実習Ⅱ</v>
      </c>
      <c r="L390" s="743"/>
      <c r="M390" s="741" t="str">
        <f>VLOOKUP($C377,'2026年度(M1後期)'!$B$5:$N$207,COLUMN('2026年度(M1後期)'!$G$5),0)&amp;""</f>
        <v>看護理論</v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>特別研究</v>
      </c>
      <c r="T390" s="742"/>
      <c r="Z390" s="745" t="str">
        <f>A390</f>
        <v>３時限（13：30～15：00）</v>
      </c>
      <c r="AA390" s="723" t="s">
        <v>305</v>
      </c>
      <c r="AB390" s="723"/>
      <c r="AC390" s="723"/>
      <c r="AD390" s="723"/>
      <c r="AE390" s="723"/>
      <c r="AF390" s="723"/>
      <c r="AG390" s="723" t="s">
        <v>326</v>
      </c>
      <c r="AH390" s="723"/>
      <c r="AI390" s="723"/>
      <c r="AJ390" s="723"/>
      <c r="AK390" s="723"/>
      <c r="AL390" s="723"/>
      <c r="AM390" s="723" t="s">
        <v>317</v>
      </c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 t="s">
        <v>317</v>
      </c>
      <c r="AX390" s="723"/>
      <c r="AY390" s="723"/>
      <c r="AZ390" s="723" t="s">
        <v>317</v>
      </c>
      <c r="BA390" s="723"/>
      <c r="BB390" s="723"/>
      <c r="BC390" s="723"/>
      <c r="BD390" s="723"/>
      <c r="BE390" s="723"/>
      <c r="BF390" s="723"/>
      <c r="BG390" s="723"/>
      <c r="BH390" s="723"/>
      <c r="BI390" s="723"/>
      <c r="BJ390" s="723"/>
      <c r="BK390" s="723"/>
      <c r="BL390" s="723"/>
      <c r="BM390" s="723"/>
      <c r="BN390" s="723" t="s">
        <v>324</v>
      </c>
      <c r="BO390" s="723"/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39" t="str">
        <f>IFERROR(VLOOKUP(C390,科目・教員!$A$2:$B$342,2,0),"")</f>
        <v>本間　典子</v>
      </c>
      <c r="D391" s="738"/>
      <c r="E391" s="740" t="str">
        <f>IFERROR(VLOOKUP(E390,科目・教員!$A$2:$B$342,2,0),"")</f>
        <v>遠藤　数江</v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>池田　真弓</v>
      </c>
      <c r="L391" s="737"/>
      <c r="M391" s="739" t="str">
        <f>IFERROR(VLOOKUP(M390,科目・教員!$A$2:$B$342,2,0),"")</f>
        <v>亀岡　智美</v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>101</v>
      </c>
      <c r="D392" s="738"/>
      <c r="E392" s="740" t="str">
        <f>VLOOKUP($C377,'2026年度(2年後期)'!$B$5:$N$207,COLUMN('2026年度(2年後期)'!$G$5)+1,0)&amp;""</f>
        <v>201</v>
      </c>
      <c r="F392" s="738"/>
      <c r="G392" s="740" t="str">
        <f>VLOOKUP($C377,'2026年度(3年後期)'!$B$5:$N$207,COLUMN('2026年度(3年後期)'!$G$5)+1,0)&amp;""</f>
        <v>老Ⅰ:大講義室　母性:301･母小実</v>
      </c>
      <c r="H392" s="738"/>
      <c r="I392" s="740" t="str">
        <f>VLOOKUP($C377,'2026年度(4年後期)'!$B$5:$N$206,COLUMN('2026年度(4年後期)'!$G$5)+1,0)&amp;""</f>
        <v/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>オンライン</v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36"/>
      <c r="D393" s="734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73" t="str">
        <f>VLOOKUP($C377,'2026年度(1年後期)'!$B$5:$N$207,COLUMN('2026年度(1年後期)'!$I$5),0)&amp;""</f>
        <v>英語Ⅱ</v>
      </c>
      <c r="D394" s="774"/>
      <c r="E394" s="747" t="str">
        <f>VLOOKUP($C377,'2026年度(2年後期)'!$B$5:$N$207,COLUMN('2026年度(2年後期)'!$I$5),0)&amp;""</f>
        <v/>
      </c>
      <c r="F394" s="742"/>
      <c r="G394" s="747" t="str">
        <f>VLOOKUP($C377,'2026年度(3年後期)'!$B$5:$N$207,COLUMN('2026年度(3年後期)'!$I$5),0)&amp;""</f>
        <v>領域別実習</v>
      </c>
      <c r="H394" s="742"/>
      <c r="I394" s="747" t="str">
        <f>VLOOKUP($C377,'2026年度(4年後期)'!$B$5:$N$206,COLUMN('2026年度(4年後期)'!$I$5),0)&amp;""</f>
        <v/>
      </c>
      <c r="J394" s="742"/>
      <c r="K394" s="743" t="str">
        <f>VLOOKUP($C377,'2026年度(助産後期)'!$B$5:$N$207,COLUMN('2026年度(助産後期)'!$I$5),0)&amp;""</f>
        <v>助産学実習Ⅱ</v>
      </c>
      <c r="L394" s="743"/>
      <c r="M394" s="741" t="str">
        <f>VLOOKUP($C377,'2026年度(M1後期)'!$B$5:$N$207,COLUMN('2026年度(M1後期)'!$I$5),0)&amp;""</f>
        <v>看護理論</v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>特別研究</v>
      </c>
      <c r="T394" s="742"/>
      <c r="Z394" s="745" t="str">
        <f>A394</f>
        <v>４時限（15：10～16：40）</v>
      </c>
      <c r="AA394" s="723" t="s">
        <v>149</v>
      </c>
      <c r="AB394" s="723"/>
      <c r="AC394" s="723"/>
      <c r="AD394" s="723"/>
      <c r="AE394" s="723"/>
      <c r="AF394" s="723"/>
      <c r="AG394" s="723"/>
      <c r="AH394" s="723" t="s">
        <v>149</v>
      </c>
      <c r="AI394" s="723"/>
      <c r="AJ394" s="723"/>
      <c r="AK394" s="723"/>
      <c r="AL394" s="723"/>
      <c r="AM394" s="723" t="s">
        <v>317</v>
      </c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 t="s">
        <v>317</v>
      </c>
      <c r="AX394" s="723"/>
      <c r="AY394" s="723"/>
      <c r="AZ394" s="723" t="s">
        <v>317</v>
      </c>
      <c r="BA394" s="723"/>
      <c r="BB394" s="723"/>
      <c r="BC394" s="723"/>
      <c r="BD394" s="723"/>
      <c r="BE394" s="723"/>
      <c r="BF394" s="723"/>
      <c r="BG394" s="723"/>
      <c r="BH394" s="723"/>
      <c r="BI394" s="723"/>
      <c r="BJ394" s="723"/>
      <c r="BK394" s="723"/>
      <c r="BL394" s="723"/>
      <c r="BM394" s="723"/>
      <c r="BN394" s="723" t="s">
        <v>324</v>
      </c>
      <c r="BO394" s="723"/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71" t="str">
        <f>IFERROR(VLOOKUP(C394,科目・教員!$A$2:$B$342,2,0),"")</f>
        <v>ﾊﾟｳﾗ･ﾍﾞﾙｳﾞｧﾝｹﾞﾙ
ｸﾘｽ･ﾊﾟｰﾊﾑ</v>
      </c>
      <c r="D395" s="772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>池田　真弓</v>
      </c>
      <c r="L395" s="737"/>
      <c r="M395" s="739" t="str">
        <f>IFERROR(VLOOKUP(M394,科目・教員!$A$2:$B$342,2,0),"")</f>
        <v>亀岡　智美</v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71" t="str">
        <f>VLOOKUP($C377,'2026年度(1年後期)'!$B$5:$N$207,COLUMN('2026年度(1年後期)'!$I$5)+1,0)&amp;""</f>
        <v>AC：101　BD：２０２</v>
      </c>
      <c r="D396" s="772"/>
      <c r="E396" s="740" t="str">
        <f>VLOOKUP($C377,'2026年度(2年後期)'!$B$5:$N$207,COLUMN('2026年度(2年後期)'!$I$5)+1,0)&amp;""</f>
        <v/>
      </c>
      <c r="F396" s="738"/>
      <c r="G396" s="740" t="str">
        <f>VLOOKUP($C377,'2026年度(3年後期)'!$B$5:$N$207,COLUMN('2026年度(3年後期)'!$I$5)+1,0)&amp;""</f>
        <v>老Ⅰ:大講義室　母性:301･母小実</v>
      </c>
      <c r="H396" s="738"/>
      <c r="I396" s="740" t="str">
        <f>VLOOKUP($C377,'2026年度(4年後期)'!$B$5:$N$206,COLUMN('2026年度(4年後期)'!$I$5)+1,0)&amp;""</f>
        <v/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>オンライン</v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82" t="s">
        <v>147</v>
      </c>
      <c r="D397" s="783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73" t="str">
        <f>VLOOKUP($C377,'2026年度(1年後期)'!$B$5:$N$207,COLUMN('2026年度(1年後期)'!$K$5),0)&amp;""</f>
        <v>英語Ⅱ</v>
      </c>
      <c r="D398" s="774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>領域別実習</v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 t="s">
        <v>149</v>
      </c>
      <c r="AB398" s="723"/>
      <c r="AC398" s="723"/>
      <c r="AD398" s="723"/>
      <c r="AE398" s="723"/>
      <c r="AF398" s="723"/>
      <c r="AG398" s="723"/>
      <c r="AH398" s="723" t="s">
        <v>149</v>
      </c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 t="s">
        <v>324</v>
      </c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71" t="str">
        <f>IFERROR(VLOOKUP(C398,科目・教員!$A$2:$B$342,2,0),"")</f>
        <v>ﾊﾟｳﾗ･ﾍﾞﾙｳﾞｧﾝｹﾞﾙ
ｸﾘｽ･ﾊﾟｰﾊﾑ</v>
      </c>
      <c r="D399" s="772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71" t="str">
        <f>VLOOKUP($C377,'2026年度(1年後期)'!$B$5:$N$207,COLUMN('2026年度(1年後期)'!$K$5)+1,0)&amp;""</f>
        <v>AC：101　BD：202</v>
      </c>
      <c r="D400" s="772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>老Ⅰ:大講義室</v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82" t="s">
        <v>147</v>
      </c>
      <c r="D401" s="783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.75">
      <c r="A402" s="5"/>
      <c r="B402" s="6"/>
      <c r="C402" s="781">
        <f>C377+1</f>
        <v>46343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32">
        <f>C402</f>
        <v>46343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/>
      </c>
      <c r="D403" s="758"/>
      <c r="E403" s="761" t="str">
        <f>VLOOKUP($C402,'2026年度(2年後期)'!$B$5:$N$207,COLUMN('2026年度(2年後期)'!$C$5),0)&amp;""</f>
        <v>基礎看護学実習Ⅱ</v>
      </c>
      <c r="F403" s="758"/>
      <c r="G403" s="761" t="str">
        <f>VLOOKUP($C402,'2026年度(3年後期)'!$B$5:$N$207,COLUMN('2026年度(3年後期)'!$C$5),0)&amp;""</f>
        <v>領域別実習</v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>助産学実習Ⅱ</v>
      </c>
      <c r="L403" s="759"/>
      <c r="M403" s="76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59"/>
      <c r="O403" s="761" t="str">
        <f>VLOOKUP($C402,'2026年度(M2後期)'!$B$5:$N$207,COLUMN('2026年度(M2後期)'!$C$5),0)&amp;""</f>
        <v>特別研究</v>
      </c>
      <c r="P403" s="758"/>
      <c r="Q403" s="761" t="str">
        <f>VLOOKUP($C402,'2026年度(D1後期)'!$B$5:$N$207,COLUMN('2026年度(D1後期)'!$C$5),0)&amp;""</f>
        <v>成育看護学演習Ｂ
感染管理看護学演習Ｂ
成人看護学演習Ｂ
国際看護学演習Ｂ</v>
      </c>
      <c r="R403" s="758"/>
      <c r="S403" s="742" t="str">
        <f>VLOOKUP($C402,'2026年度(D23後期)'!$B$5:$N$207,COLUMN('2026年度(D23後期)'!$C$5),0)&amp;""</f>
        <v>特別研究</v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 t="s">
        <v>194</v>
      </c>
      <c r="AE403" s="723"/>
      <c r="AF403" s="723"/>
      <c r="AG403" s="723" t="s">
        <v>317</v>
      </c>
      <c r="AH403" s="723"/>
      <c r="AI403" s="723"/>
      <c r="AJ403" s="723"/>
      <c r="AK403" s="723"/>
      <c r="AL403" s="723"/>
      <c r="AM403" s="723" t="s">
        <v>317</v>
      </c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/>
      <c r="AX403" s="723"/>
      <c r="AY403" s="723"/>
      <c r="AZ403" s="723"/>
      <c r="BA403" s="723" t="s">
        <v>156</v>
      </c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>森下　純子</v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>池田　真弓</v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>母性:201･母小実　
地域・在宅：在宅実</v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>精神：臨床講義室1</v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748"/>
      <c r="D406" s="793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777" t="str">
        <f>VLOOKUP($C402,'2026年度(1年後期)'!$B$5:$N$207,COLUMN('2026年度(1年後期)'!$E$5),0)&amp;""</f>
        <v>日本人論</v>
      </c>
      <c r="D407" s="778"/>
      <c r="E407" s="761" t="str">
        <f>VLOOKUP($C402,'2026年度(2年後期)'!$B$5:$N$207,COLUMN('2026年度(2年後期)'!$E$5),0)&amp;""</f>
        <v>基礎看護学実習Ⅱ</v>
      </c>
      <c r="F407" s="758"/>
      <c r="G407" s="761" t="str">
        <f>VLOOKUP($C402,'2026年度(3年後期)'!$B$5:$N$207,COLUMN('2026年度(3年後期)'!$E$5),0)&amp;""</f>
        <v>領域別実習</v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>助産学実習Ⅱ</v>
      </c>
      <c r="L407" s="759"/>
      <c r="M407" s="75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58"/>
      <c r="O407" s="742" t="str">
        <f>VLOOKUP($C402,'2026年度(M2後期)'!$B$5:$N$207,COLUMN('2026年度(M2後期)'!$E$5),0)&amp;""</f>
        <v>特別研究</v>
      </c>
      <c r="P407" s="758"/>
      <c r="Q407" s="742" t="str">
        <f>VLOOKUP($C402,'2026年度(D1後期)'!$B$5:$N$207,COLUMN('2026年度(D1後期)'!$E$5),0)&amp;""</f>
        <v>成育看護学演習Ｂ
感染管理看護学演習Ｂ
成人看護学演習Ｂ
国際看護学演習Ｂ</v>
      </c>
      <c r="R407" s="758"/>
      <c r="S407" s="742" t="str">
        <f>VLOOKUP($C402,'2026年度(D23後期)'!$B$5:$N$207,COLUMN('2026年度(D23後期)'!$E$5),0)&amp;""</f>
        <v>特別研究</v>
      </c>
      <c r="T407" s="758"/>
      <c r="U407" s="21"/>
      <c r="V407" s="652" t="s">
        <v>157</v>
      </c>
      <c r="Z407" s="745" t="str">
        <f>A407</f>
        <v>２時限（11：00～12：30）</v>
      </c>
      <c r="AA407" s="723" t="s">
        <v>263</v>
      </c>
      <c r="AB407" s="723"/>
      <c r="AC407" s="723"/>
      <c r="AD407" s="723" t="s">
        <v>194</v>
      </c>
      <c r="AE407" s="723"/>
      <c r="AF407" s="723"/>
      <c r="AG407" s="723" t="s">
        <v>317</v>
      </c>
      <c r="AH407" s="723"/>
      <c r="AI407" s="723"/>
      <c r="AJ407" s="723"/>
      <c r="AK407" s="723"/>
      <c r="AL407" s="723"/>
      <c r="AM407" s="723" t="s">
        <v>317</v>
      </c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/>
      <c r="AX407" s="723"/>
      <c r="AY407" s="723"/>
      <c r="AZ407" s="723"/>
      <c r="BA407" s="723" t="s">
        <v>156</v>
      </c>
      <c r="BB407" s="723"/>
      <c r="BC407" s="723"/>
      <c r="BD407" s="723"/>
      <c r="BE407" s="723"/>
      <c r="BF407" s="723"/>
      <c r="BG407" s="723"/>
      <c r="BH407" s="723"/>
      <c r="BI407" s="723"/>
      <c r="BJ407" s="723" t="s">
        <v>159</v>
      </c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775" t="str">
        <f>IFERROR(VLOOKUP(C407,科目・教員!$A$2:$B$342,2,0),"")</f>
        <v>川出　龍一</v>
      </c>
      <c r="D408" s="776"/>
      <c r="E408" s="752" t="str">
        <f>IFERROR(VLOOKUP(E407,科目・教員!$A$2:$B$342,2,0),"")</f>
        <v>森下　純子</v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>池田　真弓</v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V408" s="652" t="s">
        <v>160</v>
      </c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775" t="str">
        <f>VLOOKUP($C402,'2026年度(1年後期)'!$B$5:$N$207,COLUMN('2026年度(1年後期)'!$E$5)+1,0)&amp;""</f>
        <v>101</v>
      </c>
      <c r="D409" s="776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>母性:201･母小実　
地域・在宅：在宅実</v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>精神：臨床講義室1</v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V409" s="652" t="s">
        <v>159</v>
      </c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782" t="s">
        <v>259</v>
      </c>
      <c r="D410" s="783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V410" s="652" t="s">
        <v>161</v>
      </c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>ジェンダー論</v>
      </c>
      <c r="D415" s="742"/>
      <c r="E415" s="747" t="str">
        <f>VLOOKUP($C402,'2026年度(2年後期)'!$B$5:$N$207,COLUMN('2026年度(2年後期)'!$G$5),0)&amp;""</f>
        <v>基礎看護学実習Ⅱ</v>
      </c>
      <c r="F415" s="742"/>
      <c r="G415" s="747" t="str">
        <f>VLOOKUP($C402,'2026年度(3年後期)'!$B$5:$N$207,COLUMN('2026年度(3年後期)'!$G$5),0)&amp;""</f>
        <v>領域別実習</v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>助産学実習Ⅱ</v>
      </c>
      <c r="L415" s="743"/>
      <c r="M415" s="741" t="str">
        <f>VLOOKUP($C402,'2026年度(M1後期)'!$B$5:$N$207,COLUMN('2026年度(M1後期)'!$G$5),0)&amp;""</f>
        <v>がん看護学演習A-Ⅱ
成育看護学演習A-Ⅰ（小児）
感染症学特論
感染症学演習</v>
      </c>
      <c r="N415" s="742"/>
      <c r="O415" s="743" t="str">
        <f>VLOOKUP($C402,'2026年度(M2後期)'!$B$5:$N$207,COLUMN('2026年度(M2後期)'!$G$5),0)&amp;""</f>
        <v>特別研究</v>
      </c>
      <c r="P415" s="742"/>
      <c r="Q415" s="743" t="str">
        <f>VLOOKUP($C402,'2026年度(D1後期)'!$B$5:$N$207,COLUMN('2026年度(D1後期)'!$G$5),0)&amp;""</f>
        <v>量的看護学研究法</v>
      </c>
      <c r="R415" s="742"/>
      <c r="S415" s="743" t="str">
        <f>VLOOKUP($C402,'2026年度(D23後期)'!$B$5:$N$207,COLUMN('2026年度(D23後期)'!$G$5),0)&amp;""</f>
        <v>特別研究</v>
      </c>
      <c r="T415" s="742"/>
      <c r="U415" s="666" t="s">
        <v>162</v>
      </c>
      <c r="Z415" s="745" t="str">
        <f>A415</f>
        <v>３時限（13：30～15：00）</v>
      </c>
      <c r="AA415" s="723" t="s">
        <v>215</v>
      </c>
      <c r="AB415" s="723"/>
      <c r="AC415" s="723"/>
      <c r="AD415" s="723" t="s">
        <v>194</v>
      </c>
      <c r="AE415" s="723"/>
      <c r="AF415" s="723"/>
      <c r="AG415" s="723" t="s">
        <v>317</v>
      </c>
      <c r="AH415" s="723"/>
      <c r="AI415" s="723"/>
      <c r="AJ415" s="723"/>
      <c r="AK415" s="723"/>
      <c r="AL415" s="723"/>
      <c r="AM415" s="723" t="s">
        <v>317</v>
      </c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/>
      <c r="AX415" s="723"/>
      <c r="AY415" s="723"/>
      <c r="AZ415" s="723"/>
      <c r="BA415" s="723" t="s">
        <v>165</v>
      </c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 t="s">
        <v>166</v>
      </c>
      <c r="BN415" s="723"/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739" t="str">
        <f>IFERROR(VLOOKUP(C415,科目・教員!$A$2:$B$342,2,0),"")</f>
        <v>小島　優子</v>
      </c>
      <c r="D416" s="738"/>
      <c r="E416" s="740" t="str">
        <f>IFERROR(VLOOKUP(E415,科目・教員!$A$2:$B$342,2,0),"")</f>
        <v>森下　純子</v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>池田　真弓</v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>柏木　公一</v>
      </c>
      <c r="R416" s="738"/>
      <c r="S416" s="737" t="str">
        <f>IFERROR(VLOOKUP(S415,科目・教員!$A$2:$B$342,2,0),"")</f>
        <v/>
      </c>
      <c r="T416" s="738"/>
      <c r="U416" s="666" t="s">
        <v>167</v>
      </c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>101</v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>母性:201･母小実　
地域・在宅：在宅実</v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>臨床講義室１</v>
      </c>
      <c r="R417" s="738"/>
      <c r="S417" s="737" t="str">
        <f>VLOOKUP($C402,'2026年度(D23後期)'!$B$5:$N$207,COLUMN('2026年度(D23後期)'!$G$5)+1,0)&amp;""</f>
        <v/>
      </c>
      <c r="T417" s="738"/>
      <c r="U417" s="666" t="s">
        <v>166</v>
      </c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748"/>
      <c r="D418" s="749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666" t="s">
        <v>168</v>
      </c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>保健行動論</v>
      </c>
      <c r="D419" s="742"/>
      <c r="E419" s="747" t="str">
        <f>VLOOKUP($C402,'2026年度(2年後期)'!$B$5:$N$207,COLUMN('2026年度(2年後期)'!$I$5),0)&amp;""</f>
        <v>基礎看護学実習Ⅱ</v>
      </c>
      <c r="F419" s="742"/>
      <c r="G419" s="747" t="str">
        <f>VLOOKUP($C402,'2026年度(3年後期)'!$B$5:$N$207,COLUMN('2026年度(3年後期)'!$I$5),0)&amp;""</f>
        <v>領域別実習</v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>助産学実習Ⅱ</v>
      </c>
      <c r="L419" s="743"/>
      <c r="M419" s="741" t="str">
        <f>VLOOKUP($C402,'2026年度(M1後期)'!$B$5:$N$207,COLUMN('2026年度(M1後期)'!$I$5),0)&amp;""</f>
        <v>がん看護学演習A-Ⅱ
成育看護学演習A-Ⅰ（小児）
感染症学特論
感染症学演習</v>
      </c>
      <c r="N419" s="742"/>
      <c r="O419" s="743" t="str">
        <f>VLOOKUP($C402,'2026年度(M2後期)'!$B$5:$N$207,COLUMN('2026年度(M2後期)'!$I$5),0)&amp;""</f>
        <v>特別研究</v>
      </c>
      <c r="P419" s="742"/>
      <c r="Q419" s="743" t="str">
        <f>VLOOKUP($C402,'2026年度(D1後期)'!$B$5:$N$207,COLUMN('2026年度(D1後期)'!$I$5),0)&amp;""</f>
        <v>量的看護学研究法</v>
      </c>
      <c r="R419" s="742"/>
      <c r="S419" s="743" t="str">
        <f>VLOOKUP($C402,'2026年度(D23後期)'!$B$5:$N$207,COLUMN('2026年度(D23後期)'!$I$5),0)&amp;""</f>
        <v>特別研究</v>
      </c>
      <c r="T419" s="742"/>
      <c r="U419" s="21"/>
      <c r="Z419" s="745" t="str">
        <f>A419</f>
        <v>４時限（15：10～16：40）</v>
      </c>
      <c r="AA419" s="723" t="s">
        <v>327</v>
      </c>
      <c r="AB419" s="723"/>
      <c r="AC419" s="723"/>
      <c r="AD419" s="723" t="s">
        <v>194</v>
      </c>
      <c r="AE419" s="723"/>
      <c r="AF419" s="723"/>
      <c r="AG419" s="723" t="s">
        <v>317</v>
      </c>
      <c r="AH419" s="723"/>
      <c r="AI419" s="723"/>
      <c r="AJ419" s="723"/>
      <c r="AK419" s="723"/>
      <c r="AL419" s="723"/>
      <c r="AM419" s="723" t="s">
        <v>317</v>
      </c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/>
      <c r="AX419" s="723"/>
      <c r="AY419" s="723"/>
      <c r="AZ419" s="723"/>
      <c r="BA419" s="723" t="s">
        <v>165</v>
      </c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 t="s">
        <v>166</v>
      </c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>藤澤　雄太</v>
      </c>
      <c r="D420" s="738"/>
      <c r="E420" s="740" t="str">
        <f>IFERROR(VLOOKUP(E419,科目・教員!$A$2:$B$342,2,0),"")</f>
        <v>森下　純子</v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>池田　真弓</v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>柏木　公一</v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>101</v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>母性:201･母小実　
地域・在宅：在宅実</v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>臨床講義室１</v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48"/>
      <c r="D422" s="749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73" t="str">
        <f>VLOOKUP($C402,'2026年度(1年後期)'!$B$5:$N$207,COLUMN('2026年度(1年後期)'!$K$5),0)&amp;""</f>
        <v>国語表現法</v>
      </c>
      <c r="D423" s="774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 t="s">
        <v>318</v>
      </c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71" t="str">
        <f>IFERROR(VLOOKUP(C423,科目・教員!$A$2:$B$342,2,0),"")</f>
        <v>末田　美香子</v>
      </c>
      <c r="D424" s="772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71" t="str">
        <f>VLOOKUP($C402,'2026年度(1年後期)'!$B$5:$N$207,COLUMN('2026年度(1年後期)'!$K$5)+1,0)&amp;""</f>
        <v>101</v>
      </c>
      <c r="D425" s="772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69" t="s">
        <v>147</v>
      </c>
      <c r="D426" s="770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5"/>
      <c r="B427" s="6"/>
      <c r="C427" s="781">
        <f>C402+1</f>
        <v>46344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46344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>疾病・病態論Ⅰ</v>
      </c>
      <c r="D428" s="758"/>
      <c r="E428" s="761" t="str">
        <f>VLOOKUP($C427,'2026年度(2年後期)'!$B$5:$N$207,COLUMN('2026年度(2年後期)'!$C$5),0)&amp;""</f>
        <v>基礎看護学実習Ⅱ</v>
      </c>
      <c r="F428" s="758"/>
      <c r="G428" s="761" t="str">
        <f>VLOOKUP($C427,'2026年度(3年後期)'!$B$5:$N$207,COLUMN('2026年度(3年後期)'!$C$5),0)&amp;""</f>
        <v>領域別実習</v>
      </c>
      <c r="H428" s="758"/>
      <c r="I428" s="761" t="str">
        <f>VLOOKUP($C427,'2026年度(4年後期)'!$B$5:$N$206,COLUMN('2026年度(4年後期)'!$C$5),0)&amp;""</f>
        <v/>
      </c>
      <c r="J428" s="758"/>
      <c r="K428" s="742" t="str">
        <f>VLOOKUP($C427,'2026年度(助産後期)'!$B$5:$N$207,COLUMN('2026年度(助産後期)'!$C$5),0)&amp;""</f>
        <v>助産学実習Ⅱ</v>
      </c>
      <c r="L428" s="759"/>
      <c r="M428" s="768" t="str">
        <f>VLOOKUP($C427,'2026年度(M1後期)'!$B$5:$N$207,COLUMN('2026年度(M1後期)'!$C$5),0)&amp;""</f>
        <v>看護情報・管理学演習A-Ⅰ
成育看護学演習A-Ⅳ（母性）</v>
      </c>
      <c r="N428" s="759"/>
      <c r="O428" s="761" t="str">
        <f>VLOOKUP($C427,'2026年度(M2後期)'!$B$5:$N$207,COLUMN('2026年度(M2後期)'!$C$5),0)&amp;""</f>
        <v>特別研究</v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>特別研究</v>
      </c>
      <c r="T428" s="758"/>
      <c r="U428" s="25"/>
      <c r="V428" s="652" t="s">
        <v>281</v>
      </c>
      <c r="Z428" s="744" t="str">
        <f>A428</f>
        <v xml:space="preserve">１時限（09：20～10：50） </v>
      </c>
      <c r="AA428" s="723" t="s">
        <v>226</v>
      </c>
      <c r="AB428" s="723"/>
      <c r="AC428" s="723"/>
      <c r="AD428" s="723"/>
      <c r="AE428" s="723"/>
      <c r="AF428" s="723"/>
      <c r="AG428" s="723"/>
      <c r="AH428" s="723"/>
      <c r="AI428" s="723"/>
      <c r="AJ428" s="723"/>
      <c r="AK428" s="723"/>
      <c r="AL428" s="723"/>
      <c r="AM428" s="723" t="s">
        <v>282</v>
      </c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/>
      <c r="AX428" s="723"/>
      <c r="AY428" s="723"/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</row>
    <row r="429" spans="1:74" ht="13.5" customHeight="1">
      <c r="A429" s="745"/>
      <c r="B429" s="15" t="s">
        <v>61</v>
      </c>
      <c r="C429" s="753" t="str">
        <f>IFERROR(VLOOKUP(C428,科目・教員!$A$2:$B$342,2,0),"")</f>
        <v>水野　正之</v>
      </c>
      <c r="D429" s="751"/>
      <c r="E429" s="752" t="str">
        <f>IFERROR(VLOOKUP(E428,科目・教員!$A$2:$B$342,2,0),"")</f>
        <v>森下　純子</v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>池田　真弓</v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5"/>
      <c r="V429" s="652" t="s">
        <v>282</v>
      </c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>101</v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5"/>
      <c r="V430" s="652" t="s">
        <v>285</v>
      </c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48"/>
      <c r="D431" s="793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5"/>
      <c r="V431" s="652" t="s">
        <v>286</v>
      </c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>疫学・保健統計学Ⅱ</v>
      </c>
      <c r="D432" s="758"/>
      <c r="E432" s="761" t="str">
        <f>VLOOKUP($C427,'2026年度(2年後期)'!$B$5:$N$207,COLUMN('2026年度(2年後期)'!$E$5),0)&amp;""</f>
        <v>基礎看護学実習Ⅱ</v>
      </c>
      <c r="F432" s="758"/>
      <c r="G432" s="761" t="str">
        <f>VLOOKUP($C427,'2026年度(3年後期)'!$B$5:$N$207,COLUMN('2026年度(3年後期)'!$E$5),0)&amp;""</f>
        <v>領域別実習</v>
      </c>
      <c r="H432" s="758"/>
      <c r="I432" s="761" t="str">
        <f>VLOOKUP($C427,'2026年度(4年後期)'!$B$5:$N$206,COLUMN('2026年度(4年後期)'!$E$5),0)&amp;""</f>
        <v/>
      </c>
      <c r="J432" s="758"/>
      <c r="K432" s="742" t="str">
        <f>VLOOKUP($C427,'2026年度(助産後期)'!$B$5:$N$207,COLUMN('2026年度(助産後期)'!$E$5),0)&amp;""</f>
        <v>助産学実習Ⅱ</v>
      </c>
      <c r="L432" s="759"/>
      <c r="M432" s="757" t="str">
        <f>VLOOKUP($C427,'2026年度(M1後期)'!$B$5:$N$207,COLUMN('2026年度(M1後期)'!$E$5),0)&amp;""</f>
        <v>看護情報・管理学演習A-Ⅰ
成育看護学演習A-Ⅳ（母性）</v>
      </c>
      <c r="N432" s="758"/>
      <c r="O432" s="742" t="str">
        <f>VLOOKUP($C427,'2026年度(M2後期)'!$B$5:$N$207,COLUMN('2026年度(M2後期)'!$E$5),0)&amp;""</f>
        <v>特別研究</v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>特別研究</v>
      </c>
      <c r="T432" s="758"/>
      <c r="U432" s="21"/>
      <c r="Z432" s="745" t="str">
        <f>A432</f>
        <v>２時限（11：00～12：30）</v>
      </c>
      <c r="AA432" s="723" t="s">
        <v>323</v>
      </c>
      <c r="AB432" s="723"/>
      <c r="AC432" s="723"/>
      <c r="AD432" s="723"/>
      <c r="AE432" s="723"/>
      <c r="AF432" s="723"/>
      <c r="AG432" s="723"/>
      <c r="AH432" s="723"/>
      <c r="AI432" s="723"/>
      <c r="AJ432" s="723"/>
      <c r="AK432" s="723"/>
      <c r="AL432" s="723"/>
      <c r="AM432" s="723" t="s">
        <v>282</v>
      </c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/>
      <c r="AX432" s="723"/>
      <c r="AY432" s="723"/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</row>
    <row r="433" spans="1:74" ht="13.5" customHeight="1">
      <c r="A433" s="745"/>
      <c r="B433" s="15" t="s">
        <v>61</v>
      </c>
      <c r="C433" s="753" t="str">
        <f>IFERROR(VLOOKUP(C432,科目・教員!$A$2:$B$342,2,0),"")</f>
        <v>柏木　公一</v>
      </c>
      <c r="D433" s="751"/>
      <c r="E433" s="752" t="str">
        <f>IFERROR(VLOOKUP(E432,科目・教員!$A$2:$B$342,2,0),"")</f>
        <v>森下　純子</v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>池田　真弓</v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21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>101</v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21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21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2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 t="s">
        <v>282</v>
      </c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2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2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21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773" t="str">
        <f>VLOOKUP($C427,'2026年度(1年後期)'!$B$5:$N$207,COLUMN('2026年度(1年後期)'!$G$5),0)&amp;""</f>
        <v>人間と教育</v>
      </c>
      <c r="D440" s="774"/>
      <c r="E440" s="747" t="str">
        <f>VLOOKUP($C427,'2026年度(2年後期)'!$B$5:$N$207,COLUMN('2026年度(2年後期)'!$G$5),0)&amp;""</f>
        <v>基礎看護学実習Ⅱ</v>
      </c>
      <c r="F440" s="742"/>
      <c r="G440" s="747" t="str">
        <f>VLOOKUP($C427,'2026年度(3年後期)'!$B$5:$N$207,COLUMN('2026年度(3年後期)'!$G$5),0)&amp;""</f>
        <v>領域別実習</v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>助産学実習Ⅱ</v>
      </c>
      <c r="L440" s="743"/>
      <c r="M440" s="741" t="str">
        <f>VLOOKUP($C427,'2026年度(M1後期)'!$B$5:$N$207,COLUMN('2026年度(M1後期)'!$G$5),0)&amp;""</f>
        <v>成人看護学演習A-Ⅰ</v>
      </c>
      <c r="N440" s="742"/>
      <c r="O440" s="743" t="str">
        <f>VLOOKUP($C427,'2026年度(M2後期)'!$B$5:$N$207,COLUMN('2026年度(M2後期)'!$G$5),0)&amp;""</f>
        <v>特別研究</v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>特別研究</v>
      </c>
      <c r="T440" s="742"/>
      <c r="U440" s="21"/>
      <c r="V440" s="623" t="s">
        <v>88</v>
      </c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723"/>
      <c r="AG440" s="723"/>
      <c r="AH440" s="723" t="s">
        <v>319</v>
      </c>
      <c r="AI440" s="723"/>
      <c r="AJ440" s="723"/>
      <c r="AK440" s="723"/>
      <c r="AL440" s="723"/>
      <c r="AM440" s="723" t="s">
        <v>282</v>
      </c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/>
      <c r="AX440" s="723"/>
      <c r="AY440" s="723"/>
      <c r="AZ440" s="723"/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 t="s">
        <v>166</v>
      </c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771" t="str">
        <f>IFERROR(VLOOKUP(C440,科目・教員!$A$2:$B$342,2,0),"")</f>
        <v>神原　裕子</v>
      </c>
      <c r="D441" s="772"/>
      <c r="E441" s="740" t="str">
        <f>IFERROR(VLOOKUP(E440,科目・教員!$A$2:$B$342,2,0),"")</f>
        <v>森下　純子</v>
      </c>
      <c r="F441" s="738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>池田　真弓</v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21"/>
      <c r="V441" s="623" t="s">
        <v>240</v>
      </c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771" t="str">
        <f>VLOOKUP($C427,'2026年度(1年後期)'!$B$5:$N$207,COLUMN('2026年度(1年後期)'!$G$5)+1,0)&amp;""</f>
        <v>202</v>
      </c>
      <c r="D442" s="772"/>
      <c r="E442" s="740" t="str">
        <f>VLOOKUP($C427,'2026年度(2年後期)'!$B$5:$N$207,COLUMN('2026年度(2年後期)'!$G$5)+1,0)&amp;""</f>
        <v/>
      </c>
      <c r="F442" s="738"/>
      <c r="G442" s="740" t="str">
        <f>VLOOKUP($C427,'2026年度(3年後期)'!$B$5:$N$207,COLUMN('2026年度(3年後期)'!$G$5)+1,0)&amp;""</f>
        <v/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21"/>
      <c r="V442" s="623" t="s">
        <v>166</v>
      </c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782" t="s">
        <v>239</v>
      </c>
      <c r="D443" s="783"/>
      <c r="E443" s="733"/>
      <c r="F443" s="734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U443" s="21"/>
      <c r="V443" s="623" t="s">
        <v>192</v>
      </c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773" t="str">
        <f>VLOOKUP($C427,'2026年度(1年後期)'!$B$5:$N$207,COLUMN('2026年度(1年後期)'!$I$5),0)&amp;""</f>
        <v>人間と教育</v>
      </c>
      <c r="D444" s="774"/>
      <c r="E444" s="747" t="str">
        <f>VLOOKUP($C427,'2026年度(2年後期)'!$B$5:$N$207,COLUMN('2026年度(2年後期)'!$I$5),0)&amp;""</f>
        <v>基礎看護学実習Ⅱ</v>
      </c>
      <c r="F444" s="742"/>
      <c r="G444" s="747" t="str">
        <f>VLOOKUP($C427,'2026年度(3年後期)'!$B$5:$N$207,COLUMN('2026年度(3年後期)'!$I$5),0)&amp;""</f>
        <v>領域別実習</v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>助産学実習Ⅱ</v>
      </c>
      <c r="L444" s="743"/>
      <c r="M444" s="741" t="str">
        <f>VLOOKUP($C427,'2026年度(M1後期)'!$B$5:$N$207,COLUMN('2026年度(M1後期)'!$I$5),0)&amp;""</f>
        <v>成人看護学演習A-Ⅰ</v>
      </c>
      <c r="N444" s="742"/>
      <c r="O444" s="743" t="str">
        <f>VLOOKUP($C427,'2026年度(M2後期)'!$B$5:$N$207,COLUMN('2026年度(M2後期)'!$I$5),0)&amp;""</f>
        <v>特別研究</v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>特別研究</v>
      </c>
      <c r="T444" s="742"/>
      <c r="U444" s="21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723"/>
      <c r="AG444" s="723"/>
      <c r="AH444" s="723" t="s">
        <v>319</v>
      </c>
      <c r="AI444" s="723"/>
      <c r="AJ444" s="723"/>
      <c r="AK444" s="723"/>
      <c r="AL444" s="723"/>
      <c r="AM444" s="723" t="s">
        <v>282</v>
      </c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/>
      <c r="AX444" s="723"/>
      <c r="AY444" s="723"/>
      <c r="AZ444" s="723"/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771" t="str">
        <f>IFERROR(VLOOKUP(C444,科目・教員!$A$2:$B$342,2,0),"")</f>
        <v>神原　裕子</v>
      </c>
      <c r="D445" s="772"/>
      <c r="E445" s="740" t="str">
        <f>IFERROR(VLOOKUP(E444,科目・教員!$A$2:$B$342,2,0),"")</f>
        <v>森下　純子</v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>池田　真弓</v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21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771" t="str">
        <f>VLOOKUP($C427,'2026年度(1年後期)'!$B$5:$N$207,COLUMN('2026年度(1年後期)'!$I$5)+1,0)&amp;""</f>
        <v>202</v>
      </c>
      <c r="D446" s="772"/>
      <c r="E446" s="740" t="str">
        <f>VLOOKUP($C427,'2026年度(2年後期)'!$B$5:$N$207,COLUMN('2026年度(2年後期)'!$I$5)+1,0)&amp;""</f>
        <v/>
      </c>
      <c r="F446" s="738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21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782" t="s">
        <v>239</v>
      </c>
      <c r="D447" s="783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U447" s="21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 t="s">
        <v>282</v>
      </c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48"/>
      <c r="D451" s="749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5"/>
      <c r="B452" s="6"/>
      <c r="C452" s="781">
        <f>C427+1</f>
        <v>46345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46345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>人体の構造と機能Ⅳ</v>
      </c>
      <c r="D453" s="758"/>
      <c r="E453" s="761" t="str">
        <f>VLOOKUP($C452,'2026年度(2年後期)'!$B$5:$N$207,COLUMN('2026年度(2年後期)'!$C$5),0)&amp;""</f>
        <v>基礎看護学実習Ⅱ</v>
      </c>
      <c r="F453" s="758"/>
      <c r="G453" s="761" t="str">
        <f>VLOOKUP($C452,'2026年度(3年後期)'!$B$5:$N$207,COLUMN('2026年度(3年後期)'!$C$5),0)&amp;""</f>
        <v>領域別実習</v>
      </c>
      <c r="H453" s="758"/>
      <c r="I453" s="761" t="str">
        <f>VLOOKUP($C452,'2026年度(4年後期)'!$B$5:$N$206,COLUMN('2026年度(4年後期)'!$C$5),0)&amp;""</f>
        <v/>
      </c>
      <c r="J453" s="758"/>
      <c r="K453" s="742" t="str">
        <f>VLOOKUP($C452,'2026年度(助産後期)'!$B$5:$N$207,COLUMN('2026年度(助産後期)'!$C$5),0)&amp;""</f>
        <v>助産学実習Ⅱ</v>
      </c>
      <c r="L453" s="759"/>
      <c r="M453" s="768" t="str">
        <f>VLOOKUP($C452,'2026年度(M1後期)'!$B$5:$N$207,COLUMN('2026年度(M1後期)'!$C$5),0)&amp;""</f>
        <v>がん看護学演習A-Ⅰ
感染症学特論
感染症学演習</v>
      </c>
      <c r="N453" s="759"/>
      <c r="O453" s="761" t="str">
        <f>VLOOKUP($C452,'2026年度(M2後期)'!$B$5:$N$207,COLUMN('2026年度(M2後期)'!$C$5),0)&amp;""</f>
        <v>特別研究</v>
      </c>
      <c r="P453" s="758"/>
      <c r="Q453" s="761" t="str">
        <f>VLOOKUP($C452,'2026年度(D1後期)'!$B$5:$N$207,COLUMN('2026年度(D1後期)'!$C$5),0)&amp;""</f>
        <v>看護情報・管理学演習Ｂ
長寿看護学演習Ｂ</v>
      </c>
      <c r="R453" s="758"/>
      <c r="S453" s="742" t="str">
        <f>VLOOKUP($C452,'2026年度(D23後期)'!$B$5:$N$207,COLUMN('2026年度(D23後期)'!$C$5),0)&amp;""</f>
        <v>特別研究</v>
      </c>
      <c r="T453" s="758"/>
      <c r="U453" s="25"/>
      <c r="V453" s="652" t="s">
        <v>281</v>
      </c>
      <c r="Z453" s="744" t="str">
        <f>A453</f>
        <v xml:space="preserve">１時限（09：20～10：50） </v>
      </c>
      <c r="AA453" s="723" t="s">
        <v>305</v>
      </c>
      <c r="AB453" s="723"/>
      <c r="AC453" s="723"/>
      <c r="AD453" s="723"/>
      <c r="AE453" s="723"/>
      <c r="AF453" s="723"/>
      <c r="AG453" s="723"/>
      <c r="AH453" s="723"/>
      <c r="AI453" s="723"/>
      <c r="AJ453" s="723"/>
      <c r="AK453" s="723"/>
      <c r="AL453" s="723"/>
      <c r="AM453" s="723" t="s">
        <v>282</v>
      </c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/>
      <c r="AX453" s="723"/>
      <c r="AY453" s="723"/>
      <c r="AZ453" s="723"/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 t="s">
        <v>324</v>
      </c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53" t="str">
        <f>IFERROR(VLOOKUP(C453,科目・教員!$A$2:$B$342,2,0),"")</f>
        <v>本間　典子</v>
      </c>
      <c r="D454" s="751"/>
      <c r="E454" s="752" t="str">
        <f>IFERROR(VLOOKUP(E453,科目・教員!$A$2:$B$342,2,0),"")</f>
        <v>森下　純子</v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>池田　真弓</v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V454" s="652" t="s">
        <v>282</v>
      </c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>101</v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>老Ⅰ:大講義室</v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V455" s="652" t="s">
        <v>285</v>
      </c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36"/>
      <c r="D456" s="755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V456" s="652" t="s">
        <v>286</v>
      </c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>生命倫理</v>
      </c>
      <c r="D457" s="758"/>
      <c r="E457" s="761" t="str">
        <f>VLOOKUP($C452,'2026年度(2年後期)'!$B$5:$N$207,COLUMN('2026年度(2年後期)'!$E$5),0)&amp;""</f>
        <v>基礎看護学実習Ⅱ</v>
      </c>
      <c r="F457" s="758"/>
      <c r="G457" s="761" t="str">
        <f>VLOOKUP($C452,'2026年度(3年後期)'!$B$5:$N$207,COLUMN('2026年度(3年後期)'!$E$5),0)&amp;""</f>
        <v>領域別実習</v>
      </c>
      <c r="H457" s="758"/>
      <c r="I457" s="761" t="str">
        <f>VLOOKUP($C452,'2026年度(4年後期)'!$B$5:$N$206,COLUMN('2026年度(4年後期)'!$E$5),0)&amp;""</f>
        <v/>
      </c>
      <c r="J457" s="758"/>
      <c r="K457" s="742" t="str">
        <f>VLOOKUP($C452,'2026年度(助産後期)'!$B$5:$N$207,COLUMN('2026年度(助産後期)'!$E$5),0)&amp;""</f>
        <v>助産学実習Ⅱ</v>
      </c>
      <c r="L457" s="759"/>
      <c r="M457" s="757" t="str">
        <f>VLOOKUP($C452,'2026年度(M1後期)'!$B$5:$N$207,COLUMN('2026年度(M1後期)'!$E$5),0)&amp;""</f>
        <v>がん看護学演習A-Ⅰ
感染症学特論
感染症学演習</v>
      </c>
      <c r="N457" s="758"/>
      <c r="O457" s="742" t="str">
        <f>VLOOKUP($C452,'2026年度(M2後期)'!$B$5:$N$207,COLUMN('2026年度(M2後期)'!$E$5),0)&amp;""</f>
        <v>特別研究</v>
      </c>
      <c r="P457" s="758"/>
      <c r="Q457" s="742" t="str">
        <f>VLOOKUP($C452,'2026年度(D1後期)'!$B$5:$N$207,COLUMN('2026年度(D1後期)'!$E$5),0)&amp;""</f>
        <v>看護情報・管理学演習Ｂ
長寿看護学演習Ｂ</v>
      </c>
      <c r="R457" s="758"/>
      <c r="S457" s="742" t="str">
        <f>VLOOKUP($C452,'2026年度(D23後期)'!$B$5:$N$207,COLUMN('2026年度(D23後期)'!$E$5),0)&amp;""</f>
        <v>特別研究</v>
      </c>
      <c r="T457" s="758"/>
      <c r="U457" s="21"/>
      <c r="Z457" s="745" t="str">
        <f>A457</f>
        <v>２時限（11：00～12：30）</v>
      </c>
      <c r="AA457" s="723" t="s">
        <v>200</v>
      </c>
      <c r="AB457" s="723"/>
      <c r="AC457" s="723"/>
      <c r="AD457" s="723"/>
      <c r="AE457" s="723"/>
      <c r="AF457" s="723"/>
      <c r="AG457" s="723"/>
      <c r="AH457" s="723"/>
      <c r="AI457" s="723"/>
      <c r="AJ457" s="723"/>
      <c r="AK457" s="723"/>
      <c r="AL457" s="723"/>
      <c r="AM457" s="723" t="s">
        <v>282</v>
      </c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/>
      <c r="AX457" s="723"/>
      <c r="AY457" s="723"/>
      <c r="AZ457" s="723"/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 t="s">
        <v>324</v>
      </c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>小島　優子</v>
      </c>
      <c r="D458" s="751"/>
      <c r="E458" s="752" t="str">
        <f>IFERROR(VLOOKUP(E457,科目・教員!$A$2:$B$342,2,0),"")</f>
        <v>森下　純子</v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>池田　真弓</v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>101</v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>老Ⅰ:大講義室</v>
      </c>
      <c r="H459" s="751"/>
      <c r="I459" s="752" t="str">
        <f>VLOOKUP($C452,'2026年度(4年後期)'!$B$5:$N$206,COLUMN('2026年度(4年後期)'!$E$5)+1,0)&amp;""</f>
        <v/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 t="s">
        <v>282</v>
      </c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>食と健康</v>
      </c>
      <c r="D465" s="742"/>
      <c r="E465" s="747" t="str">
        <f>VLOOKUP($C452,'2026年度(2年後期)'!$B$5:$N$207,COLUMN('2026年度(2年後期)'!$G$5),0)&amp;""</f>
        <v>基礎看護学実習Ⅱ</v>
      </c>
      <c r="F465" s="742"/>
      <c r="G465" s="747" t="str">
        <f>VLOOKUP($C452,'2026年度(3年後期)'!$B$5:$N$207,COLUMN('2026年度(3年後期)'!$G$5),0)&amp;""</f>
        <v>領域別実習</v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>助産学実習Ⅱ</v>
      </c>
      <c r="L465" s="743"/>
      <c r="M465" s="741" t="str">
        <f>VLOOKUP($C452,'2026年度(M1後期)'!$B$5:$N$207,COLUMN('2026年度(M1後期)'!$G$5),0)&amp;""</f>
        <v>感染症学特論
感染症学演習
成育看護学特論A-Ⅲ</v>
      </c>
      <c r="N465" s="742"/>
      <c r="O465" s="743" t="str">
        <f>VLOOKUP($C452,'2026年度(M2後期)'!$B$5:$N$207,COLUMN('2026年度(M2後期)'!$G$5),0)&amp;""</f>
        <v>特別研究</v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>特別研究</v>
      </c>
      <c r="T465" s="742"/>
      <c r="U465" s="21"/>
      <c r="Z465" s="745" t="str">
        <f>A465</f>
        <v>３時限（13：30～15：00）</v>
      </c>
      <c r="AA465" s="723" t="s">
        <v>127</v>
      </c>
      <c r="AB465" s="723"/>
      <c r="AC465" s="723"/>
      <c r="AD465" s="723"/>
      <c r="AE465" s="723"/>
      <c r="AF465" s="723"/>
      <c r="AG465" s="723"/>
      <c r="AH465" s="723"/>
      <c r="AI465" s="723"/>
      <c r="AJ465" s="723"/>
      <c r="AK465" s="723"/>
      <c r="AL465" s="723"/>
      <c r="AM465" s="723" t="s">
        <v>282</v>
      </c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/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 t="s">
        <v>324</v>
      </c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>本間　典子</v>
      </c>
      <c r="D466" s="738"/>
      <c r="E466" s="740" t="str">
        <f>IFERROR(VLOOKUP(E465,科目・教員!$A$2:$B$342,2,0),"")</f>
        <v>森下　純子</v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>池田　真弓</v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>101</v>
      </c>
      <c r="D467" s="738"/>
      <c r="E467" s="740" t="str">
        <f>VLOOKUP($C452,'2026年度(2年後期)'!$B$5:$N$207,COLUMN('2026年度(2年後期)'!$G$5)+1,0)&amp;""</f>
        <v/>
      </c>
      <c r="F467" s="738"/>
      <c r="G467" s="740" t="str">
        <f>VLOOKUP($C452,'2026年度(3年後期)'!$B$5:$N$207,COLUMN('2026年度(3年後期)'!$G$5)+1,0)&amp;""</f>
        <v>老Ⅰ:大講義室</v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48"/>
      <c r="D468" s="749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73" t="str">
        <f>VLOOKUP($C452,'2026年度(1年後期)'!$B$5:$N$207,COLUMN('2026年度(1年後期)'!$I$5),0)&amp;""</f>
        <v>中国語</v>
      </c>
      <c r="D469" s="774"/>
      <c r="E469" s="747" t="str">
        <f>VLOOKUP($C452,'2026年度(2年後期)'!$B$5:$N$207,COLUMN('2026年度(2年後期)'!$I$5),0)&amp;""</f>
        <v>基礎看護学実習Ⅱ</v>
      </c>
      <c r="F469" s="742"/>
      <c r="G469" s="747" t="str">
        <f>VLOOKUP($C452,'2026年度(3年後期)'!$B$5:$N$207,COLUMN('2026年度(3年後期)'!$I$5),0)&amp;""</f>
        <v>領域別実習</v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>助産学実習Ⅱ</v>
      </c>
      <c r="L469" s="743"/>
      <c r="M469" s="741" t="str">
        <f>VLOOKUP($C452,'2026年度(M1後期)'!$B$5:$N$207,COLUMN('2026年度(M1後期)'!$I$5),0)&amp;""</f>
        <v>感染症学特論
感染症学演習
成育看護学特論A-Ⅲ</v>
      </c>
      <c r="N469" s="742"/>
      <c r="O469" s="743" t="str">
        <f>VLOOKUP($C452,'2026年度(M2後期)'!$B$5:$N$207,COLUMN('2026年度(M2後期)'!$I$5),0)&amp;""</f>
        <v>特別研究</v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>特別研究</v>
      </c>
      <c r="T469" s="742"/>
      <c r="U469" s="21"/>
      <c r="Z469" s="745" t="str">
        <f>A469</f>
        <v>４時限（15：10～16：40）</v>
      </c>
      <c r="AA469" s="723" t="s">
        <v>237</v>
      </c>
      <c r="AB469" s="723"/>
      <c r="AC469" s="723"/>
      <c r="AD469" s="723"/>
      <c r="AE469" s="723"/>
      <c r="AF469" s="723"/>
      <c r="AG469" s="723"/>
      <c r="AH469" s="723"/>
      <c r="AI469" s="723"/>
      <c r="AJ469" s="723"/>
      <c r="AK469" s="723"/>
      <c r="AL469" s="723"/>
      <c r="AM469" s="723" t="s">
        <v>282</v>
      </c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/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 t="s">
        <v>324</v>
      </c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71" t="str">
        <f>IFERROR(VLOOKUP(C469,科目・教員!$A$2:$B$342,2,0),"")</f>
        <v>黄　馨逸</v>
      </c>
      <c r="D470" s="772"/>
      <c r="E470" s="740" t="str">
        <f>IFERROR(VLOOKUP(E469,科目・教員!$A$2:$B$342,2,0),"")</f>
        <v>森下　純子</v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>池田　真弓</v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71" t="str">
        <f>VLOOKUP($C452,'2026年度(1年後期)'!$B$5:$N$207,COLUMN('2026年度(1年後期)'!$I$5)+1,0)&amp;""</f>
        <v>101</v>
      </c>
      <c r="D471" s="772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>老Ⅰ:大講義室</v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82" t="s">
        <v>239</v>
      </c>
      <c r="D472" s="783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73" t="str">
        <f>VLOOKUP($C452,'2026年度(1年後期)'!$B$5:$N$207,COLUMN('2026年度(1年後期)'!$K$5),0)&amp;""</f>
        <v>中国語</v>
      </c>
      <c r="D473" s="774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>領域別実習</v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 t="s">
        <v>237</v>
      </c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 t="s">
        <v>282</v>
      </c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 t="s">
        <v>324</v>
      </c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71" t="str">
        <f>IFERROR(VLOOKUP(C473,科目・教員!$A$2:$B$342,2,0),"")</f>
        <v>黄　馨逸</v>
      </c>
      <c r="D474" s="772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71" t="str">
        <f>VLOOKUP($C452,'2026年度(1年後期)'!$B$5:$N$207,COLUMN('2026年度(1年後期)'!$K$5)+1,0)&amp;""</f>
        <v>101</v>
      </c>
      <c r="D475" s="772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>老Ⅰ:大講義室</v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82" t="s">
        <v>239</v>
      </c>
      <c r="D476" s="783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5"/>
      <c r="B477" s="6"/>
      <c r="C477" s="781">
        <f>C452+1</f>
        <v>46346</v>
      </c>
      <c r="D477" s="781"/>
      <c r="E477" s="781"/>
      <c r="F477" s="781"/>
      <c r="G477" s="781"/>
      <c r="H477" s="781"/>
      <c r="I477" s="781"/>
      <c r="J477" s="781"/>
      <c r="K477" s="781"/>
      <c r="L477" s="781"/>
      <c r="M477" s="781"/>
      <c r="N477" s="781"/>
      <c r="O477" s="781"/>
      <c r="P477" s="781"/>
      <c r="Q477" s="781"/>
      <c r="R477" s="781"/>
      <c r="S477" s="781"/>
      <c r="T477" s="781"/>
      <c r="U477" s="832">
        <f>C477</f>
        <v>46346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>保健行動論</v>
      </c>
      <c r="D478" s="758"/>
      <c r="E478" s="761" t="str">
        <f>VLOOKUP($C477,'2026年度(2年後期)'!$B$5:$N$207,COLUMN('2026年度(2年後期)'!$C$5),0)&amp;""</f>
        <v>基礎看護学実習Ⅱ</v>
      </c>
      <c r="F478" s="758"/>
      <c r="G478" s="761" t="str">
        <f>VLOOKUP($C477,'2026年度(3年後期)'!$B$5:$N$207,COLUMN('2026年度(3年後期)'!$C$5),0)&amp;""</f>
        <v>領域別実習</v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>助産学実習Ⅱ</v>
      </c>
      <c r="L478" s="759"/>
      <c r="M478" s="768" t="str">
        <f>VLOOKUP($C477,'2026年度(M1後期)'!$B$5:$N$207,COLUMN('2026年度(M1後期)'!$C$5),0)&amp;""</f>
        <v>看護継続教育
長寿看護学演習A-Ⅰ</v>
      </c>
      <c r="N478" s="759"/>
      <c r="O478" s="761" t="str">
        <f>VLOOKUP($C477,'2026年度(M2後期)'!$B$5:$N$207,COLUMN('2026年度(M2後期)'!$C$5),0)&amp;""</f>
        <v>感染管理看護学演習A-Ⅱ
特別研究</v>
      </c>
      <c r="P478" s="758"/>
      <c r="Q478" s="761" t="str">
        <f>VLOOKUP($C477,'2026年度(D1後期)'!$B$5:$N$207,COLUMN('2026年度(D1後期)'!$C$5),0)&amp;""</f>
        <v>精神看護学演習Ｂ</v>
      </c>
      <c r="R478" s="758"/>
      <c r="S478" s="742" t="str">
        <f>VLOOKUP($C477,'2026年度(D23後期)'!$B$5:$N$207,COLUMN('2026年度(D23後期)'!$C$5),0)&amp;""</f>
        <v>特別研究</v>
      </c>
      <c r="T478" s="758"/>
      <c r="U478" s="25"/>
      <c r="V478" s="629" t="s">
        <v>328</v>
      </c>
      <c r="W478" s="652" t="s">
        <v>281</v>
      </c>
      <c r="Z478" s="744" t="str">
        <f>A478</f>
        <v xml:space="preserve">１時限（09：20～10：50） </v>
      </c>
      <c r="AA478" s="723" t="s">
        <v>327</v>
      </c>
      <c r="AB478" s="723" t="s">
        <v>329</v>
      </c>
      <c r="AC478" s="723"/>
      <c r="AD478" s="723"/>
      <c r="AE478" s="723"/>
      <c r="AF478" s="723"/>
      <c r="AG478" s="723" t="s">
        <v>329</v>
      </c>
      <c r="AH478" s="723" t="s">
        <v>329</v>
      </c>
      <c r="AI478" s="723" t="s">
        <v>329</v>
      </c>
      <c r="AJ478" s="723" t="s">
        <v>329</v>
      </c>
      <c r="AK478" s="723" t="s">
        <v>329</v>
      </c>
      <c r="AL478" s="723"/>
      <c r="AM478" s="723" t="s">
        <v>282</v>
      </c>
      <c r="AN478" s="723" t="s">
        <v>329</v>
      </c>
      <c r="AO478" s="723" t="s">
        <v>329</v>
      </c>
      <c r="AP478" s="723" t="s">
        <v>329</v>
      </c>
      <c r="AQ478" s="723" t="s">
        <v>329</v>
      </c>
      <c r="AR478" s="723" t="s">
        <v>329</v>
      </c>
      <c r="AS478" s="723" t="s">
        <v>329</v>
      </c>
      <c r="AT478" s="723" t="s">
        <v>329</v>
      </c>
      <c r="AU478" s="723" t="s">
        <v>329</v>
      </c>
      <c r="AV478" s="723" t="s">
        <v>329</v>
      </c>
      <c r="AW478" s="723" t="s">
        <v>329</v>
      </c>
      <c r="AX478" s="723" t="s">
        <v>329</v>
      </c>
      <c r="AY478" s="723"/>
      <c r="AZ478" s="723"/>
      <c r="BA478" s="723" t="s">
        <v>126</v>
      </c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/>
      <c r="BO478" s="723"/>
      <c r="BP478" s="723" t="s">
        <v>317</v>
      </c>
      <c r="BQ478" s="723"/>
      <c r="BR478" s="723"/>
      <c r="BS478" s="723"/>
      <c r="BT478" s="723"/>
      <c r="BU478" s="723"/>
      <c r="BV478" s="723"/>
    </row>
    <row r="479" spans="1:74" ht="13.5" customHeight="1">
      <c r="A479" s="745"/>
      <c r="B479" s="15" t="s">
        <v>61</v>
      </c>
      <c r="C479" s="753" t="str">
        <f>IFERROR(VLOOKUP(C478,科目・教員!$A$2:$B$342,2,0),"")</f>
        <v>藤澤　雄太</v>
      </c>
      <c r="D479" s="751"/>
      <c r="E479" s="752" t="str">
        <f>IFERROR(VLOOKUP(E478,科目・教員!$A$2:$B$342,2,0),"")</f>
        <v>森下　純子</v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>池田　真弓</v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5"/>
      <c r="V479" s="627" t="s">
        <v>330</v>
      </c>
      <c r="W479" s="652" t="s">
        <v>282</v>
      </c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3.5" customHeight="1">
      <c r="A480" s="745"/>
      <c r="B480" s="15" t="s">
        <v>65</v>
      </c>
      <c r="C480" s="753" t="str">
        <f>VLOOKUP($C477,'2026年度(1年後期)'!$B$5:$N$207,COLUMN('2026年度(1年後期)'!$C$5)+1,0)&amp;""</f>
        <v>101</v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>母性:研修1</v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>臨床講義室1</v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5"/>
      <c r="V480" s="627" t="s">
        <v>331</v>
      </c>
      <c r="W480" s="652" t="s">
        <v>285</v>
      </c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3.5" customHeight="1">
      <c r="A481" s="746"/>
      <c r="B481" s="16" t="s">
        <v>68</v>
      </c>
      <c r="C481" s="736"/>
      <c r="D481" s="755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5"/>
      <c r="V481" s="627" t="s">
        <v>332</v>
      </c>
      <c r="W481" s="652" t="s">
        <v>286</v>
      </c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>法と社会</v>
      </c>
      <c r="D482" s="758"/>
      <c r="E482" s="761" t="str">
        <f>VLOOKUP($C477,'2026年度(2年後期)'!$B$5:$N$207,COLUMN('2026年度(2年後期)'!$E$5),0)&amp;""</f>
        <v>基礎看護学実習Ⅱ</v>
      </c>
      <c r="F482" s="758"/>
      <c r="G482" s="761" t="str">
        <f>VLOOKUP($C477,'2026年度(3年後期)'!$B$5:$N$207,COLUMN('2026年度(3年後期)'!$E$5),0)&amp;""</f>
        <v>領域別実習</v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>助産学実習Ⅱ</v>
      </c>
      <c r="L482" s="759"/>
      <c r="M482" s="757" t="str">
        <f>VLOOKUP($C477,'2026年度(M1後期)'!$B$5:$N$207,COLUMN('2026年度(M1後期)'!$E$5),0)&amp;""</f>
        <v>長寿看護学演習A-Ⅰ</v>
      </c>
      <c r="N482" s="758"/>
      <c r="O482" s="742" t="str">
        <f>VLOOKUP($C477,'2026年度(M2後期)'!$B$5:$N$207,COLUMN('2026年度(M2後期)'!$E$5),0)&amp;""</f>
        <v>感染管理看護学演習A-Ⅱ
特別研究</v>
      </c>
      <c r="P482" s="758"/>
      <c r="Q482" s="742" t="str">
        <f>VLOOKUP($C477,'2026年度(D1後期)'!$B$5:$N$207,COLUMN('2026年度(D1後期)'!$E$5),0)&amp;""</f>
        <v>精神看護学演習Ｂ</v>
      </c>
      <c r="R482" s="758"/>
      <c r="S482" s="742" t="str">
        <f>VLOOKUP($C477,'2026年度(D23後期)'!$B$5:$N$207,COLUMN('2026年度(D23後期)'!$E$5),0)&amp;""</f>
        <v>特別研究</v>
      </c>
      <c r="T482" s="758"/>
      <c r="U482" s="21"/>
      <c r="V482" s="627" t="s">
        <v>186</v>
      </c>
      <c r="Z482" s="745" t="str">
        <f>A482</f>
        <v>２時限（11：00～12：30）</v>
      </c>
      <c r="AA482" s="723" t="s">
        <v>275</v>
      </c>
      <c r="AB482" s="723" t="s">
        <v>329</v>
      </c>
      <c r="AC482" s="723"/>
      <c r="AD482" s="723"/>
      <c r="AE482" s="723"/>
      <c r="AF482" s="723"/>
      <c r="AG482" s="723" t="s">
        <v>329</v>
      </c>
      <c r="AH482" s="723" t="s">
        <v>329</v>
      </c>
      <c r="AI482" s="723" t="s">
        <v>329</v>
      </c>
      <c r="AJ482" s="723" t="s">
        <v>329</v>
      </c>
      <c r="AK482" s="723" t="s">
        <v>329</v>
      </c>
      <c r="AL482" s="723"/>
      <c r="AM482" s="723" t="s">
        <v>282</v>
      </c>
      <c r="AN482" s="723" t="s">
        <v>329</v>
      </c>
      <c r="AO482" s="723" t="s">
        <v>329</v>
      </c>
      <c r="AP482" s="723" t="s">
        <v>329</v>
      </c>
      <c r="AQ482" s="723" t="s">
        <v>329</v>
      </c>
      <c r="AR482" s="723" t="s">
        <v>329</v>
      </c>
      <c r="AS482" s="723" t="s">
        <v>329</v>
      </c>
      <c r="AT482" s="723" t="s">
        <v>329</v>
      </c>
      <c r="AU482" s="723" t="s">
        <v>329</v>
      </c>
      <c r="AV482" s="723" t="s">
        <v>329</v>
      </c>
      <c r="AW482" s="723" t="s">
        <v>329</v>
      </c>
      <c r="AX482" s="723" t="s">
        <v>329</v>
      </c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/>
      <c r="BO482" s="723"/>
      <c r="BP482" s="723" t="s">
        <v>317</v>
      </c>
      <c r="BQ482" s="723"/>
      <c r="BR482" s="723"/>
      <c r="BS482" s="723"/>
      <c r="BT482" s="723"/>
      <c r="BU482" s="723"/>
      <c r="BV482" s="723"/>
    </row>
    <row r="483" spans="1:74" ht="13.5" customHeight="1">
      <c r="A483" s="745"/>
      <c r="B483" s="15" t="s">
        <v>61</v>
      </c>
      <c r="C483" s="753" t="str">
        <f>IFERROR(VLOOKUP(C482,科目・教員!$A$2:$B$342,2,0),"")</f>
        <v>渡辺　幹司</v>
      </c>
      <c r="D483" s="751"/>
      <c r="E483" s="752" t="str">
        <f>IFERROR(VLOOKUP(E482,科目・教員!$A$2:$B$342,2,0),"")</f>
        <v>森下　純子</v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>池田　真弓</v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627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>101</v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>母性:研修1</v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627" t="s">
        <v>333</v>
      </c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3.5" customHeight="1">
      <c r="A485" s="760"/>
      <c r="B485" s="16" t="s">
        <v>68</v>
      </c>
      <c r="C485" s="748"/>
      <c r="D485" s="749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627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627"/>
      <c r="Z486" s="745" t="str">
        <f>A486</f>
        <v>昼休み（12：30～13：30）</v>
      </c>
      <c r="AA486" s="723"/>
      <c r="AB486" s="723" t="s">
        <v>329</v>
      </c>
      <c r="AC486" s="723"/>
      <c r="AD486" s="723"/>
      <c r="AE486" s="723"/>
      <c r="AF486" s="723"/>
      <c r="AG486" s="723" t="s">
        <v>329</v>
      </c>
      <c r="AH486" s="723" t="s">
        <v>329</v>
      </c>
      <c r="AI486" s="723" t="s">
        <v>329</v>
      </c>
      <c r="AJ486" s="723" t="s">
        <v>329</v>
      </c>
      <c r="AK486" s="723" t="s">
        <v>329</v>
      </c>
      <c r="AL486" s="723"/>
      <c r="AM486" s="723" t="s">
        <v>282</v>
      </c>
      <c r="AN486" s="723" t="s">
        <v>329</v>
      </c>
      <c r="AO486" s="723" t="s">
        <v>329</v>
      </c>
      <c r="AP486" s="723" t="s">
        <v>329</v>
      </c>
      <c r="AQ486" s="723" t="s">
        <v>329</v>
      </c>
      <c r="AR486" s="723" t="s">
        <v>329</v>
      </c>
      <c r="AS486" s="723" t="s">
        <v>329</v>
      </c>
      <c r="AT486" s="723" t="s">
        <v>329</v>
      </c>
      <c r="AU486" s="723" t="s">
        <v>329</v>
      </c>
      <c r="AV486" s="723" t="s">
        <v>329</v>
      </c>
      <c r="AW486" s="723" t="s">
        <v>329</v>
      </c>
      <c r="AX486" s="723" t="s">
        <v>329</v>
      </c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627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627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627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73" t="str">
        <f>VLOOKUP($C477,'2026年度(1年後期)'!$B$5:$N$207,COLUMN('2026年度(1年後期)'!$G$5),0)&amp;""</f>
        <v>スポーツと健康</v>
      </c>
      <c r="D490" s="774"/>
      <c r="E490" s="747" t="str">
        <f>VLOOKUP($C477,'2026年度(2年後期)'!$B$5:$N$207,COLUMN('2026年度(2年後期)'!$G$5),0)&amp;""</f>
        <v>基礎看護学実習Ⅱ</v>
      </c>
      <c r="F490" s="742"/>
      <c r="G490" s="747" t="str">
        <f>VLOOKUP($C477,'2026年度(3年後期)'!$B$5:$N$207,COLUMN('2026年度(3年後期)'!$G$5),0)&amp;""</f>
        <v>領域別実習</v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>助産学実習Ⅱ</v>
      </c>
      <c r="L490" s="743"/>
      <c r="M490" s="741" t="str">
        <f>VLOOKUP($C477,'2026年度(M1後期)'!$B$5:$N$207,COLUMN('2026年度(M1後期)'!$G$5),0)&amp;""</f>
        <v>看護統計学</v>
      </c>
      <c r="N490" s="742"/>
      <c r="O490" s="743" t="str">
        <f>VLOOKUP($C477,'2026年度(M2後期)'!$B$5:$N$207,COLUMN('2026年度(M2後期)'!$G$5),0)&amp;""</f>
        <v>特別研究</v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>特別研究</v>
      </c>
      <c r="T490" s="742"/>
      <c r="U490" s="602" t="s">
        <v>288</v>
      </c>
      <c r="V490" s="627"/>
      <c r="Z490" s="745" t="str">
        <f>A490</f>
        <v>３時限（13：30～15：00）</v>
      </c>
      <c r="AA490" s="723"/>
      <c r="AB490" s="723" t="s">
        <v>329</v>
      </c>
      <c r="AC490" s="723"/>
      <c r="AD490" s="723"/>
      <c r="AE490" s="723"/>
      <c r="AF490" s="723"/>
      <c r="AG490" s="723" t="s">
        <v>329</v>
      </c>
      <c r="AH490" s="723" t="s">
        <v>329</v>
      </c>
      <c r="AI490" s="723" t="s">
        <v>329</v>
      </c>
      <c r="AJ490" s="723" t="s">
        <v>329</v>
      </c>
      <c r="AK490" s="723" t="s">
        <v>329</v>
      </c>
      <c r="AL490" s="723"/>
      <c r="AM490" s="723" t="s">
        <v>282</v>
      </c>
      <c r="AN490" s="723" t="s">
        <v>329</v>
      </c>
      <c r="AO490" s="723" t="s">
        <v>329</v>
      </c>
      <c r="AP490" s="723" t="s">
        <v>329</v>
      </c>
      <c r="AQ490" s="723" t="s">
        <v>329</v>
      </c>
      <c r="AR490" s="723" t="s">
        <v>329</v>
      </c>
      <c r="AS490" s="723" t="s">
        <v>329</v>
      </c>
      <c r="AT490" s="723" t="s">
        <v>329</v>
      </c>
      <c r="AU490" s="723" t="s">
        <v>329</v>
      </c>
      <c r="AV490" s="723" t="s">
        <v>329</v>
      </c>
      <c r="AW490" s="723" t="s">
        <v>334</v>
      </c>
      <c r="AX490" s="723" t="s">
        <v>334</v>
      </c>
      <c r="AY490" s="723"/>
      <c r="AZ490" s="723" t="s">
        <v>322</v>
      </c>
      <c r="BA490" s="723"/>
      <c r="BB490" s="723"/>
      <c r="BC490" s="723"/>
      <c r="BD490" s="723"/>
      <c r="BE490" s="723"/>
      <c r="BF490" s="723" t="s">
        <v>132</v>
      </c>
      <c r="BG490" s="723"/>
      <c r="BH490" s="723"/>
      <c r="BI490" s="723"/>
      <c r="BJ490" s="723"/>
      <c r="BK490" s="723"/>
      <c r="BL490" s="723"/>
      <c r="BM490" s="723"/>
      <c r="BN490" s="723" t="s">
        <v>252</v>
      </c>
      <c r="BO490" s="723" t="s">
        <v>252</v>
      </c>
      <c r="BP490" s="723"/>
      <c r="BQ490" s="723"/>
      <c r="BR490" s="723"/>
      <c r="BS490" s="723"/>
      <c r="BT490" s="723"/>
      <c r="BU490" s="723"/>
      <c r="BV490" s="723"/>
    </row>
    <row r="491" spans="1:74" ht="13.5" customHeight="1">
      <c r="A491" s="745"/>
      <c r="B491" s="15" t="s">
        <v>61</v>
      </c>
      <c r="C491" s="771" t="str">
        <f>IFERROR(VLOOKUP(C490,科目・教員!$A$2:$B$342,2,0),"")</f>
        <v>有賀　雅史</v>
      </c>
      <c r="D491" s="772"/>
      <c r="E491" s="740" t="str">
        <f>IFERROR(VLOOKUP(E490,科目・教員!$A$2:$B$342,2,0),"")</f>
        <v>森下　純子</v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>池田　真弓</v>
      </c>
      <c r="L491" s="737"/>
      <c r="M491" s="739" t="str">
        <f>IFERROR(VLOOKUP(M490,科目・教員!$A$2:$B$342,2,0),"")</f>
        <v>柏木　公一</v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602" t="s">
        <v>334</v>
      </c>
      <c r="V491" s="627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3.5" customHeight="1">
      <c r="A492" s="745"/>
      <c r="B492" s="15" t="s">
        <v>65</v>
      </c>
      <c r="C492" s="771" t="str">
        <f>VLOOKUP($C477,'2026年度(1年後期)'!$B$5:$N$207,COLUMN('2026年度(1年後期)'!$G$5)+1,0)&amp;""</f>
        <v>グラウンド･
アリーナ･
大講義室</v>
      </c>
      <c r="D492" s="772"/>
      <c r="E492" s="740" t="str">
        <f>VLOOKUP($C477,'2026年度(2年後期)'!$B$5:$N$207,COLUMN('2026年度(2年後期)'!$G$5)+1,0)&amp;""</f>
        <v/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>304</v>
      </c>
      <c r="L492" s="737"/>
      <c r="M492" s="739" t="str">
        <f>VLOOKUP($C477,'2026年度(M1後期)'!$B$5:$N$207,COLUMN('2026年度(M1後期)'!$G$5)+1,0)&amp;""</f>
        <v>情報処理室</v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602" t="s">
        <v>311</v>
      </c>
      <c r="V492" s="627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3.5" customHeight="1">
      <c r="A493" s="760"/>
      <c r="B493" s="16" t="s">
        <v>68</v>
      </c>
      <c r="C493" s="769" t="s">
        <v>255</v>
      </c>
      <c r="D493" s="770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602" t="s">
        <v>292</v>
      </c>
      <c r="V493" s="627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73" t="str">
        <f>VLOOKUP($C477,'2026年度(1年後期)'!$B$5:$N$207,COLUMN('2026年度(1年後期)'!$I$5),0)&amp;""</f>
        <v>スポーツと健康</v>
      </c>
      <c r="D494" s="774"/>
      <c r="E494" s="747" t="str">
        <f>VLOOKUP($C477,'2026年度(2年後期)'!$B$5:$N$207,COLUMN('2026年度(2年後期)'!$I$5),0)&amp;""</f>
        <v>基礎看護学実習Ⅱ</v>
      </c>
      <c r="F494" s="742"/>
      <c r="G494" s="747" t="str">
        <f>VLOOKUP($C477,'2026年度(3年後期)'!$B$5:$N$207,COLUMN('2026年度(3年後期)'!$I$5),0)&amp;""</f>
        <v>領域別実習</v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>助産学実習Ⅱ</v>
      </c>
      <c r="L494" s="743"/>
      <c r="M494" s="741" t="str">
        <f>VLOOKUP($C477,'2026年度(M1後期)'!$B$5:$N$207,COLUMN('2026年度(M1後期)'!$I$5),0)&amp;""</f>
        <v>看護統計学</v>
      </c>
      <c r="N494" s="742"/>
      <c r="O494" s="743" t="str">
        <f>VLOOKUP($C477,'2026年度(M2後期)'!$B$5:$N$207,COLUMN('2026年度(M2後期)'!$I$5),0)&amp;""</f>
        <v>特別研究</v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>特別研究</v>
      </c>
      <c r="T494" s="742"/>
      <c r="U494" s="602"/>
      <c r="V494" s="627"/>
      <c r="Z494" s="745" t="str">
        <f>A494</f>
        <v>４時限（15：10～16：40）</v>
      </c>
      <c r="AA494" s="723"/>
      <c r="AB494" s="723" t="s">
        <v>329</v>
      </c>
      <c r="AC494" s="723"/>
      <c r="AD494" s="723"/>
      <c r="AE494" s="723"/>
      <c r="AF494" s="723"/>
      <c r="AG494" s="723" t="s">
        <v>329</v>
      </c>
      <c r="AH494" s="723" t="s">
        <v>329</v>
      </c>
      <c r="AI494" s="723" t="s">
        <v>329</v>
      </c>
      <c r="AJ494" s="723" t="s">
        <v>329</v>
      </c>
      <c r="AK494" s="723" t="s">
        <v>329</v>
      </c>
      <c r="AL494" s="723"/>
      <c r="AM494" s="723" t="s">
        <v>282</v>
      </c>
      <c r="AN494" s="723" t="s">
        <v>329</v>
      </c>
      <c r="AO494" s="723" t="s">
        <v>329</v>
      </c>
      <c r="AP494" s="723" t="s">
        <v>329</v>
      </c>
      <c r="AQ494" s="723" t="s">
        <v>329</v>
      </c>
      <c r="AR494" s="723" t="s">
        <v>329</v>
      </c>
      <c r="AS494" s="723" t="s">
        <v>329</v>
      </c>
      <c r="AT494" s="723" t="s">
        <v>329</v>
      </c>
      <c r="AU494" s="723" t="s">
        <v>329</v>
      </c>
      <c r="AV494" s="723" t="s">
        <v>329</v>
      </c>
      <c r="AW494" s="723" t="s">
        <v>334</v>
      </c>
      <c r="AX494" s="723" t="s">
        <v>334</v>
      </c>
      <c r="AY494" s="723"/>
      <c r="AZ494" s="723" t="s">
        <v>322</v>
      </c>
      <c r="BA494" s="723"/>
      <c r="BB494" s="723"/>
      <c r="BC494" s="723"/>
      <c r="BD494" s="723"/>
      <c r="BE494" s="723"/>
      <c r="BF494" s="723" t="s">
        <v>132</v>
      </c>
      <c r="BG494" s="723"/>
      <c r="BH494" s="723"/>
      <c r="BI494" s="723"/>
      <c r="BJ494" s="723"/>
      <c r="BK494" s="723"/>
      <c r="BL494" s="723"/>
      <c r="BM494" s="723"/>
      <c r="BN494" s="723" t="s">
        <v>252</v>
      </c>
      <c r="BO494" s="723" t="s">
        <v>252</v>
      </c>
      <c r="BP494" s="723"/>
      <c r="BQ494" s="723"/>
      <c r="BR494" s="723"/>
      <c r="BS494" s="723"/>
      <c r="BT494" s="723"/>
      <c r="BU494" s="723"/>
      <c r="BV494" s="723"/>
    </row>
    <row r="495" spans="1:74" ht="13.5" customHeight="1">
      <c r="A495" s="745"/>
      <c r="B495" s="15" t="s">
        <v>61</v>
      </c>
      <c r="C495" s="771" t="str">
        <f>IFERROR(VLOOKUP(C494,科目・教員!$A$2:$B$342,2,0),"")</f>
        <v>有賀　雅史</v>
      </c>
      <c r="D495" s="772"/>
      <c r="E495" s="740" t="str">
        <f>IFERROR(VLOOKUP(E494,科目・教員!$A$2:$B$342,2,0),"")</f>
        <v>森下　純子</v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>池田　真弓</v>
      </c>
      <c r="L495" s="737"/>
      <c r="M495" s="739" t="str">
        <f>IFERROR(VLOOKUP(M494,科目・教員!$A$2:$B$342,2,0),"")</f>
        <v>柏木　公一</v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602"/>
      <c r="V495" s="627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3.5" customHeight="1">
      <c r="A496" s="745"/>
      <c r="B496" s="15" t="s">
        <v>65</v>
      </c>
      <c r="C496" s="771" t="str">
        <f>VLOOKUP($C477,'2026年度(1年後期)'!$B$5:$N$207,COLUMN('2026年度(1年後期)'!$I$5)+1,0)&amp;""</f>
        <v>グラウンド･
アリーナ･
大講義室</v>
      </c>
      <c r="D496" s="772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>304</v>
      </c>
      <c r="L496" s="737"/>
      <c r="M496" s="739" t="str">
        <f>VLOOKUP($C477,'2026年度(M1後期)'!$B$5:$N$207,COLUMN('2026年度(M1後期)'!$I$5)+1,0)&amp;""</f>
        <v>情報処理室</v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602"/>
      <c r="V496" s="627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3.5" customHeight="1">
      <c r="A497" s="746"/>
      <c r="B497" s="16" t="s">
        <v>68</v>
      </c>
      <c r="C497" s="769" t="s">
        <v>255</v>
      </c>
      <c r="D497" s="770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602"/>
      <c r="V497" s="627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3.5" customHeight="1">
      <c r="A498" s="745" t="s">
        <v>112</v>
      </c>
      <c r="B498" s="15" t="s">
        <v>53</v>
      </c>
      <c r="C498" s="773" t="str">
        <f>VLOOKUP($C477,'2026年度(1年後期)'!$B$5:$N$207,COLUMN('2026年度(1年後期)'!$K$5),0)&amp;""</f>
        <v>脳と行動</v>
      </c>
      <c r="D498" s="774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602"/>
      <c r="V498" s="627"/>
      <c r="Z498" s="745" t="str">
        <f>A498</f>
        <v>５時限（16：50～18：20）</v>
      </c>
      <c r="AA498" s="723"/>
      <c r="AB498" s="723" t="s">
        <v>329</v>
      </c>
      <c r="AC498" s="723"/>
      <c r="AD498" s="723"/>
      <c r="AE498" s="723"/>
      <c r="AF498" s="723"/>
      <c r="AG498" s="723" t="s">
        <v>329</v>
      </c>
      <c r="AH498" s="723" t="s">
        <v>329</v>
      </c>
      <c r="AI498" s="723" t="s">
        <v>329</v>
      </c>
      <c r="AJ498" s="723" t="s">
        <v>329</v>
      </c>
      <c r="AK498" s="723" t="s">
        <v>329</v>
      </c>
      <c r="AL498" s="723"/>
      <c r="AM498" s="723" t="s">
        <v>282</v>
      </c>
      <c r="AN498" s="723" t="s">
        <v>329</v>
      </c>
      <c r="AO498" s="723" t="s">
        <v>329</v>
      </c>
      <c r="AP498" s="723" t="s">
        <v>329</v>
      </c>
      <c r="AQ498" s="723" t="s">
        <v>329</v>
      </c>
      <c r="AR498" s="723" t="s">
        <v>329</v>
      </c>
      <c r="AS498" s="723" t="s">
        <v>329</v>
      </c>
      <c r="AT498" s="723" t="s">
        <v>329</v>
      </c>
      <c r="AU498" s="723" t="s">
        <v>329</v>
      </c>
      <c r="AV498" s="723" t="s">
        <v>329</v>
      </c>
      <c r="AW498" s="723" t="s">
        <v>334</v>
      </c>
      <c r="AX498" s="723" t="s">
        <v>334</v>
      </c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3.5" customHeight="1">
      <c r="A499" s="745"/>
      <c r="B499" s="15" t="s">
        <v>61</v>
      </c>
      <c r="C499" s="771" t="str">
        <f>IFERROR(VLOOKUP(C498,科目・教員!$A$2:$B$342,2,0),"")</f>
        <v>田中　健一</v>
      </c>
      <c r="D499" s="772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602"/>
      <c r="V499" s="627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3.5" customHeight="1">
      <c r="A500" s="745"/>
      <c r="B500" s="15" t="s">
        <v>65</v>
      </c>
      <c r="C500" s="771" t="str">
        <f>VLOOKUP($C477,'2026年度(1年後期)'!$B$5:$N$207,COLUMN('2026年度(1年後期)'!$K$5)+1,0)&amp;""</f>
        <v>オンデマンド</v>
      </c>
      <c r="D500" s="772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602"/>
      <c r="V500" s="627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3.5" customHeight="1">
      <c r="A501" s="746"/>
      <c r="B501" s="16" t="s">
        <v>68</v>
      </c>
      <c r="C501" s="843"/>
      <c r="D501" s="84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619"/>
      <c r="V501" s="628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">
      <c r="A502" s="23"/>
      <c r="B502" s="24"/>
      <c r="C502" s="767">
        <f>C477+1</f>
        <v>46347</v>
      </c>
      <c r="D502" s="767"/>
      <c r="E502" s="767"/>
      <c r="F502" s="767"/>
      <c r="G502" s="767"/>
      <c r="H502" s="767"/>
      <c r="I502" s="767"/>
      <c r="J502" s="767"/>
      <c r="K502" s="767"/>
      <c r="L502" s="767"/>
      <c r="M502" s="767"/>
      <c r="N502" s="767"/>
      <c r="O502" s="767"/>
      <c r="P502" s="767"/>
      <c r="Q502" s="767"/>
      <c r="R502" s="767"/>
      <c r="S502" s="767"/>
      <c r="T502" s="767"/>
      <c r="U502" s="835">
        <f>C502</f>
        <v>46347</v>
      </c>
      <c r="V502" s="836"/>
      <c r="W502" s="836"/>
      <c r="X502" s="836"/>
      <c r="Y502" s="836"/>
      <c r="Z502" s="8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/>
      </c>
      <c r="D503" s="758"/>
      <c r="E503" s="761" t="str">
        <f>VLOOKUP($C502,'2026年度(2年後期)'!$B$5:$N$207,COLUMN('2026年度(2年後期)'!$C$5),0)&amp;""</f>
        <v/>
      </c>
      <c r="F503" s="758"/>
      <c r="G503" s="761" t="str">
        <f>VLOOKUP($C502,'2026年度(3年後期)'!$B$5:$N$207,COLUMN('2026年度(3年後期)'!$C$5),0)&amp;""</f>
        <v/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/>
      </c>
      <c r="N503" s="759"/>
      <c r="O503" s="761" t="str">
        <f>VLOOKUP($C502,'2026年度(M2後期)'!$B$5:$N$207,COLUMN('2026年度(M2後期)'!$C$5),0)&amp;""</f>
        <v/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/>
      </c>
      <c r="T503" s="758"/>
      <c r="U503" s="630" t="s">
        <v>335</v>
      </c>
      <c r="Z503" s="744" t="str">
        <f>A503</f>
        <v xml:space="preserve">１時限（09：20～10：50） </v>
      </c>
      <c r="AA503" s="723"/>
      <c r="AB503" s="723"/>
      <c r="AC503" s="723"/>
      <c r="AD503" s="723"/>
      <c r="AE503" s="723"/>
      <c r="AF503" s="723"/>
      <c r="AG503" s="723"/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53" t="str">
        <f>IFERROR(VLOOKUP(C503,科目・教員!$A$2:$B$342,2,0),"")</f>
        <v/>
      </c>
      <c r="D504" s="751"/>
      <c r="E504" s="752" t="str">
        <f>IFERROR(VLOOKUP(E503,科目・教員!$A$2:$B$342,2,0),"")</f>
        <v/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630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/>
      </c>
      <c r="D505" s="751"/>
      <c r="E505" s="752" t="str">
        <f>VLOOKUP($C502,'2026年度(2年後期)'!$B$5:$N$207,COLUMN('2026年度(2年後期)'!$C$5)+1,0)&amp;""</f>
        <v/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630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79"/>
      <c r="D506" s="797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630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/>
      </c>
      <c r="D507" s="758"/>
      <c r="E507" s="761" t="str">
        <f>VLOOKUP($C502,'2026年度(2年後期)'!$B$5:$N$207,COLUMN('2026年度(2年後期)'!$E$5),0)&amp;""</f>
        <v/>
      </c>
      <c r="F507" s="758"/>
      <c r="G507" s="761" t="str">
        <f>VLOOKUP($C502,'2026年度(3年後期)'!$B$5:$N$207,COLUMN('2026年度(3年後期)'!$E$5),0)&amp;""</f>
        <v/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/>
      </c>
      <c r="N507" s="758"/>
      <c r="O507" s="742" t="str">
        <f>VLOOKUP($C502,'2026年度(M2後期)'!$B$5:$N$207,COLUMN('2026年度(M2後期)'!$E$5),0)&amp;""</f>
        <v/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/>
      </c>
      <c r="T507" s="758"/>
      <c r="U507" s="631"/>
      <c r="Z507" s="745" t="str">
        <f>A507</f>
        <v>２時限（11：00～12：30）</v>
      </c>
      <c r="AA507" s="723"/>
      <c r="AB507" s="723"/>
      <c r="AC507" s="723"/>
      <c r="AD507" s="723"/>
      <c r="AE507" s="723"/>
      <c r="AF507" s="723"/>
      <c r="AG507" s="723"/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/>
      </c>
      <c r="D508" s="751"/>
      <c r="E508" s="752" t="str">
        <f>IFERROR(VLOOKUP(E507,科目・教員!$A$2:$B$342,2,0),"")</f>
        <v/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631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/>
      </c>
      <c r="D509" s="751"/>
      <c r="E509" s="752" t="str">
        <f>VLOOKUP($C502,'2026年度(2年後期)'!$B$5:$N$207,COLUMN('2026年度(2年後期)'!$E$5)+1,0)&amp;""</f>
        <v/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631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631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632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632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632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632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/>
      </c>
      <c r="D515" s="742"/>
      <c r="E515" s="747" t="str">
        <f>VLOOKUP($C502,'2026年度(2年後期)'!$B$5:$N$207,COLUMN('2026年度(2年後期)'!$G$5),0)&amp;""</f>
        <v/>
      </c>
      <c r="F515" s="742"/>
      <c r="G515" s="747" t="str">
        <f>VLOOKUP($C502,'2026年度(3年後期)'!$B$5:$N$207,COLUMN('2026年度(3年後期)'!$G$5),0)&amp;""</f>
        <v/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/>
      </c>
      <c r="N515" s="742"/>
      <c r="O515" s="743" t="str">
        <f>VLOOKUP($C502,'2026年度(M2後期)'!$B$5:$N$207,COLUMN('2026年度(M2後期)'!$G$5),0)&amp;""</f>
        <v/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/>
      </c>
      <c r="T515" s="742"/>
      <c r="U515" s="632"/>
      <c r="Z515" s="745" t="str">
        <f>A515</f>
        <v>３時限（13：30～15：00）</v>
      </c>
      <c r="AA515" s="723"/>
      <c r="AB515" s="723"/>
      <c r="AC515" s="723"/>
      <c r="AD515" s="723"/>
      <c r="AE515" s="723"/>
      <c r="AF515" s="723"/>
      <c r="AG515" s="723"/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/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/>
      </c>
      <c r="D516" s="738"/>
      <c r="E516" s="740" t="str">
        <f>IFERROR(VLOOKUP(E515,科目・教員!$A$2:$B$342,2,0),"")</f>
        <v/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632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/>
      </c>
      <c r="D517" s="738"/>
      <c r="E517" s="740" t="str">
        <f>VLOOKUP($C502,'2026年度(2年後期)'!$B$5:$N$207,COLUMN('2026年度(2年後期)'!$G$5)+1,0)&amp;""</f>
        <v/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632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48"/>
      <c r="D518" s="749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632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/>
      </c>
      <c r="D519" s="742"/>
      <c r="E519" s="747" t="str">
        <f>VLOOKUP($C502,'2026年度(2年後期)'!$B$5:$N$207,COLUMN('2026年度(2年後期)'!$I$5),0)&amp;""</f>
        <v/>
      </c>
      <c r="F519" s="742"/>
      <c r="G519" s="747" t="str">
        <f>VLOOKUP($C502,'2026年度(3年後期)'!$B$5:$N$207,COLUMN('2026年度(3年後期)'!$I$5),0)&amp;""</f>
        <v/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/>
      </c>
      <c r="N519" s="742"/>
      <c r="O519" s="743" t="str">
        <f>VLOOKUP($C502,'2026年度(M2後期)'!$B$5:$N$207,COLUMN('2026年度(M2後期)'!$I$5),0)&amp;""</f>
        <v/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/>
      </c>
      <c r="T519" s="742"/>
      <c r="U519" s="632"/>
      <c r="Z519" s="745" t="str">
        <f>A519</f>
        <v>４時限（15：10～16：40）</v>
      </c>
      <c r="AA519" s="723"/>
      <c r="AB519" s="723"/>
      <c r="AC519" s="723"/>
      <c r="AD519" s="723"/>
      <c r="AE519" s="723"/>
      <c r="AF519" s="723"/>
      <c r="AG519" s="723"/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/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39" t="str">
        <f>IFERROR(VLOOKUP(C519,科目・教員!$A$2:$B$342,2,0),"")</f>
        <v/>
      </c>
      <c r="D520" s="738"/>
      <c r="E520" s="740" t="str">
        <f>IFERROR(VLOOKUP(E519,科目・教員!$A$2:$B$342,2,0),"")</f>
        <v/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632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/>
      </c>
      <c r="D521" s="738"/>
      <c r="E521" s="740" t="str">
        <f>VLOOKUP($C502,'2026年度(2年後期)'!$B$5:$N$207,COLUMN('2026年度(2年後期)'!$I$5)+1,0)&amp;""</f>
        <v/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632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48"/>
      <c r="D522" s="749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632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632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632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632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36"/>
      <c r="D526" s="734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633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">
      <c r="A527" s="23"/>
      <c r="B527" s="24"/>
      <c r="C527" s="767">
        <f>C502+1</f>
        <v>46348</v>
      </c>
      <c r="D527" s="767"/>
      <c r="E527" s="767"/>
      <c r="F527" s="767"/>
      <c r="G527" s="767"/>
      <c r="H527" s="767"/>
      <c r="I527" s="767"/>
      <c r="J527" s="767"/>
      <c r="K527" s="767"/>
      <c r="L527" s="767"/>
      <c r="M527" s="767"/>
      <c r="N527" s="767"/>
      <c r="O527" s="767"/>
      <c r="P527" s="767"/>
      <c r="Q527" s="767"/>
      <c r="R527" s="767"/>
      <c r="S527" s="767"/>
      <c r="T527" s="767"/>
      <c r="U527" s="835">
        <f>C527</f>
        <v>46348</v>
      </c>
      <c r="V527" s="836"/>
      <c r="W527" s="836"/>
      <c r="X527" s="836"/>
      <c r="Y527" s="836"/>
      <c r="Z527" s="83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/>
      </c>
      <c r="D528" s="758"/>
      <c r="E528" s="761" t="str">
        <f>VLOOKUP($C527,'2026年度(2年後期)'!$B$5:$N$207,COLUMN('2026年度(2年後期)'!$C$5),0)&amp;""</f>
        <v/>
      </c>
      <c r="F528" s="758"/>
      <c r="G528" s="761" t="str">
        <f>VLOOKUP($C527,'2026年度(3年後期)'!$B$5:$N$207,COLUMN('2026年度(3年後期)'!$C$5),0)&amp;""</f>
        <v/>
      </c>
      <c r="H528" s="758"/>
      <c r="I528" s="761" t="str">
        <f>VLOOKUP($C527,'2026年度(4年後期)'!$B$5:$N$206,COLUMN('2026年度(4年後期)'!$C$5),0)&amp;""</f>
        <v/>
      </c>
      <c r="J528" s="758"/>
      <c r="K528" s="742" t="str">
        <f>VLOOKUP($C527,'2026年度(助産後期)'!$B$5:$N$207,COLUMN('2026年度(助産後期)'!$C$5),0)&amp;""</f>
        <v/>
      </c>
      <c r="L528" s="759"/>
      <c r="M528" s="768" t="str">
        <f>VLOOKUP($C527,'2026年度(M1後期)'!$B$5:$N$207,COLUMN('2026年度(M1後期)'!$C$5),0)&amp;""</f>
        <v/>
      </c>
      <c r="N528" s="759"/>
      <c r="O528" s="761" t="str">
        <f>VLOOKUP($C527,'2026年度(M2後期)'!$B$5:$N$207,COLUMN('2026年度(M2後期)'!$C$5),0)&amp;""</f>
        <v/>
      </c>
      <c r="P528" s="758"/>
      <c r="Q528" s="761" t="str">
        <f>VLOOKUP($C527,'2026年度(D1後期)'!$B$5:$N$207,COLUMN('2026年度(D1後期)'!$C$5),0)&amp;""</f>
        <v/>
      </c>
      <c r="R528" s="758"/>
      <c r="S528" s="742" t="str">
        <f>VLOOKUP($C527,'2026年度(D23後期)'!$B$5:$N$207,COLUMN('2026年度(D23後期)'!$C$5),0)&amp;""</f>
        <v/>
      </c>
      <c r="T528" s="758"/>
      <c r="U528" s="43"/>
      <c r="Z528" s="744" t="str">
        <f>A528</f>
        <v xml:space="preserve">１時限（09：20～10：50） </v>
      </c>
      <c r="AA528" s="723"/>
      <c r="AB528" s="723"/>
      <c r="AC528" s="723"/>
      <c r="AD528" s="723"/>
      <c r="AE528" s="723"/>
      <c r="AF528" s="723"/>
      <c r="AG528" s="723"/>
      <c r="AH528" s="723"/>
      <c r="AI528" s="723"/>
      <c r="AJ528" s="723"/>
      <c r="AK528" s="723"/>
      <c r="AL528" s="723"/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38" t="str">
        <f>IFERROR(VLOOKUP(K528,科目・教員!$A$2:$B$342,2,0),"")</f>
        <v/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/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48"/>
      <c r="D531" s="793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/>
      </c>
      <c r="D532" s="758"/>
      <c r="E532" s="761" t="str">
        <f>VLOOKUP($C527,'2026年度(2年後期)'!$B$5:$N$207,COLUMN('2026年度(2年後期)'!$E$5),0)&amp;""</f>
        <v/>
      </c>
      <c r="F532" s="758"/>
      <c r="G532" s="761" t="str">
        <f>VLOOKUP($C527,'2026年度(3年後期)'!$B$5:$N$207,COLUMN('2026年度(3年後期)'!$E$5),0)&amp;""</f>
        <v/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/>
      </c>
      <c r="L532" s="759"/>
      <c r="M532" s="757" t="str">
        <f>VLOOKUP($C527,'2026年度(M1後期)'!$B$5:$N$207,COLUMN('2026年度(M1後期)'!$E$5),0)&amp;""</f>
        <v/>
      </c>
      <c r="N532" s="758"/>
      <c r="O532" s="742" t="str">
        <f>VLOOKUP($C527,'2026年度(M2後期)'!$B$5:$N$207,COLUMN('2026年度(M2後期)'!$E$5),0)&amp;""</f>
        <v/>
      </c>
      <c r="P532" s="758"/>
      <c r="Q532" s="742" t="str">
        <f>VLOOKUP($C527,'2026年度(D1後期)'!$B$5:$N$207,COLUMN('2026年度(D1後期)'!$E$5),0)&amp;""</f>
        <v/>
      </c>
      <c r="R532" s="758"/>
      <c r="S532" s="742" t="str">
        <f>VLOOKUP($C527,'2026年度(D23後期)'!$B$5:$N$207,COLUMN('2026年度(D23後期)'!$E$5),0)&amp;""</f>
        <v/>
      </c>
      <c r="T532" s="758"/>
      <c r="U532" s="25"/>
      <c r="Z532" s="745" t="str">
        <f>A532</f>
        <v>２時限（11：00～12：30）</v>
      </c>
      <c r="AA532" s="723"/>
      <c r="AB532" s="723"/>
      <c r="AC532" s="723"/>
      <c r="AD532" s="723"/>
      <c r="AE532" s="723"/>
      <c r="AF532" s="723"/>
      <c r="AG532" s="723"/>
      <c r="AH532" s="723"/>
      <c r="AI532" s="723"/>
      <c r="AJ532" s="723"/>
      <c r="AK532" s="723"/>
      <c r="AL532" s="723"/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/>
      <c r="AX532" s="723"/>
      <c r="AY532" s="723"/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/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/>
      </c>
      <c r="D534" s="751"/>
      <c r="E534" s="752" t="str">
        <f>VLOOKUP($C527,'2026年度(2年後期)'!$B$5:$N$207,COLUMN('2026年度(2年後期)'!$E$5)+1,0)&amp;""</f>
        <v/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842"/>
      <c r="J535" s="797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/>
      </c>
      <c r="D540" s="742"/>
      <c r="E540" s="747" t="str">
        <f>VLOOKUP($C527,'2026年度(2年後期)'!$B$5:$N$207,COLUMN('2026年度(2年後期)'!$G$5),0)&amp;""</f>
        <v/>
      </c>
      <c r="F540" s="742"/>
      <c r="G540" s="747" t="str">
        <f>VLOOKUP($C527,'2026年度(3年後期)'!$B$5:$N$207,COLUMN('2026年度(3年後期)'!$G$5),0)&amp;""</f>
        <v/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/>
      </c>
      <c r="L540" s="743"/>
      <c r="M540" s="741" t="str">
        <f>VLOOKUP($C527,'2026年度(M1後期)'!$B$5:$N$207,COLUMN('2026年度(M1後期)'!$G$5),0)&amp;""</f>
        <v/>
      </c>
      <c r="N540" s="742"/>
      <c r="O540" s="743" t="str">
        <f>VLOOKUP($C527,'2026年度(M2後期)'!$B$5:$N$207,COLUMN('2026年度(M2後期)'!$G$5),0)&amp;""</f>
        <v/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/>
      </c>
      <c r="T540" s="742"/>
      <c r="U540" s="25"/>
      <c r="Z540" s="745" t="str">
        <f>A540</f>
        <v>３時限（13：30～15：00）</v>
      </c>
      <c r="AA540" s="723"/>
      <c r="AB540" s="723"/>
      <c r="AC540" s="723"/>
      <c r="AD540" s="723"/>
      <c r="AE540" s="723"/>
      <c r="AF540" s="723"/>
      <c r="AG540" s="723"/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/>
      </c>
      <c r="D541" s="738"/>
      <c r="E541" s="740" t="str">
        <f>IFERROR(VLOOKUP(E540,科目・教員!$A$2:$B$342,2,0),"")</f>
        <v/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/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/>
      </c>
      <c r="D542" s="738"/>
      <c r="E542" s="740" t="str">
        <f>VLOOKUP($C527,'2026年度(2年後期)'!$B$5:$N$207,COLUMN('2026年度(2年後期)'!$G$5)+1,0)&amp;""</f>
        <v/>
      </c>
      <c r="F542" s="738"/>
      <c r="G542" s="740" t="str">
        <f>VLOOKUP($C527,'2026年度(3年後期)'!$B$5:$N$207,COLUMN('2026年度(3年後期)'!$G$5)+1,0)&amp;""</f>
        <v/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79"/>
      <c r="D543" s="797"/>
      <c r="E543" s="733"/>
      <c r="F543" s="734"/>
      <c r="G543" s="733"/>
      <c r="H543" s="734"/>
      <c r="I543" s="784"/>
      <c r="J543" s="749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25"/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/>
      </c>
      <c r="D544" s="742"/>
      <c r="E544" s="747" t="str">
        <f>VLOOKUP($C527,'2026年度(2年後期)'!$B$5:$N$207,COLUMN('2026年度(2年後期)'!$I$5),0)&amp;""</f>
        <v/>
      </c>
      <c r="F544" s="742"/>
      <c r="G544" s="747" t="str">
        <f>VLOOKUP($C527,'2026年度(3年後期)'!$B$5:$N$207,COLUMN('2026年度(3年後期)'!$I$5),0)&amp;""</f>
        <v/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/>
      </c>
      <c r="N544" s="742"/>
      <c r="O544" s="743" t="str">
        <f>VLOOKUP($C527,'2026年度(M2後期)'!$B$5:$N$207,COLUMN('2026年度(M2後期)'!$I$5),0)&amp;""</f>
        <v/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/>
      </c>
      <c r="T544" s="742"/>
      <c r="U544" s="25"/>
      <c r="Z544" s="745" t="str">
        <f>A544</f>
        <v>４時限（15：10～16：40）</v>
      </c>
      <c r="AA544" s="723"/>
      <c r="AB544" s="723"/>
      <c r="AC544" s="723"/>
      <c r="AD544" s="723"/>
      <c r="AE544" s="723"/>
      <c r="AF544" s="723"/>
      <c r="AG544" s="723"/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/>
      </c>
      <c r="D545" s="738"/>
      <c r="E545" s="740" t="str">
        <f>IFERROR(VLOOKUP(E544,科目・教員!$A$2:$B$342,2,0),"")</f>
        <v/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/>
      </c>
      <c r="D546" s="738"/>
      <c r="E546" s="740" t="str">
        <f>VLOOKUP($C527,'2026年度(2年後期)'!$B$5:$N$207,COLUMN('2026年度(2年後期)'!$I$5)+1,0)&amp;""</f>
        <v/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79"/>
      <c r="D547" s="797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736"/>
      <c r="D551" s="734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">
      <c r="A552" s="23"/>
      <c r="B552" s="24"/>
      <c r="C552" s="767">
        <f>C527+1</f>
        <v>46349</v>
      </c>
      <c r="D552" s="767"/>
      <c r="E552" s="767"/>
      <c r="F552" s="767"/>
      <c r="G552" s="767"/>
      <c r="H552" s="767"/>
      <c r="I552" s="767"/>
      <c r="J552" s="767"/>
      <c r="K552" s="767"/>
      <c r="L552" s="767"/>
      <c r="M552" s="767"/>
      <c r="N552" s="767"/>
      <c r="O552" s="767"/>
      <c r="P552" s="767"/>
      <c r="Q552" s="767"/>
      <c r="R552" s="767"/>
      <c r="S552" s="767"/>
      <c r="T552" s="767"/>
      <c r="U552" s="835">
        <f>C552</f>
        <v>46349</v>
      </c>
      <c r="V552" s="836"/>
      <c r="W552" s="836"/>
      <c r="X552" s="836"/>
      <c r="Y552" s="836"/>
      <c r="Z552" s="8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/>
      </c>
      <c r="D553" s="758"/>
      <c r="E553" s="761" t="str">
        <f>VLOOKUP($C552,'2026年度(2年後期)'!$B$5:$N$207,COLUMN('2026年度(2年後期)'!$C$5),0)&amp;""</f>
        <v/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/>
      </c>
      <c r="N553" s="759"/>
      <c r="O553" s="761" t="str">
        <f>VLOOKUP($C552,'2026年度(M2後期)'!$B$5:$N$207,COLUMN('2026年度(M2後期)'!$C$5),0)&amp;""</f>
        <v/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/>
      </c>
      <c r="T553" s="758"/>
      <c r="U553" s="43"/>
      <c r="Z553" s="744" t="str">
        <f>A553</f>
        <v xml:space="preserve">１時限（09：20～10：50） </v>
      </c>
      <c r="AA553" s="723"/>
      <c r="AB553" s="723"/>
      <c r="AC553" s="723"/>
      <c r="AD553" s="723"/>
      <c r="AE553" s="723"/>
      <c r="AF553" s="723"/>
      <c r="AG553" s="723"/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5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5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5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/>
      </c>
      <c r="D557" s="758"/>
      <c r="E557" s="761" t="str">
        <f>VLOOKUP($C552,'2026年度(2年後期)'!$B$5:$N$207,COLUMN('2026年度(2年後期)'!$E$5),0)&amp;""</f>
        <v/>
      </c>
      <c r="F557" s="758"/>
      <c r="G557" s="761" t="str">
        <f>VLOOKUP($C552,'2026年度(3年後期)'!$B$5:$N$207,COLUMN('2026年度(3年後期)'!$E$5),0)&amp;""</f>
        <v/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/>
      </c>
      <c r="N557" s="758"/>
      <c r="O557" s="742" t="str">
        <f>VLOOKUP($C552,'2026年度(M2後期)'!$B$5:$N$207,COLUMN('2026年度(M2後期)'!$E$5),0)&amp;""</f>
        <v/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/>
      </c>
      <c r="T557" s="758"/>
      <c r="U557" s="25"/>
      <c r="Z557" s="745" t="str">
        <f>A557</f>
        <v>２時限（11：00～12：30）</v>
      </c>
      <c r="AA557" s="723"/>
      <c r="AB557" s="723"/>
      <c r="AC557" s="723"/>
      <c r="AD557" s="723"/>
      <c r="AE557" s="723"/>
      <c r="AF557" s="723"/>
      <c r="AG557" s="723"/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/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36"/>
      <c r="D560" s="734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/>
      </c>
      <c r="D565" s="742"/>
      <c r="E565" s="747" t="str">
        <f>VLOOKUP($C552,'2026年度(2年後期)'!$B$5:$N$207,COLUMN('2026年度(2年後期)'!$G$5),0)&amp;""</f>
        <v/>
      </c>
      <c r="F565" s="742"/>
      <c r="G565" s="747" t="str">
        <f>VLOOKUP($C552,'2026年度(3年後期)'!$B$5:$N$207,COLUMN('2026年度(3年後期)'!$G$5),0)&amp;""</f>
        <v/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/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/>
      </c>
      <c r="T565" s="742"/>
      <c r="U565" s="25"/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/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/>
      <c r="AX565" s="723"/>
      <c r="AY565" s="723"/>
      <c r="AZ565" s="723"/>
      <c r="BA565" s="723"/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39" t="str">
        <f>IFERROR(VLOOKUP(C565,科目・教員!$A$2:$B$342,2,0),"")</f>
        <v/>
      </c>
      <c r="D566" s="738"/>
      <c r="E566" s="740" t="str">
        <f>IFERROR(VLOOKUP(E565,科目・教員!$A$2:$B$342,2,0),"")</f>
        <v/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25"/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/>
      </c>
      <c r="D567" s="738"/>
      <c r="E567" s="740" t="str">
        <f>VLOOKUP($C552,'2026年度(2年後期)'!$B$5:$N$207,COLUMN('2026年度(2年後期)'!$G$5)+1,0)&amp;""</f>
        <v/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25"/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36"/>
      <c r="D568" s="734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25"/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741" t="str">
        <f>VLOOKUP($C552,'2026年度(1年後期)'!$B$5:$N$207,COLUMN('2026年度(1年後期)'!$I$5),0)&amp;""</f>
        <v/>
      </c>
      <c r="D569" s="742"/>
      <c r="E569" s="747" t="str">
        <f>VLOOKUP($C552,'2026年度(2年後期)'!$B$5:$N$207,COLUMN('2026年度(2年後期)'!$I$5),0)&amp;""</f>
        <v/>
      </c>
      <c r="F569" s="742"/>
      <c r="G569" s="747" t="str">
        <f>VLOOKUP($C552,'2026年度(3年後期)'!$B$5:$N$207,COLUMN('2026年度(3年後期)'!$I$5),0)&amp;""</f>
        <v/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/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/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739" t="str">
        <f>IFERROR(VLOOKUP(C569,科目・教員!$A$2:$B$342,2,0),"")</f>
        <v/>
      </c>
      <c r="D570" s="738"/>
      <c r="E570" s="740" t="str">
        <f>IFERROR(VLOOKUP(E569,科目・教員!$A$2:$B$342,2,0),"")</f>
        <v/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2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739" t="str">
        <f>VLOOKUP($C552,'2026年度(1年後期)'!$B$5:$N$207,COLUMN('2026年度(1年後期)'!$I$5)+1,0)&amp;""</f>
        <v/>
      </c>
      <c r="D571" s="738"/>
      <c r="E571" s="740" t="str">
        <f>VLOOKUP($C552,'2026年度(2年後期)'!$B$5:$N$207,COLUMN('2026年度(2年後期)'!$I$5)+1,0)&amp;""</f>
        <v/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736"/>
      <c r="D572" s="734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5"/>
      <c r="B577" s="6"/>
      <c r="C577" s="781">
        <f>C552+1</f>
        <v>46350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32">
        <f>C577</f>
        <v>46350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>基礎看護学実習Ⅱ</v>
      </c>
      <c r="F578" s="758"/>
      <c r="G578" s="761" t="str">
        <f>VLOOKUP($C577,'2026年度(3年後期)'!$B$5:$N$207,COLUMN('2026年度(3年後期)'!$C$5),0)&amp;""</f>
        <v>領域別実習</v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>M論文審査会（1月申請）</v>
      </c>
      <c r="N578" s="759"/>
      <c r="O578" s="761" t="str">
        <f>VLOOKUP($C577,'2026年度(M2後期)'!$B$5:$N$207,COLUMN('2026年度(M2後期)'!$C$5),0)&amp;""</f>
        <v>M論文審査会（1月申請）</v>
      </c>
      <c r="P578" s="758"/>
      <c r="Q578" s="761" t="str">
        <f>VLOOKUP($C577,'2026年度(D1後期)'!$B$5:$N$207,COLUMN('2026年度(D1後期)'!$C$5),0)&amp;""</f>
        <v>M論文審査会（1月申請）</v>
      </c>
      <c r="R578" s="758"/>
      <c r="S578" s="742" t="str">
        <f>VLOOKUP($C577,'2026年度(D23後期)'!$B$5:$N$207,COLUMN('2026年度(D23後期)'!$C$5),0)&amp;""</f>
        <v>M論文審査会（1月申請）</v>
      </c>
      <c r="T578" s="758"/>
      <c r="U578" s="43"/>
      <c r="V578" s="652" t="s">
        <v>281</v>
      </c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 t="s">
        <v>317</v>
      </c>
      <c r="AH578" s="723"/>
      <c r="AI578" s="723"/>
      <c r="AJ578" s="723"/>
      <c r="AK578" s="723"/>
      <c r="AL578" s="723"/>
      <c r="AM578" s="723" t="s">
        <v>282</v>
      </c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 t="s">
        <v>336</v>
      </c>
      <c r="AX578" s="723" t="s">
        <v>336</v>
      </c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>森下　純子</v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5"/>
      <c r="V579" s="652" t="s">
        <v>282</v>
      </c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>母性:201</v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>301･302</v>
      </c>
      <c r="N580" s="751"/>
      <c r="O580" s="752" t="str">
        <f>VLOOKUP($C577,'2026年度(M2後期)'!$B$5:$N$207,COLUMN('2026年度(M2後期)'!$C$5)+1,0)&amp;""</f>
        <v>301･302</v>
      </c>
      <c r="P580" s="751"/>
      <c r="Q580" s="752" t="str">
        <f>VLOOKUP($C577,'2026年度(D1後期)'!$B$5:$N$207,COLUMN('2026年度(D1後期)'!$C$5)+1,0)&amp;""</f>
        <v>301･302</v>
      </c>
      <c r="R580" s="751"/>
      <c r="S580" s="738" t="str">
        <f>VLOOKUP($C577,'2026年度(D23後期)'!$B$5:$N$207,COLUMN('2026年度(D23後期)'!$C$5)+1,0)&amp;""</f>
        <v>301･302</v>
      </c>
      <c r="T580" s="751"/>
      <c r="U580" s="25"/>
      <c r="V580" s="652" t="s">
        <v>285</v>
      </c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5"/>
      <c r="V581" s="652" t="s">
        <v>286</v>
      </c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77" t="str">
        <f>VLOOKUP($C577,'2026年度(1年後期)'!$B$5:$N$207,COLUMN('2026年度(1年後期)'!$E$5),0)&amp;""</f>
        <v>日本人論</v>
      </c>
      <c r="D582" s="778"/>
      <c r="E582" s="761" t="str">
        <f>VLOOKUP($C577,'2026年度(2年後期)'!$B$5:$N$207,COLUMN('2026年度(2年後期)'!$E$5),0)&amp;""</f>
        <v>基礎看護学実習Ⅱ</v>
      </c>
      <c r="F582" s="758"/>
      <c r="G582" s="761" t="str">
        <f>VLOOKUP($C577,'2026年度(3年後期)'!$B$5:$N$207,COLUMN('2026年度(3年後期)'!$E$5),0)&amp;""</f>
        <v>領域別実習</v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>M論文審査会（1月申請）</v>
      </c>
      <c r="N582" s="758"/>
      <c r="O582" s="742" t="str">
        <f>VLOOKUP($C577,'2026年度(M2後期)'!$B$5:$N$207,COLUMN('2026年度(M2後期)'!$E$5),0)&amp;""</f>
        <v>M論文審査会（1月申請）</v>
      </c>
      <c r="P582" s="758"/>
      <c r="Q582" s="742" t="str">
        <f>VLOOKUP($C577,'2026年度(D1後期)'!$B$5:$N$207,COLUMN('2026年度(D1後期)'!$E$5),0)&amp;""</f>
        <v>M論文審査会（1月申請）</v>
      </c>
      <c r="R582" s="758"/>
      <c r="S582" s="742" t="str">
        <f>VLOOKUP($C577,'2026年度(D23後期)'!$B$5:$N$207,COLUMN('2026年度(D23後期)'!$E$5),0)&amp;""</f>
        <v>M論文審査会（1月申請）</v>
      </c>
      <c r="T582" s="758"/>
      <c r="U582" s="25"/>
      <c r="Z582" s="745" t="str">
        <f>A582</f>
        <v>２時限（11：00～12：30）</v>
      </c>
      <c r="AA582" s="723" t="s">
        <v>263</v>
      </c>
      <c r="AB582" s="723"/>
      <c r="AC582" s="723"/>
      <c r="AD582" s="723"/>
      <c r="AE582" s="723"/>
      <c r="AF582" s="723"/>
      <c r="AG582" s="723" t="s">
        <v>317</v>
      </c>
      <c r="AH582" s="723"/>
      <c r="AI582" s="723"/>
      <c r="AJ582" s="723"/>
      <c r="AK582" s="723"/>
      <c r="AL582" s="723"/>
      <c r="AM582" s="723" t="s">
        <v>282</v>
      </c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 t="s">
        <v>336</v>
      </c>
      <c r="AX582" s="723" t="s">
        <v>336</v>
      </c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75" t="str">
        <f>IFERROR(VLOOKUP(C582,科目・教員!$A$2:$B$342,2,0),"")</f>
        <v>川出　龍一</v>
      </c>
      <c r="D583" s="776"/>
      <c r="E583" s="752" t="str">
        <f>IFERROR(VLOOKUP(E582,科目・教員!$A$2:$B$342,2,0),"")</f>
        <v>森下　純子</v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75" t="str">
        <f>VLOOKUP($C577,'2026年度(1年後期)'!$B$5:$N$207,COLUMN('2026年度(1年後期)'!$E$5)+1,0)&amp;""</f>
        <v>101</v>
      </c>
      <c r="D584" s="776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>母性:201</v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>301･302</v>
      </c>
      <c r="N584" s="751"/>
      <c r="O584" s="738" t="str">
        <f>VLOOKUP($C577,'2026年度(M2後期)'!$B$5:$N$207,COLUMN('2026年度(M2後期)'!$E$5)+1,0)&amp;""</f>
        <v>301･302</v>
      </c>
      <c r="P584" s="751"/>
      <c r="Q584" s="738" t="str">
        <f>VLOOKUP($C577,'2026年度(D1後期)'!$B$5:$N$207,COLUMN('2026年度(D1後期)'!$E$5)+1,0)&amp;""</f>
        <v>301･302</v>
      </c>
      <c r="R584" s="751"/>
      <c r="S584" s="738" t="str">
        <f>VLOOKUP($C577,'2026年度(D23後期)'!$B$5:$N$207,COLUMN('2026年度(D23後期)'!$E$5)+1,0)&amp;""</f>
        <v>301･302</v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82" t="s">
        <v>259</v>
      </c>
      <c r="D585" s="783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 t="s">
        <v>282</v>
      </c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>保健行動論</v>
      </c>
      <c r="D590" s="742"/>
      <c r="E590" s="747" t="str">
        <f>VLOOKUP($C577,'2026年度(2年後期)'!$B$5:$N$207,COLUMN('2026年度(2年後期)'!$G$5),0)&amp;""</f>
        <v>基礎看護学実習Ⅱ</v>
      </c>
      <c r="F590" s="742"/>
      <c r="G590" s="747" t="str">
        <f>VLOOKUP($C577,'2026年度(3年後期)'!$B$5:$N$207,COLUMN('2026年度(3年後期)'!$G$5),0)&amp;""</f>
        <v>領域別実習</v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>M論文審査会（1月申請）</v>
      </c>
      <c r="N590" s="742"/>
      <c r="O590" s="743" t="str">
        <f>VLOOKUP($C577,'2026年度(M2後期)'!$B$5:$N$207,COLUMN('2026年度(M2後期)'!$G$5),0)&amp;""</f>
        <v>M論文審査会（1月申請）</v>
      </c>
      <c r="P590" s="742"/>
      <c r="Q590" s="743" t="str">
        <f>VLOOKUP($C577,'2026年度(D1後期)'!$B$5:$N$207,COLUMN('2026年度(D1後期)'!$G$5),0)&amp;""</f>
        <v>M論文審査会（1月申請）</v>
      </c>
      <c r="R590" s="742"/>
      <c r="S590" s="743" t="str">
        <f>VLOOKUP($C577,'2026年度(D23後期)'!$B$5:$N$207,COLUMN('2026年度(D23後期)'!$G$5),0)&amp;""</f>
        <v>M論文審査会（1月申請）</v>
      </c>
      <c r="T590" s="742"/>
      <c r="U590" s="25"/>
      <c r="Z590" s="745" t="str">
        <f>A590</f>
        <v>３時限（13：30～15：00）</v>
      </c>
      <c r="AA590" s="723" t="s">
        <v>327</v>
      </c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 t="s">
        <v>282</v>
      </c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 t="s">
        <v>336</v>
      </c>
      <c r="AX590" s="723" t="s">
        <v>336</v>
      </c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>藤澤　雄太</v>
      </c>
      <c r="D591" s="738"/>
      <c r="E591" s="740" t="str">
        <f>IFERROR(VLOOKUP(E590,科目・教員!$A$2:$B$342,2,0),"")</f>
        <v>森下　純子</v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>101</v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>301･302</v>
      </c>
      <c r="N592" s="738"/>
      <c r="O592" s="737" t="str">
        <f>VLOOKUP($C577,'2026年度(M2後期)'!$B$5:$N$207,COLUMN('2026年度(M2後期)'!$G$5)+1,0)&amp;""</f>
        <v>301･302</v>
      </c>
      <c r="P592" s="738"/>
      <c r="Q592" s="737" t="str">
        <f>VLOOKUP($C577,'2026年度(D1後期)'!$B$5:$N$207,COLUMN('2026年度(D1後期)'!$G$5)+1,0)&amp;""</f>
        <v>301･302</v>
      </c>
      <c r="R592" s="738"/>
      <c r="S592" s="737" t="str">
        <f>VLOOKUP($C577,'2026年度(D23後期)'!$B$5:$N$207,COLUMN('2026年度(D23後期)'!$G$5)+1,0)&amp;""</f>
        <v>301･302</v>
      </c>
      <c r="T592" s="738"/>
      <c r="U592" s="25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48"/>
      <c r="D593" s="749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73" t="str">
        <f>VLOOKUP($C577,'2026年度(1年後期)'!$B$5:$N$207,COLUMN('2026年度(1年後期)'!$I$5),0)&amp;""</f>
        <v>人体の構造と機能Ⅲ
(桑名先生②)</v>
      </c>
      <c r="D594" s="774"/>
      <c r="E594" s="747" t="str">
        <f>VLOOKUP($C577,'2026年度(2年後期)'!$B$5:$N$207,COLUMN('2026年度(2年後期)'!$I$5),0)&amp;""</f>
        <v>基礎看護学実習Ⅱ</v>
      </c>
      <c r="F594" s="742"/>
      <c r="G594" s="747" t="str">
        <f>VLOOKUP($C577,'2026年度(3年後期)'!$B$5:$N$207,COLUMN('2026年度(3年後期)'!$I$5),0)&amp;""</f>
        <v>領域別実習</v>
      </c>
      <c r="H594" s="742"/>
      <c r="I594" s="796" t="str">
        <f>VLOOKUP($C577,'2026年度(4年後期)'!$B$5:$N$206,COLUMN('2026年度(4年後期)'!$I$5),0)&amp;""</f>
        <v>科学技術と医療
(石原先生)</v>
      </c>
      <c r="J594" s="774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>M論文審査会（1月申請）</v>
      </c>
      <c r="N594" s="742"/>
      <c r="O594" s="743" t="str">
        <f>VLOOKUP($C577,'2026年度(M2後期)'!$B$5:$N$207,COLUMN('2026年度(M2後期)'!$I$5),0)&amp;""</f>
        <v>M論文審査会（1月申請）</v>
      </c>
      <c r="P594" s="742"/>
      <c r="Q594" s="743" t="str">
        <f>VLOOKUP($C577,'2026年度(D1後期)'!$B$5:$N$207,COLUMN('2026年度(D1後期)'!$I$5),0)&amp;""</f>
        <v>M論文審査会（1月申請）</v>
      </c>
      <c r="R594" s="742"/>
      <c r="S594" s="743" t="str">
        <f>VLOOKUP($C577,'2026年度(D23後期)'!$B$5:$N$207,COLUMN('2026年度(D23後期)'!$I$5),0)&amp;""</f>
        <v>M論文審査会（1月申請）</v>
      </c>
      <c r="T594" s="742"/>
      <c r="U594" s="25"/>
      <c r="Z594" s="745" t="str">
        <f>A594</f>
        <v>４時限（15：10～16：40）</v>
      </c>
      <c r="AA594" s="723" t="s">
        <v>91</v>
      </c>
      <c r="AB594" s="723"/>
      <c r="AC594" s="723"/>
      <c r="AD594" s="723"/>
      <c r="AE594" s="723"/>
      <c r="AF594" s="723"/>
      <c r="AG594" s="723" t="s">
        <v>313</v>
      </c>
      <c r="AH594" s="723"/>
      <c r="AI594" s="723"/>
      <c r="AJ594" s="723"/>
      <c r="AK594" s="723"/>
      <c r="AL594" s="723"/>
      <c r="AM594" s="723" t="s">
        <v>282</v>
      </c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 t="s">
        <v>336</v>
      </c>
      <c r="AX594" s="723" t="s">
        <v>336</v>
      </c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71" t="str">
        <f>IFERROR(VLOOKUP(C594,科目・教員!$A$2:$B$342,2,0),"")</f>
        <v/>
      </c>
      <c r="D595" s="772"/>
      <c r="E595" s="740" t="str">
        <f>IFERROR(VLOOKUP(E594,科目・教員!$A$2:$B$342,2,0),"")</f>
        <v>森下　純子</v>
      </c>
      <c r="F595" s="738"/>
      <c r="G595" s="740" t="str">
        <f>IFERROR(VLOOKUP(G594,科目・教員!$A$2:$B$342,2,0),"")</f>
        <v/>
      </c>
      <c r="H595" s="738"/>
      <c r="I595" s="795" t="str">
        <f>IFERROR(VLOOKUP(I594,科目・教員!$A$2:$B$342,2,0),"")</f>
        <v/>
      </c>
      <c r="J595" s="772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71" t="str">
        <f>VLOOKUP($C577,'2026年度(1年後期)'!$B$5:$N$207,COLUMN('2026年度(1年後期)'!$I$5)+1,0)&amp;""</f>
        <v>101</v>
      </c>
      <c r="D596" s="772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95" t="str">
        <f>VLOOKUP($C577,'2026年度(4年後期)'!$B$5:$N$206,COLUMN('2026年度(4年後期)'!$I$5)+1,0)&amp;""</f>
        <v>201またはリアルタイム</v>
      </c>
      <c r="J596" s="772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>301･302</v>
      </c>
      <c r="N596" s="738"/>
      <c r="O596" s="737" t="str">
        <f>VLOOKUP($C577,'2026年度(M2後期)'!$B$5:$N$207,COLUMN('2026年度(M2後期)'!$I$5)+1,0)&amp;""</f>
        <v>301･302</v>
      </c>
      <c r="P596" s="738"/>
      <c r="Q596" s="737" t="str">
        <f>VLOOKUP($C577,'2026年度(D1後期)'!$B$5:$N$207,COLUMN('2026年度(D1後期)'!$I$5)+1,0)&amp;""</f>
        <v>301･302</v>
      </c>
      <c r="R596" s="738"/>
      <c r="S596" s="737" t="str">
        <f>VLOOKUP($C577,'2026年度(D23後期)'!$B$5:$N$207,COLUMN('2026年度(D23後期)'!$I$5)+1,0)&amp;""</f>
        <v>301･302</v>
      </c>
      <c r="T596" s="738"/>
      <c r="U596" s="25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839" t="s">
        <v>239</v>
      </c>
      <c r="D597" s="783"/>
      <c r="E597" s="733"/>
      <c r="F597" s="734"/>
      <c r="G597" s="733"/>
      <c r="H597" s="734"/>
      <c r="I597" s="782" t="s">
        <v>147</v>
      </c>
      <c r="J597" s="783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773" t="str">
        <f>VLOOKUP($C577,'2026年度(1年後期)'!$B$5:$N$207,COLUMN('2026年度(1年後期)'!$K$5),0)&amp;""</f>
        <v>国語表現法</v>
      </c>
      <c r="D598" s="774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 t="s">
        <v>318</v>
      </c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 t="s">
        <v>282</v>
      </c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771" t="str">
        <f>IFERROR(VLOOKUP(C598,科目・教員!$A$2:$B$342,2,0),"")</f>
        <v>末田　美香子</v>
      </c>
      <c r="D599" s="772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771" t="str">
        <f>VLOOKUP($C577,'2026年度(1年後期)'!$B$5:$N$207,COLUMN('2026年度(1年後期)'!$K$5)+1,0)&amp;""</f>
        <v>101</v>
      </c>
      <c r="D600" s="772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769" t="s">
        <v>259</v>
      </c>
      <c r="D601" s="770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5"/>
      <c r="B602" s="6"/>
      <c r="C602" s="781">
        <f>C577+1</f>
        <v>46351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46351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>疾病・病態論Ⅰ</v>
      </c>
      <c r="D603" s="758"/>
      <c r="E603" s="761" t="str">
        <f>VLOOKUP($C602,'2026年度(2年後期)'!$B$5:$N$207,COLUMN('2026年度(2年後期)'!$C$5),0)&amp;""</f>
        <v>基礎看護学実習Ⅱ</v>
      </c>
      <c r="F603" s="758"/>
      <c r="G603" s="761" t="str">
        <f>VLOOKUP($C602,'2026年度(3年後期)'!$B$5:$N$207,COLUMN('2026年度(3年後期)'!$C$5),0)&amp;""</f>
        <v>領域別実習</v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>看護情報・管理学演習A-Ⅰ
成育看護学演習A-Ⅳ（母性）</v>
      </c>
      <c r="N603" s="759"/>
      <c r="O603" s="761" t="str">
        <f>VLOOKUP($C602,'2026年度(M2後期)'!$B$5:$N$207,COLUMN('2026年度(M2後期)'!$C$5),0)&amp;""</f>
        <v>特別研究</v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>特別研究</v>
      </c>
      <c r="T603" s="758"/>
      <c r="U603" s="25"/>
      <c r="V603" s="652" t="s">
        <v>281</v>
      </c>
      <c r="Z603" s="744" t="str">
        <f>A603</f>
        <v xml:space="preserve">１時限（09：20～10：50） </v>
      </c>
      <c r="AA603" s="723" t="s">
        <v>226</v>
      </c>
      <c r="AB603" s="723"/>
      <c r="AC603" s="723"/>
      <c r="AD603" s="723"/>
      <c r="AE603" s="723"/>
      <c r="AF603" s="723"/>
      <c r="AG603" s="723" t="s">
        <v>317</v>
      </c>
      <c r="AH603" s="723"/>
      <c r="AI603" s="723"/>
      <c r="AJ603" s="723"/>
      <c r="AK603" s="723"/>
      <c r="AL603" s="723"/>
      <c r="AM603" s="723" t="s">
        <v>282</v>
      </c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>水野　正之</v>
      </c>
      <c r="D604" s="751"/>
      <c r="E604" s="752" t="str">
        <f>IFERROR(VLOOKUP(E603,科目・教員!$A$2:$B$342,2,0),"")</f>
        <v>森下　純子</v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V604" s="652" t="s">
        <v>282</v>
      </c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>101</v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>母性:201</v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V605" s="652" t="s">
        <v>285</v>
      </c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79"/>
      <c r="D606" s="780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V606" s="652" t="s">
        <v>286</v>
      </c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>疫学・保健統計学Ⅱ</v>
      </c>
      <c r="D607" s="758"/>
      <c r="E607" s="761" t="str">
        <f>VLOOKUP($C602,'2026年度(2年後期)'!$B$5:$N$207,COLUMN('2026年度(2年後期)'!$E$5),0)&amp;""</f>
        <v>基礎看護学実習Ⅱ</v>
      </c>
      <c r="F607" s="758"/>
      <c r="G607" s="761" t="str">
        <f>VLOOKUP($C602,'2026年度(3年後期)'!$B$5:$N$207,COLUMN('2026年度(3年後期)'!$E$5),0)&amp;""</f>
        <v>領域別実習</v>
      </c>
      <c r="H607" s="758"/>
      <c r="I607" s="790" t="str">
        <f>VLOOKUP($C602,'2026年度(4年後期)'!$B$5:$N$206,COLUMN('2026年度(4年後期)'!$E$5),0)&amp;""</f>
        <v>科学技術と医療
(中村先生)</v>
      </c>
      <c r="J607" s="77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>看護情報・管理学演習A-Ⅰ
成育看護学演習A-Ⅳ（母性）</v>
      </c>
      <c r="N607" s="758"/>
      <c r="O607" s="742" t="str">
        <f>VLOOKUP($C602,'2026年度(M2後期)'!$B$5:$N$207,COLUMN('2026年度(M2後期)'!$E$5),0)&amp;""</f>
        <v>特別研究</v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>特別研究</v>
      </c>
      <c r="T607" s="758"/>
      <c r="U607" s="21"/>
      <c r="V607" s="623" t="s">
        <v>264</v>
      </c>
      <c r="Z607" s="745" t="str">
        <f>A607</f>
        <v>２時限（11：00～12：30）</v>
      </c>
      <c r="AA607" s="723" t="s">
        <v>323</v>
      </c>
      <c r="AB607" s="723"/>
      <c r="AC607" s="723"/>
      <c r="AD607" s="723"/>
      <c r="AE607" s="723"/>
      <c r="AF607" s="723"/>
      <c r="AG607" s="723" t="s">
        <v>317</v>
      </c>
      <c r="AH607" s="723"/>
      <c r="AI607" s="723"/>
      <c r="AJ607" s="723"/>
      <c r="AK607" s="723"/>
      <c r="AL607" s="723"/>
      <c r="AM607" s="723" t="s">
        <v>282</v>
      </c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 t="s">
        <v>313</v>
      </c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 t="s">
        <v>166</v>
      </c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53" t="str">
        <f>IFERROR(VLOOKUP(C607,科目・教員!$A$2:$B$342,2,0),"")</f>
        <v>柏木　公一</v>
      </c>
      <c r="D608" s="751"/>
      <c r="E608" s="752" t="str">
        <f>IFERROR(VLOOKUP(E607,科目・教員!$A$2:$B$342,2,0),"")</f>
        <v>森下　純子</v>
      </c>
      <c r="F608" s="751"/>
      <c r="G608" s="752" t="str">
        <f>IFERROR(VLOOKUP(G607,科目・教員!$A$2:$B$342,2,0),"")</f>
        <v/>
      </c>
      <c r="H608" s="751"/>
      <c r="I608" s="789" t="str">
        <f>IFERROR(VLOOKUP(I607,科目・教員!$A$2:$B$342,2,0),"")</f>
        <v/>
      </c>
      <c r="J608" s="776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V608" s="623" t="s">
        <v>240</v>
      </c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>101</v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>母性:201</v>
      </c>
      <c r="H609" s="751"/>
      <c r="I609" s="789" t="str">
        <f>VLOOKUP($C602,'2026年度(4年後期)'!$B$5:$N$206,COLUMN('2026年度(4年後期)'!$E$5)+1,0)&amp;""</f>
        <v>301</v>
      </c>
      <c r="J609" s="776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V609" s="623" t="s">
        <v>166</v>
      </c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82" t="s">
        <v>147</v>
      </c>
      <c r="J610" s="783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V610" s="623" t="s">
        <v>192</v>
      </c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 t="s">
        <v>282</v>
      </c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73" t="str">
        <f>VLOOKUP($C602,'2026年度(1年後期)'!$B$5:$N$207,COLUMN('2026年度(1年後期)'!$G$5),0)&amp;""</f>
        <v>人間と教育</v>
      </c>
      <c r="D615" s="774"/>
      <c r="E615" s="747" t="str">
        <f>VLOOKUP($C602,'2026年度(2年後期)'!$B$5:$N$207,COLUMN('2026年度(2年後期)'!$G$5),0)&amp;""</f>
        <v>基礎看護学実習Ⅱ</v>
      </c>
      <c r="F615" s="742"/>
      <c r="G615" s="747" t="str">
        <f>VLOOKUP($C602,'2026年度(3年後期)'!$B$5:$N$207,COLUMN('2026年度(3年後期)'!$G$5),0)&amp;""</f>
        <v>領域別実習</v>
      </c>
      <c r="H615" s="742"/>
      <c r="I615" s="747" t="str">
        <f>VLOOKUP($C602,'2026年度(4年後期)'!$B$5:$N$206,COLUMN('2026年度(4年後期)'!$G$5),0)&amp;""</f>
        <v>看護管理論</v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>成人看護学演習A-Ⅰ</v>
      </c>
      <c r="N615" s="742"/>
      <c r="O615" s="743" t="str">
        <f>VLOOKUP($C602,'2026年度(M2後期)'!$B$5:$N$207,COLUMN('2026年度(M2後期)'!$G$5),0)&amp;""</f>
        <v>特別研究</v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>特別研究</v>
      </c>
      <c r="T615" s="742"/>
      <c r="U615" s="21"/>
      <c r="Z615" s="745" t="str">
        <f>A615</f>
        <v>３時限（13：30～15：00）</v>
      </c>
      <c r="AA615" s="723"/>
      <c r="AB615" s="723"/>
      <c r="AC615" s="723"/>
      <c r="AD615" s="723"/>
      <c r="AE615" s="723"/>
      <c r="AF615" s="723"/>
      <c r="AG615" s="723"/>
      <c r="AH615" s="723" t="s">
        <v>319</v>
      </c>
      <c r="AI615" s="723"/>
      <c r="AJ615" s="723"/>
      <c r="AK615" s="723"/>
      <c r="AL615" s="723"/>
      <c r="AM615" s="723" t="s">
        <v>282</v>
      </c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 t="s">
        <v>337</v>
      </c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71" t="str">
        <f>IFERROR(VLOOKUP(C615,科目・教員!$A$2:$B$342,2,0),"")</f>
        <v>神原　裕子</v>
      </c>
      <c r="D616" s="772"/>
      <c r="E616" s="740" t="str">
        <f>IFERROR(VLOOKUP(E615,科目・教員!$A$2:$B$342,2,0),"")</f>
        <v>森下　純子</v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>小澤　三枝子</v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71" t="str">
        <f>VLOOKUP($C602,'2026年度(1年後期)'!$B$5:$N$207,COLUMN('2026年度(1年後期)'!$G$5)+1,0)&amp;""</f>
        <v>202</v>
      </c>
      <c r="D617" s="772"/>
      <c r="E617" s="740" t="str">
        <f>VLOOKUP($C602,'2026年度(2年後期)'!$B$5:$N$207,COLUMN('2026年度(2年後期)'!$G$5)+1,0)&amp;""</f>
        <v/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>301</v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82" t="s">
        <v>239</v>
      </c>
      <c r="D618" s="783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73" t="str">
        <f>VLOOKUP($C602,'2026年度(1年後期)'!$B$5:$N$207,COLUMN('2026年度(1年後期)'!$I$5),0)&amp;""</f>
        <v>人間と教育</v>
      </c>
      <c r="D619" s="774"/>
      <c r="E619" s="747" t="str">
        <f>VLOOKUP($C602,'2026年度(2年後期)'!$B$5:$N$207,COLUMN('2026年度(2年後期)'!$I$5),0)&amp;""</f>
        <v>基礎看護学実習Ⅱ</v>
      </c>
      <c r="F619" s="742"/>
      <c r="G619" s="747" t="str">
        <f>VLOOKUP($C602,'2026年度(3年後期)'!$B$5:$N$207,COLUMN('2026年度(3年後期)'!$I$5),0)&amp;""</f>
        <v>領域別実習</v>
      </c>
      <c r="H619" s="742"/>
      <c r="I619" s="747" t="str">
        <f>VLOOKUP($C602,'2026年度(4年後期)'!$B$5:$N$206,COLUMN('2026年度(4年後期)'!$I$5),0)&amp;""</f>
        <v>医療政策学</v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>成人看護学演習A-Ⅰ</v>
      </c>
      <c r="N619" s="742"/>
      <c r="O619" s="743" t="str">
        <f>VLOOKUP($C602,'2026年度(M2後期)'!$B$5:$N$207,COLUMN('2026年度(M2後期)'!$I$5),0)&amp;""</f>
        <v>特別研究</v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>特別研究</v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/>
      <c r="AH619" s="723" t="s">
        <v>319</v>
      </c>
      <c r="AI619" s="723"/>
      <c r="AJ619" s="723"/>
      <c r="AK619" s="723"/>
      <c r="AL619" s="723"/>
      <c r="AM619" s="723" t="s">
        <v>282</v>
      </c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 t="s">
        <v>338</v>
      </c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71" t="str">
        <f>IFERROR(VLOOKUP(C619,科目・教員!$A$2:$B$342,2,0),"")</f>
        <v>神原　裕子</v>
      </c>
      <c r="D620" s="772"/>
      <c r="E620" s="740" t="str">
        <f>IFERROR(VLOOKUP(E619,科目・教員!$A$2:$B$342,2,0),"")</f>
        <v>森下　純子</v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>渡辺　幹司</v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71" t="str">
        <f>VLOOKUP($C602,'2026年度(1年後期)'!$B$5:$N$207,COLUMN('2026年度(1年後期)'!$I$5)+1,0)&amp;""</f>
        <v>202</v>
      </c>
      <c r="D621" s="772"/>
      <c r="E621" s="740" t="str">
        <f>VLOOKUP($C602,'2026年度(2年後期)'!$B$5:$N$207,COLUMN('2026年度(2年後期)'!$I$5)+1,0)&amp;""</f>
        <v/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>301</v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82" t="s">
        <v>239</v>
      </c>
      <c r="D622" s="783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 t="s">
        <v>282</v>
      </c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5"/>
      <c r="B627" s="6"/>
      <c r="C627" s="781">
        <f>C602+1</f>
        <v>46352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46352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>加齢と健康</v>
      </c>
      <c r="D628" s="758"/>
      <c r="E628" s="761" t="str">
        <f>VLOOKUP($C627,'2026年度(2年後期)'!$B$5:$N$207,COLUMN('2026年度(2年後期)'!$C$5),0)&amp;""</f>
        <v>基礎看護学実習Ⅱ</v>
      </c>
      <c r="F628" s="758"/>
      <c r="G628" s="761" t="str">
        <f>VLOOKUP($C627,'2026年度(3年後期)'!$B$5:$N$207,COLUMN('2026年度(3年後期)'!$C$5),0)&amp;""</f>
        <v>領域別実習</v>
      </c>
      <c r="H628" s="758"/>
      <c r="I628" s="761" t="str">
        <f>VLOOKUP($C627,'2026年度(4年後期)'!$B$5:$N$206,COLUMN('2026年度(4年後期)'!$C$5),0)&amp;""</f>
        <v>総合学習</v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>がん看護学演習A-Ⅰ
感染症学特論
感染症学演習</v>
      </c>
      <c r="N628" s="759"/>
      <c r="O628" s="761" t="str">
        <f>VLOOKUP($C627,'2026年度(M2後期)'!$B$5:$N$207,COLUMN('2026年度(M2後期)'!$C$5),0)&amp;""</f>
        <v>特別研究</v>
      </c>
      <c r="P628" s="758"/>
      <c r="Q628" s="761" t="str">
        <f>VLOOKUP($C627,'2026年度(D1後期)'!$B$5:$N$207,COLUMN('2026年度(D1後期)'!$C$5),0)&amp;""</f>
        <v>看護情報・管理学演習Ｂ
長寿看護学演習Ｂ</v>
      </c>
      <c r="R628" s="758"/>
      <c r="S628" s="742" t="str">
        <f>VLOOKUP($C627,'2026年度(D23後期)'!$B$5:$N$207,COLUMN('2026年度(D23後期)'!$C$5),0)&amp;""</f>
        <v>特別研究</v>
      </c>
      <c r="T628" s="758"/>
      <c r="U628" s="25"/>
      <c r="Z628" s="744" t="str">
        <f>A628</f>
        <v xml:space="preserve">１時限（09：20～10：50） </v>
      </c>
      <c r="AA628" s="723" t="s">
        <v>315</v>
      </c>
      <c r="AB628" s="723"/>
      <c r="AC628" s="723"/>
      <c r="AD628" s="723"/>
      <c r="AE628" s="723"/>
      <c r="AF628" s="723"/>
      <c r="AG628" s="723" t="s">
        <v>317</v>
      </c>
      <c r="AH628" s="723"/>
      <c r="AI628" s="723"/>
      <c r="AJ628" s="723"/>
      <c r="AK628" s="723"/>
      <c r="AL628" s="723"/>
      <c r="AM628" s="723" t="s">
        <v>317</v>
      </c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 t="s">
        <v>317</v>
      </c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 t="s">
        <v>339</v>
      </c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53" t="str">
        <f>IFERROR(VLOOKUP(C628,科目・教員!$A$2:$B$342,2,0),"")</f>
        <v>古川　彩子</v>
      </c>
      <c r="D629" s="751"/>
      <c r="E629" s="752" t="str">
        <f>IFERROR(VLOOKUP(E628,科目・教員!$A$2:$B$342,2,0),"")</f>
        <v>森下　純子</v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>101</v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>母性:201･母小実</v>
      </c>
      <c r="H630" s="751"/>
      <c r="I630" s="752" t="str">
        <f>VLOOKUP($C627,'2026年度(4年後期)'!$B$5:$N$206,COLUMN('2026年度(4年後期)'!$C$5)+1,0)&amp;""</f>
        <v>大講義室</v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>生命倫理</v>
      </c>
      <c r="D632" s="758"/>
      <c r="E632" s="761" t="str">
        <f>VLOOKUP($C627,'2026年度(2年後期)'!$B$5:$N$207,COLUMN('2026年度(2年後期)'!$E$5),0)&amp;""</f>
        <v>基礎看護学実習Ⅱ</v>
      </c>
      <c r="F632" s="758"/>
      <c r="G632" s="761" t="str">
        <f>VLOOKUP($C627,'2026年度(3年後期)'!$B$5:$N$207,COLUMN('2026年度(3年後期)'!$E$5),0)&amp;""</f>
        <v>領域別実習</v>
      </c>
      <c r="H632" s="758"/>
      <c r="I632" s="761" t="str">
        <f>VLOOKUP($C627,'2026年度(4年後期)'!$B$5:$N$206,COLUMN('2026年度(4年後期)'!$E$5),0)&amp;""</f>
        <v>総合学習</v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>がん看護学演習A-Ⅰ
感染症学特論
感染症学演習</v>
      </c>
      <c r="N632" s="758"/>
      <c r="O632" s="742" t="str">
        <f>VLOOKUP($C627,'2026年度(M2後期)'!$B$5:$N$207,COLUMN('2026年度(M2後期)'!$E$5),0)&amp;""</f>
        <v>特別研究</v>
      </c>
      <c r="P632" s="758"/>
      <c r="Q632" s="742" t="str">
        <f>VLOOKUP($C627,'2026年度(D1後期)'!$B$5:$N$207,COLUMN('2026年度(D1後期)'!$E$5),0)&amp;""</f>
        <v>看護情報・管理学演習Ｂ
長寿看護学演習Ｂ</v>
      </c>
      <c r="R632" s="758"/>
      <c r="S632" s="742" t="str">
        <f>VLOOKUP($C627,'2026年度(D23後期)'!$B$5:$N$207,COLUMN('2026年度(D23後期)'!$E$5),0)&amp;""</f>
        <v>特別研究</v>
      </c>
      <c r="T632" s="758"/>
      <c r="U632" s="21"/>
      <c r="Z632" s="745" t="str">
        <f>A632</f>
        <v>２時限（11：00～12：30）</v>
      </c>
      <c r="AA632" s="723" t="s">
        <v>200</v>
      </c>
      <c r="AB632" s="723"/>
      <c r="AC632" s="723"/>
      <c r="AD632" s="723"/>
      <c r="AE632" s="723"/>
      <c r="AF632" s="723"/>
      <c r="AG632" s="723" t="s">
        <v>317</v>
      </c>
      <c r="AH632" s="723"/>
      <c r="AI632" s="723"/>
      <c r="AJ632" s="723"/>
      <c r="AK632" s="723"/>
      <c r="AL632" s="723"/>
      <c r="AM632" s="723" t="s">
        <v>317</v>
      </c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 t="s">
        <v>317</v>
      </c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 t="s">
        <v>339</v>
      </c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>小島　優子</v>
      </c>
      <c r="D633" s="751"/>
      <c r="E633" s="752" t="str">
        <f>IFERROR(VLOOKUP(E632,科目・教員!$A$2:$B$342,2,0),"")</f>
        <v>森下　純子</v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>101</v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>母性:201･母小実</v>
      </c>
      <c r="H634" s="751"/>
      <c r="I634" s="752" t="str">
        <f>VLOOKUP($C627,'2026年度(4年後期)'!$B$5:$N$206,COLUMN('2026年度(4年後期)'!$E$5)+1,0)&amp;""</f>
        <v>大講義室</v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>微生物と人間</v>
      </c>
      <c r="D640" s="742"/>
      <c r="E640" s="747" t="str">
        <f>VLOOKUP($C627,'2026年度(2年後期)'!$B$5:$N$207,COLUMN('2026年度(2年後期)'!$G$5),0)&amp;""</f>
        <v>基礎看護学実習Ⅱ</v>
      </c>
      <c r="F640" s="742"/>
      <c r="G640" s="747" t="str">
        <f>VLOOKUP($C627,'2026年度(3年後期)'!$B$5:$N$207,COLUMN('2026年度(3年後期)'!$G$5),0)&amp;""</f>
        <v>領域別実習</v>
      </c>
      <c r="H640" s="742"/>
      <c r="I640" s="747" t="str">
        <f>VLOOKUP($C627,'2026年度(4年後期)'!$B$5:$N$206,COLUMN('2026年度(4年後期)'!$G$5),0)&amp;""</f>
        <v>政策医療看護論Ⅱ</v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>感染症学特論
感染症学演習
成育看護学特論A-Ⅲ</v>
      </c>
      <c r="N640" s="742"/>
      <c r="O640" s="743" t="str">
        <f>VLOOKUP($C627,'2026年度(M2後期)'!$B$5:$N$207,COLUMN('2026年度(M2後期)'!$G$5),0)&amp;""</f>
        <v>特別研究</v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>特別研究</v>
      </c>
      <c r="T640" s="742"/>
      <c r="U640" s="21"/>
      <c r="Z640" s="745" t="str">
        <f>A640</f>
        <v>３時限（13：30～15：00）</v>
      </c>
      <c r="AA640" s="723" t="s">
        <v>133</v>
      </c>
      <c r="AB640" s="723"/>
      <c r="AC640" s="723"/>
      <c r="AD640" s="723"/>
      <c r="AE640" s="723"/>
      <c r="AF640" s="723"/>
      <c r="AG640" s="723" t="s">
        <v>317</v>
      </c>
      <c r="AH640" s="723"/>
      <c r="AI640" s="723"/>
      <c r="AJ640" s="723"/>
      <c r="AK640" s="723"/>
      <c r="AL640" s="723"/>
      <c r="AM640" s="723" t="s">
        <v>317</v>
      </c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 t="s">
        <v>340</v>
      </c>
      <c r="AX640" s="723"/>
      <c r="AY640" s="723"/>
      <c r="AZ640" s="723" t="s">
        <v>317</v>
      </c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>森　那美子</v>
      </c>
      <c r="D641" s="738"/>
      <c r="E641" s="740" t="str">
        <f>IFERROR(VLOOKUP(E640,科目・教員!$A$2:$B$342,2,0),"")</f>
        <v>森下　純子</v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>西岡　みどり</v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>101</v>
      </c>
      <c r="D642" s="738"/>
      <c r="E642" s="740" t="str">
        <f>VLOOKUP($C627,'2026年度(2年後期)'!$B$5:$N$207,COLUMN('2026年度(2年後期)'!$G$5)+1,0)&amp;""</f>
        <v/>
      </c>
      <c r="F642" s="738"/>
      <c r="G642" s="740" t="str">
        <f>VLOOKUP($C627,'2026年度(3年後期)'!$B$5:$N$207,COLUMN('2026年度(3年後期)'!$G$5)+1,0)&amp;""</f>
        <v>母性:201･母小実</v>
      </c>
      <c r="H642" s="738"/>
      <c r="I642" s="740" t="str">
        <f>VLOOKUP($C627,'2026年度(4年後期)'!$B$5:$N$206,COLUMN('2026年度(4年後期)'!$G$5)+1,0)&amp;""</f>
        <v>301</v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48"/>
      <c r="D643" s="749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73" t="str">
        <f>VLOOKUP($C627,'2026年度(1年後期)'!$B$5:$N$207,COLUMN('2026年度(1年後期)'!$I$5),0)&amp;""</f>
        <v>中国語</v>
      </c>
      <c r="D644" s="774"/>
      <c r="E644" s="747" t="str">
        <f>VLOOKUP($C627,'2026年度(2年後期)'!$B$5:$N$207,COLUMN('2026年度(2年後期)'!$I$5),0)&amp;""</f>
        <v>基礎看護学実習Ⅱ</v>
      </c>
      <c r="F644" s="742"/>
      <c r="G644" s="747" t="str">
        <f>VLOOKUP($C627,'2026年度(3年後期)'!$B$5:$N$207,COLUMN('2026年度(3年後期)'!$I$5),0)&amp;""</f>
        <v>領域別実習</v>
      </c>
      <c r="H644" s="742"/>
      <c r="I644" s="747" t="str">
        <f>VLOOKUP($C627,'2026年度(4年後期)'!$B$5:$N$206,COLUMN('2026年度(4年後期)'!$I$5),0)&amp;""</f>
        <v>看護情報学</v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>感染症学特論
感染症学演習
成育看護学特論A-Ⅲ</v>
      </c>
      <c r="N644" s="742"/>
      <c r="O644" s="743" t="str">
        <f>VLOOKUP($C627,'2026年度(M2後期)'!$B$5:$N$207,COLUMN('2026年度(M2後期)'!$I$5),0)&amp;""</f>
        <v>特別研究</v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>特別研究</v>
      </c>
      <c r="T644" s="742"/>
      <c r="U644" s="21"/>
      <c r="Z644" s="745" t="str">
        <f>A644</f>
        <v>４時限（15：10～16：40）</v>
      </c>
      <c r="AA644" s="723" t="s">
        <v>237</v>
      </c>
      <c r="AB644" s="723"/>
      <c r="AC644" s="723"/>
      <c r="AD644" s="723"/>
      <c r="AE644" s="723"/>
      <c r="AF644" s="723"/>
      <c r="AG644" s="723" t="s">
        <v>317</v>
      </c>
      <c r="AH644" s="723"/>
      <c r="AI644" s="723"/>
      <c r="AJ644" s="723"/>
      <c r="AK644" s="723"/>
      <c r="AL644" s="723"/>
      <c r="AM644" s="723" t="s">
        <v>317</v>
      </c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 t="s">
        <v>341</v>
      </c>
      <c r="AX644" s="723"/>
      <c r="AY644" s="723"/>
      <c r="AZ644" s="723" t="s">
        <v>317</v>
      </c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71" t="str">
        <f>IFERROR(VLOOKUP(C644,科目・教員!$A$2:$B$342,2,0),"")</f>
        <v>黄　馨逸</v>
      </c>
      <c r="D645" s="772"/>
      <c r="E645" s="740" t="str">
        <f>IFERROR(VLOOKUP(E644,科目・教員!$A$2:$B$342,2,0),"")</f>
        <v>森下　純子</v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>柏木　公一</v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71" t="str">
        <f>VLOOKUP($C627,'2026年度(1年後期)'!$B$5:$N$207,COLUMN('2026年度(1年後期)'!$I$5)+1,0)&amp;""</f>
        <v>101</v>
      </c>
      <c r="D646" s="772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>母性:201･母小実</v>
      </c>
      <c r="H646" s="738"/>
      <c r="I646" s="740" t="str">
        <f>VLOOKUP($C627,'2026年度(4年後期)'!$B$5:$N$206,COLUMN('2026年度(4年後期)'!$I$5)+1,0)&amp;""</f>
        <v>301</v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82" t="s">
        <v>239</v>
      </c>
      <c r="D647" s="783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73" t="str">
        <f>VLOOKUP($C627,'2026年度(1年後期)'!$B$5:$N$207,COLUMN('2026年度(1年後期)'!$K$5),0)&amp;""</f>
        <v>中国語</v>
      </c>
      <c r="D648" s="774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21"/>
      <c r="Z648" s="745" t="str">
        <f>A648</f>
        <v>５時限（16：50～18：20）</v>
      </c>
      <c r="AA648" s="723" t="s">
        <v>237</v>
      </c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/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71" t="str">
        <f>IFERROR(VLOOKUP(C648,科目・教員!$A$2:$B$342,2,0),"")</f>
        <v>黄　馨逸</v>
      </c>
      <c r="D649" s="772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21"/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71" t="str">
        <f>VLOOKUP($C627,'2026年度(1年後期)'!$B$5:$N$207,COLUMN('2026年度(1年後期)'!$K$5)+1,0)&amp;""</f>
        <v>101</v>
      </c>
      <c r="D650" s="772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21"/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82" t="s">
        <v>239</v>
      </c>
      <c r="D651" s="783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22"/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.75">
      <c r="A652" s="5"/>
      <c r="B652" s="6"/>
      <c r="C652" s="781">
        <f>C627+1</f>
        <v>46353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832">
        <f>C652</f>
        <v>46353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>保健行動論</v>
      </c>
      <c r="D653" s="758"/>
      <c r="E653" s="761" t="str">
        <f>VLOOKUP($C652,'2026年度(2年後期)'!$B$5:$N$207,COLUMN('2026年度(2年後期)'!$C$5),0)&amp;""</f>
        <v>(基礎看護学実習Ⅱ補講期間）</v>
      </c>
      <c r="F653" s="758"/>
      <c r="G653" s="761" t="str">
        <f>VLOOKUP($C652,'2026年度(3年後期)'!$B$5:$N$207,COLUMN('2026年度(3年後期)'!$C$5),0)&amp;""</f>
        <v>領域別実習</v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>長寿看護学演習A-Ⅰ</v>
      </c>
      <c r="N653" s="759"/>
      <c r="O653" s="761" t="str">
        <f>VLOOKUP($C652,'2026年度(M2後期)'!$B$5:$N$207,COLUMN('2026年度(M2後期)'!$C$5),0)&amp;""</f>
        <v>感染管理看護学演習A-Ⅱ
特別研究</v>
      </c>
      <c r="P653" s="758"/>
      <c r="Q653" s="761" t="str">
        <f>VLOOKUP($C652,'2026年度(D1後期)'!$B$5:$N$207,COLUMN('2026年度(D1後期)'!$C$5),0)&amp;""</f>
        <v>精神看護学演習Ｂ</v>
      </c>
      <c r="R653" s="758"/>
      <c r="S653" s="742" t="str">
        <f>VLOOKUP($C652,'2026年度(D23後期)'!$B$5:$N$207,COLUMN('2026年度(D23後期)'!$C$5),0)&amp;""</f>
        <v>特別研究</v>
      </c>
      <c r="T653" s="758"/>
      <c r="U653" s="618" t="s">
        <v>297</v>
      </c>
      <c r="Z653" s="744" t="str">
        <f>A653</f>
        <v xml:space="preserve">１時限（09：20～10：50） </v>
      </c>
      <c r="AA653" s="723" t="s">
        <v>327</v>
      </c>
      <c r="AB653" s="723"/>
      <c r="AC653" s="723"/>
      <c r="AD653" s="723" t="s">
        <v>194</v>
      </c>
      <c r="AE653" s="723" t="s">
        <v>342</v>
      </c>
      <c r="AF653" s="723"/>
      <c r="AG653" s="723" t="s">
        <v>317</v>
      </c>
      <c r="AH653" s="723"/>
      <c r="AI653" s="723"/>
      <c r="AJ653" s="723"/>
      <c r="AK653" s="723"/>
      <c r="AL653" s="723"/>
      <c r="AM653" s="723" t="s">
        <v>317</v>
      </c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/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>藤澤　雄太</v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618" t="s">
        <v>342</v>
      </c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>101</v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>母性:201･母小実　
地域・在宅：在宅実</v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618" t="s">
        <v>343</v>
      </c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48"/>
      <c r="D656" s="793"/>
      <c r="E656" s="733"/>
      <c r="F656" s="755"/>
      <c r="G656" s="733"/>
      <c r="H656" s="755"/>
      <c r="I656" s="842"/>
      <c r="J656" s="780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618" t="s">
        <v>344</v>
      </c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>法と社会</v>
      </c>
      <c r="D657" s="758"/>
      <c r="E657" s="761" t="str">
        <f>VLOOKUP($C652,'2026年度(2年後期)'!$B$5:$N$207,COLUMN('2026年度(2年後期)'!$E$5),0)&amp;""</f>
        <v>(基礎看護学実習Ⅱ補講期間）</v>
      </c>
      <c r="F657" s="758"/>
      <c r="G657" s="761" t="str">
        <f>VLOOKUP($C652,'2026年度(3年後期)'!$B$5:$N$207,COLUMN('2026年度(3年後期)'!$E$5),0)&amp;""</f>
        <v>領域別実習</v>
      </c>
      <c r="H657" s="758"/>
      <c r="I657" s="761" t="str">
        <f>VLOOKUP($C652,'2026年度(4年後期)'!$B$5:$N$206,COLUMN('2026年度(4年後期)'!$E$5),0)&amp;""</f>
        <v>看護管理論</v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>長寿看護学演習A-Ⅰ</v>
      </c>
      <c r="N657" s="758"/>
      <c r="O657" s="742" t="str">
        <f>VLOOKUP($C652,'2026年度(M2後期)'!$B$5:$N$207,COLUMN('2026年度(M2後期)'!$E$5),0)&amp;""</f>
        <v>感染管理看護学演習A-Ⅱ
特別研究</v>
      </c>
      <c r="P657" s="758"/>
      <c r="Q657" s="742" t="str">
        <f>VLOOKUP($C652,'2026年度(D1後期)'!$B$5:$N$207,COLUMN('2026年度(D1後期)'!$E$5),0)&amp;""</f>
        <v>精神看護学演習Ｂ</v>
      </c>
      <c r="R657" s="758"/>
      <c r="S657" s="742" t="str">
        <f>VLOOKUP($C652,'2026年度(D23後期)'!$B$5:$N$207,COLUMN('2026年度(D23後期)'!$E$5),0)&amp;""</f>
        <v>特別研究</v>
      </c>
      <c r="T657" s="758"/>
      <c r="U657" s="602"/>
      <c r="Z657" s="745" t="str">
        <f>A657</f>
        <v>２時限（11：00～12：30）</v>
      </c>
      <c r="AA657" s="723" t="s">
        <v>275</v>
      </c>
      <c r="AB657" s="723"/>
      <c r="AC657" s="723"/>
      <c r="AD657" s="723" t="s">
        <v>194</v>
      </c>
      <c r="AE657" s="723" t="s">
        <v>342</v>
      </c>
      <c r="AF657" s="723"/>
      <c r="AG657" s="723" t="s">
        <v>317</v>
      </c>
      <c r="AH657" s="723"/>
      <c r="AI657" s="723"/>
      <c r="AJ657" s="723"/>
      <c r="AK657" s="723"/>
      <c r="AL657" s="723"/>
      <c r="AM657" s="723" t="s">
        <v>317</v>
      </c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 t="s">
        <v>337</v>
      </c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53" t="str">
        <f>IFERROR(VLOOKUP(C657,科目・教員!$A$2:$B$342,2,0),"")</f>
        <v>渡辺　幹司</v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>小澤　三枝子</v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602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>101</v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>母性:201･母小実　
地域・在宅：在宅実</v>
      </c>
      <c r="H659" s="751"/>
      <c r="I659" s="752" t="str">
        <f>VLOOKUP($C652,'2026年度(4年後期)'!$B$5:$N$206,COLUMN('2026年度(4年後期)'!$E$5)+1,0)&amp;""</f>
        <v>301</v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602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48"/>
      <c r="D660" s="749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602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602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602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602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602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73" t="str">
        <f>VLOOKUP($C652,'2026年度(1年後期)'!$B$5:$N$207,COLUMN('2026年度(1年後期)'!$G$5),0)&amp;""</f>
        <v>スポーツと健康</v>
      </c>
      <c r="D665" s="774"/>
      <c r="E665" s="747" t="str">
        <f>VLOOKUP($C652,'2026年度(2年後期)'!$B$5:$N$207,COLUMN('2026年度(2年後期)'!$G$5),0)&amp;""</f>
        <v>(基礎看護学実習Ⅱ補講期間）</v>
      </c>
      <c r="F665" s="742"/>
      <c r="G665" s="747" t="str">
        <f>VLOOKUP($C652,'2026年度(3年後期)'!$B$5:$N$207,COLUMN('2026年度(3年後期)'!$G$5),0)&amp;""</f>
        <v>領域別実習</v>
      </c>
      <c r="H665" s="742"/>
      <c r="I665" s="747" t="str">
        <f>VLOOKUP($C652,'2026年度(4年後期)'!$B$5:$N$206,COLUMN('2026年度(4年後期)'!$G$5),0)&amp;""</f>
        <v>医療政策学</v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>特別研究</v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>特別研究</v>
      </c>
      <c r="T665" s="742"/>
      <c r="U665" s="602"/>
      <c r="Z665" s="745" t="str">
        <f>A665</f>
        <v>３時限（13：30～15：00）</v>
      </c>
      <c r="AA665" s="723"/>
      <c r="AB665" s="723"/>
      <c r="AC665" s="723"/>
      <c r="AD665" s="723" t="s">
        <v>194</v>
      </c>
      <c r="AE665" s="723" t="s">
        <v>342</v>
      </c>
      <c r="AF665" s="723"/>
      <c r="AG665" s="723" t="s">
        <v>317</v>
      </c>
      <c r="AH665" s="723"/>
      <c r="AI665" s="723"/>
      <c r="AJ665" s="723"/>
      <c r="AK665" s="723"/>
      <c r="AL665" s="723"/>
      <c r="AM665" s="723" t="s">
        <v>317</v>
      </c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 t="s">
        <v>338</v>
      </c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 t="s">
        <v>252</v>
      </c>
      <c r="BO665" s="723" t="s">
        <v>252</v>
      </c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71" t="str">
        <f>IFERROR(VLOOKUP(C665,科目・教員!$A$2:$B$342,2,0),"")</f>
        <v>有賀　雅史</v>
      </c>
      <c r="D666" s="772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>渡辺　幹司</v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602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71" t="str">
        <f>VLOOKUP($C652,'2026年度(1年後期)'!$B$5:$N$207,COLUMN('2026年度(1年後期)'!$G$5)+1,0)&amp;""</f>
        <v>グラウンド･
アリーナ･
大講義室</v>
      </c>
      <c r="D667" s="772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>母性:201･母小実　
地域・在宅：在宅実</v>
      </c>
      <c r="H667" s="738"/>
      <c r="I667" s="740" t="str">
        <f>VLOOKUP($C652,'2026年度(4年後期)'!$B$5:$N$206,COLUMN('2026年度(4年後期)'!$G$5)+1,0)&amp;""</f>
        <v>301</v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602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69" t="s">
        <v>255</v>
      </c>
      <c r="D668" s="770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602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73" t="str">
        <f>VLOOKUP($C652,'2026年度(1年後期)'!$B$5:$N$207,COLUMN('2026年度(1年後期)'!$I$5),0)&amp;""</f>
        <v>スポーツと健康</v>
      </c>
      <c r="D669" s="774"/>
      <c r="E669" s="747" t="str">
        <f>VLOOKUP($C652,'2026年度(2年後期)'!$B$5:$N$207,COLUMN('2026年度(2年後期)'!$I$5),0)&amp;""</f>
        <v>(基礎看護学実習Ⅱ補講期間）</v>
      </c>
      <c r="F669" s="742"/>
      <c r="G669" s="747" t="str">
        <f>VLOOKUP($C652,'2026年度(3年後期)'!$B$5:$N$207,COLUMN('2026年度(3年後期)'!$I$5),0)&amp;""</f>
        <v>領域別実習</v>
      </c>
      <c r="H669" s="742"/>
      <c r="I669" s="747" t="str">
        <f>VLOOKUP($C652,'2026年度(4年後期)'!$B$5:$N$206,COLUMN('2026年度(4年後期)'!$I$5),0)&amp;""</f>
        <v>政策医療看護論Ⅱ</v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>特別研究</v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>特別研究</v>
      </c>
      <c r="T669" s="742"/>
      <c r="U669" s="602"/>
      <c r="Z669" s="745" t="str">
        <f>A669</f>
        <v>４時限（15：10～16：40）</v>
      </c>
      <c r="AA669" s="723"/>
      <c r="AB669" s="723"/>
      <c r="AC669" s="723"/>
      <c r="AD669" s="723" t="s">
        <v>194</v>
      </c>
      <c r="AE669" s="723" t="s">
        <v>342</v>
      </c>
      <c r="AF669" s="723"/>
      <c r="AG669" s="723" t="s">
        <v>317</v>
      </c>
      <c r="AH669" s="723"/>
      <c r="AI669" s="723"/>
      <c r="AJ669" s="723"/>
      <c r="AK669" s="723"/>
      <c r="AL669" s="723"/>
      <c r="AM669" s="723" t="s">
        <v>317</v>
      </c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 t="s">
        <v>340</v>
      </c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 t="s">
        <v>252</v>
      </c>
      <c r="BO669" s="723" t="s">
        <v>252</v>
      </c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71" t="str">
        <f>IFERROR(VLOOKUP(C669,科目・教員!$A$2:$B$342,2,0),"")</f>
        <v>有賀　雅史</v>
      </c>
      <c r="D670" s="772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>西岡　みどり</v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602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71" t="str">
        <f>VLOOKUP($C652,'2026年度(1年後期)'!$B$5:$N$207,COLUMN('2026年度(1年後期)'!$I$5)+1,0)&amp;""</f>
        <v>グラウンド･
アリーナ･
大講義室</v>
      </c>
      <c r="D671" s="772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>母性:201･母小実　
地域・在宅：在宅実</v>
      </c>
      <c r="H671" s="738"/>
      <c r="I671" s="740" t="str">
        <f>VLOOKUP($C652,'2026年度(4年後期)'!$B$5:$N$206,COLUMN('2026年度(4年後期)'!$I$5)+1,0)&amp;""</f>
        <v>301</v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602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69" t="s">
        <v>255</v>
      </c>
      <c r="D672" s="770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602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73" t="str">
        <f>VLOOKUP($C652,'2026年度(1年後期)'!$B$5:$N$207,COLUMN('2026年度(1年後期)'!$K$5),0)&amp;""</f>
        <v>脳と行動</v>
      </c>
      <c r="D673" s="774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614" t="s">
        <v>113</v>
      </c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/>
      <c r="AG673" s="723"/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 t="s">
        <v>216</v>
      </c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71" t="str">
        <f>IFERROR(VLOOKUP(C673,科目・教員!$A$2:$B$342,2,0),"")</f>
        <v>田中　健一</v>
      </c>
      <c r="D674" s="772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615" t="s">
        <v>218</v>
      </c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71" t="str">
        <f>VLOOKUP($C652,'2026年度(1年後期)'!$B$5:$N$207,COLUMN('2026年度(1年後期)'!$K$5)+1,0)&amp;""</f>
        <v>オンデマンド</v>
      </c>
      <c r="D675" s="772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614" t="s">
        <v>216</v>
      </c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843"/>
      <c r="D676" s="84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616" t="s">
        <v>123</v>
      </c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23"/>
      <c r="B677" s="24"/>
      <c r="C677" s="767">
        <f>C652+1</f>
        <v>46354</v>
      </c>
      <c r="D677" s="767"/>
      <c r="E677" s="767"/>
      <c r="F677" s="767"/>
      <c r="G677" s="767"/>
      <c r="H677" s="767"/>
      <c r="I677" s="767"/>
      <c r="J677" s="767"/>
      <c r="K677" s="767"/>
      <c r="L677" s="767"/>
      <c r="M677" s="767"/>
      <c r="N677" s="767"/>
      <c r="O677" s="767"/>
      <c r="P677" s="767"/>
      <c r="Q677" s="767"/>
      <c r="R677" s="767"/>
      <c r="S677" s="767"/>
      <c r="T677" s="767"/>
      <c r="U677" s="835">
        <f>C677</f>
        <v>46354</v>
      </c>
      <c r="V677" s="836"/>
      <c r="W677" s="836"/>
      <c r="X677" s="836"/>
      <c r="Y677" s="836"/>
      <c r="Z677" s="8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/>
      </c>
      <c r="N678" s="759"/>
      <c r="O678" s="761" t="str">
        <f>VLOOKUP($C677,'2026年度(M2後期)'!$B$5:$N$207,COLUMN('2026年度(M2後期)'!$C$5),0)&amp;""</f>
        <v/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/>
      </c>
      <c r="T678" s="758"/>
      <c r="U678" s="20"/>
      <c r="Z678" s="744" t="str">
        <f>A678</f>
        <v xml:space="preserve">１時限（09：20～10：50） </v>
      </c>
      <c r="AA678" s="723"/>
      <c r="AB678" s="723"/>
      <c r="AC678" s="723"/>
      <c r="AD678" s="723"/>
      <c r="AE678" s="723"/>
      <c r="AF678" s="723"/>
      <c r="AG678" s="723"/>
      <c r="AH678" s="723"/>
      <c r="AI678" s="723"/>
      <c r="AJ678" s="723"/>
      <c r="AK678" s="723"/>
      <c r="AL678" s="723"/>
      <c r="AM678" s="723"/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/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0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0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79"/>
      <c r="D681" s="780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0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/>
      </c>
      <c r="N682" s="758"/>
      <c r="O682" s="742" t="str">
        <f>VLOOKUP($C677,'2026年度(M2後期)'!$B$5:$N$207,COLUMN('2026年度(M2後期)'!$E$5),0)&amp;""</f>
        <v/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/>
      </c>
      <c r="T682" s="758"/>
      <c r="U682" s="21"/>
      <c r="Z682" s="745" t="str">
        <f>A682</f>
        <v>２時限（11：00～12：30）</v>
      </c>
      <c r="AA682" s="723"/>
      <c r="AB682" s="723"/>
      <c r="AC682" s="723"/>
      <c r="AD682" s="723"/>
      <c r="AE682" s="723"/>
      <c r="AF682" s="723"/>
      <c r="AG682" s="723"/>
      <c r="AH682" s="723"/>
      <c r="AI682" s="723"/>
      <c r="AJ682" s="723"/>
      <c r="AK682" s="723"/>
      <c r="AL682" s="723"/>
      <c r="AM682" s="723"/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/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/>
      </c>
      <c r="N690" s="742"/>
      <c r="O690" s="743" t="str">
        <f>VLOOKUP($C677,'2026年度(M2後期)'!$B$5:$N$207,COLUMN('2026年度(M2後期)'!$G$5),0)&amp;""</f>
        <v/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/>
      </c>
      <c r="T690" s="742"/>
      <c r="U690" s="30"/>
      <c r="Z690" s="745" t="str">
        <f>A690</f>
        <v>３時限（13：30～15：00）</v>
      </c>
      <c r="AA690" s="723"/>
      <c r="AB690" s="723"/>
      <c r="AC690" s="723"/>
      <c r="AD690" s="723"/>
      <c r="AE690" s="723"/>
      <c r="AF690" s="723"/>
      <c r="AG690" s="723"/>
      <c r="AH690" s="723"/>
      <c r="AI690" s="723"/>
      <c r="AJ690" s="723"/>
      <c r="AK690" s="723"/>
      <c r="AL690" s="723"/>
      <c r="AM690" s="723"/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30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30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48"/>
      <c r="D693" s="749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30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/>
      </c>
      <c r="N694" s="742"/>
      <c r="O694" s="743" t="str">
        <f>VLOOKUP($C677,'2026年度(M2後期)'!$B$5:$N$207,COLUMN('2026年度(M2後期)'!$I$5),0)&amp;""</f>
        <v/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/>
      </c>
      <c r="T694" s="742"/>
      <c r="U694" s="30"/>
      <c r="Z694" s="745" t="str">
        <f>A694</f>
        <v>４時限（15：10～16：40）</v>
      </c>
      <c r="AA694" s="723"/>
      <c r="AB694" s="723"/>
      <c r="AC694" s="723"/>
      <c r="AD694" s="723"/>
      <c r="AE694" s="723"/>
      <c r="AF694" s="723"/>
      <c r="AG694" s="723"/>
      <c r="AH694" s="723"/>
      <c r="AI694" s="723"/>
      <c r="AJ694" s="723"/>
      <c r="AK694" s="723"/>
      <c r="AL694" s="723"/>
      <c r="AM694" s="723"/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/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48"/>
      <c r="D697" s="749"/>
      <c r="E697" s="733"/>
      <c r="F697" s="734"/>
      <c r="G697" s="733"/>
      <c r="H697" s="734"/>
      <c r="I697" s="784"/>
      <c r="J697" s="749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21"/>
      <c r="Z698" s="745" t="str">
        <f>A698</f>
        <v>５時限（16：50～18：20）</v>
      </c>
      <c r="AA698" s="723"/>
      <c r="AB698" s="723"/>
      <c r="AC698" s="723"/>
      <c r="AD698" s="723"/>
      <c r="AE698" s="723"/>
      <c r="AF698" s="723"/>
      <c r="AG698" s="723"/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36"/>
      <c r="D701" s="734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>
      <c r="A702" s="23"/>
      <c r="B702" s="24"/>
      <c r="C702" s="767">
        <f>C677+1</f>
        <v>46355</v>
      </c>
      <c r="D702" s="767"/>
      <c r="E702" s="767"/>
      <c r="F702" s="767"/>
      <c r="G702" s="767"/>
      <c r="H702" s="767"/>
      <c r="I702" s="767"/>
      <c r="J702" s="767"/>
      <c r="K702" s="767"/>
      <c r="L702" s="767"/>
      <c r="M702" s="767"/>
      <c r="N702" s="767"/>
      <c r="O702" s="767"/>
      <c r="P702" s="767"/>
      <c r="Q702" s="767"/>
      <c r="R702" s="767"/>
      <c r="S702" s="767"/>
      <c r="T702" s="767"/>
      <c r="U702" s="835">
        <f>C702</f>
        <v>46355</v>
      </c>
      <c r="V702" s="836"/>
      <c r="W702" s="836"/>
      <c r="X702" s="836"/>
      <c r="Y702" s="836"/>
      <c r="Z702" s="83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5" t="s">
        <v>52</v>
      </c>
      <c r="B703" s="12" t="s">
        <v>53</v>
      </c>
      <c r="C703" s="757" t="str">
        <f>VLOOKUP($C702,'2026年度(1年後期)'!$B$5:$N$207,COLUMN('2026年度(1年後期)'!$C$5),0)&amp;""</f>
        <v/>
      </c>
      <c r="D703" s="758"/>
      <c r="E703" s="761" t="str">
        <f>VLOOKUP($C702,'2026年度(2年後期)'!$B$5:$N$207,COLUMN('2026年度(2年後期)'!$C$5),0)&amp;""</f>
        <v/>
      </c>
      <c r="F703" s="758"/>
      <c r="G703" s="761" t="str">
        <f>VLOOKUP($C702,'2026年度(3年後期)'!$B$5:$N$207,COLUMN('2026年度(3年後期)'!$C$5),0)&amp;""</f>
        <v/>
      </c>
      <c r="H703" s="758"/>
      <c r="I703" s="761" t="str">
        <f>VLOOKUP($C702,'2026年度(4年後期)'!$B$5:$N$206,COLUMN('2026年度(4年後期)'!$C$5),0)&amp;""</f>
        <v/>
      </c>
      <c r="J703" s="758"/>
      <c r="K703" s="742" t="str">
        <f>VLOOKUP($C702,'2026年度(助産後期)'!$B$5:$N$207,COLUMN('2026年度(助産後期)'!$C$5),0)&amp;""</f>
        <v/>
      </c>
      <c r="L703" s="759"/>
      <c r="M703" s="768" t="str">
        <f>VLOOKUP($C702,'2026年度(M1後期)'!$B$5:$N$207,COLUMN('2026年度(M1後期)'!$C$5),0)&amp;""</f>
        <v/>
      </c>
      <c r="N703" s="759"/>
      <c r="O703" s="761" t="str">
        <f>VLOOKUP($C702,'2026年度(M2後期)'!$B$5:$N$207,COLUMN('2026年度(M2後期)'!$C$5),0)&amp;""</f>
        <v/>
      </c>
      <c r="P703" s="758"/>
      <c r="Q703" s="761" t="str">
        <f>VLOOKUP($C702,'2026年度(D1後期)'!$B$5:$N$207,COLUMN('2026年度(D1後期)'!$C$5),0)&amp;""</f>
        <v/>
      </c>
      <c r="R703" s="758"/>
      <c r="S703" s="742" t="str">
        <f>VLOOKUP($C702,'2026年度(D23後期)'!$B$5:$N$207,COLUMN('2026年度(D23後期)'!$C$5),0)&amp;""</f>
        <v/>
      </c>
      <c r="T703" s="758"/>
      <c r="U703" s="25"/>
      <c r="Z703" s="744" t="str">
        <f>A703</f>
        <v xml:space="preserve">１時限（09：20～10：50） </v>
      </c>
      <c r="AA703" s="723"/>
      <c r="AB703" s="723"/>
      <c r="AC703" s="723"/>
      <c r="AD703" s="723"/>
      <c r="AE703" s="723"/>
      <c r="AF703" s="723"/>
      <c r="AG703" s="723"/>
      <c r="AH703" s="723"/>
      <c r="AI703" s="723"/>
      <c r="AJ703" s="723"/>
      <c r="AK703" s="723"/>
      <c r="AL703" s="723"/>
      <c r="AM703" s="723"/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/>
      <c r="BO703" s="723"/>
      <c r="BP703" s="723"/>
      <c r="BQ703" s="723"/>
      <c r="BR703" s="723"/>
      <c r="BS703" s="723"/>
      <c r="BT703" s="723"/>
      <c r="BU703" s="723"/>
      <c r="BV703" s="723"/>
    </row>
    <row r="704" spans="1:74" ht="13.5" customHeight="1">
      <c r="A704" s="745"/>
      <c r="B704" s="15" t="s">
        <v>61</v>
      </c>
      <c r="C704" s="753" t="str">
        <f>IFERROR(VLOOKUP(C703,科目・教員!$A$2:$B$342,2,0),"")</f>
        <v/>
      </c>
      <c r="D704" s="751"/>
      <c r="E704" s="752" t="str">
        <f>IFERROR(VLOOKUP(E703,科目・教員!$A$2:$B$342,2,0),"")</f>
        <v/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/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3.5" customHeight="1">
      <c r="A705" s="745"/>
      <c r="B705" s="15" t="s">
        <v>65</v>
      </c>
      <c r="C705" s="753" t="str">
        <f>VLOOKUP($C702,'2026年度(1年後期)'!$B$5:$N$207,COLUMN('2026年度(1年後期)'!$C$5)+1,0)&amp;""</f>
        <v/>
      </c>
      <c r="D705" s="751"/>
      <c r="E705" s="752" t="str">
        <f>VLOOKUP($C702,'2026年度(2年後期)'!$B$5:$N$207,COLUMN('2026年度(2年後期)'!$C$5)+1,0)&amp;""</f>
        <v/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3.5" customHeight="1">
      <c r="A706" s="746"/>
      <c r="B706" s="16" t="s">
        <v>68</v>
      </c>
      <c r="C706" s="748"/>
      <c r="D706" s="793"/>
      <c r="E706" s="733"/>
      <c r="F706" s="755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customHeight="1">
      <c r="A707" s="745" t="s">
        <v>73</v>
      </c>
      <c r="B707" s="15" t="s">
        <v>53</v>
      </c>
      <c r="C707" s="757" t="str">
        <f>VLOOKUP($C702,'2026年度(1年後期)'!$B$5:$N$207,COLUMN('2026年度(1年後期)'!$E$5),0)&amp;""</f>
        <v/>
      </c>
      <c r="D707" s="758"/>
      <c r="E707" s="761" t="str">
        <f>VLOOKUP($C702,'2026年度(2年後期)'!$B$5:$N$207,COLUMN('2026年度(2年後期)'!$E$5),0)&amp;""</f>
        <v/>
      </c>
      <c r="F707" s="758"/>
      <c r="G707" s="761" t="str">
        <f>VLOOKUP($C702,'2026年度(3年後期)'!$B$5:$N$207,COLUMN('2026年度(3年後期)'!$E$5),0)&amp;""</f>
        <v/>
      </c>
      <c r="H707" s="758"/>
      <c r="I707" s="761" t="str">
        <f>VLOOKUP($C702,'2026年度(4年後期)'!$B$5:$N$206,COLUMN('2026年度(4年後期)'!$E$5),0)&amp;""</f>
        <v/>
      </c>
      <c r="J707" s="758"/>
      <c r="K707" s="742" t="str">
        <f>VLOOKUP($C702,'2026年度(助産後期)'!$B$5:$N$207,COLUMN('2026年度(助産後期)'!$E$5),0)&amp;""</f>
        <v/>
      </c>
      <c r="L707" s="759"/>
      <c r="M707" s="757" t="str">
        <f>VLOOKUP($C702,'2026年度(M1後期)'!$B$5:$N$207,COLUMN('2026年度(M1後期)'!$E$5),0)&amp;""</f>
        <v/>
      </c>
      <c r="N707" s="758"/>
      <c r="O707" s="742" t="str">
        <f>VLOOKUP($C702,'2026年度(M2後期)'!$B$5:$N$207,COLUMN('2026年度(M2後期)'!$E$5),0)&amp;""</f>
        <v/>
      </c>
      <c r="P707" s="758"/>
      <c r="Q707" s="742" t="str">
        <f>VLOOKUP($C702,'2026年度(D1後期)'!$B$5:$N$207,COLUMN('2026年度(D1後期)'!$E$5),0)&amp;""</f>
        <v/>
      </c>
      <c r="R707" s="758"/>
      <c r="S707" s="742" t="str">
        <f>VLOOKUP($C702,'2026年度(D23後期)'!$B$5:$N$207,COLUMN('2026年度(D23後期)'!$E$5),0)&amp;""</f>
        <v/>
      </c>
      <c r="T707" s="758"/>
      <c r="U707" s="21"/>
      <c r="Z707" s="745" t="str">
        <f>A707</f>
        <v>２時限（11：00～12：30）</v>
      </c>
      <c r="AA707" s="723"/>
      <c r="AB707" s="723"/>
      <c r="AC707" s="723"/>
      <c r="AD707" s="723"/>
      <c r="AE707" s="723"/>
      <c r="AF707" s="723"/>
      <c r="AG707" s="723"/>
      <c r="AH707" s="723"/>
      <c r="AI707" s="723"/>
      <c r="AJ707" s="723"/>
      <c r="AK707" s="723"/>
      <c r="AL707" s="723"/>
      <c r="AM707" s="723"/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/>
      <c r="BO707" s="723"/>
      <c r="BP707" s="723"/>
      <c r="BQ707" s="723"/>
      <c r="BR707" s="723"/>
      <c r="BS707" s="723"/>
      <c r="BT707" s="723"/>
      <c r="BU707" s="723"/>
      <c r="BV707" s="723"/>
    </row>
    <row r="708" spans="1:74" ht="13.5" customHeight="1">
      <c r="A708" s="745"/>
      <c r="B708" s="15" t="s">
        <v>61</v>
      </c>
      <c r="C708" s="753" t="str">
        <f>IFERROR(VLOOKUP(C707,科目・教員!$A$2:$B$342,2,0),"")</f>
        <v/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/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3.5" customHeight="1">
      <c r="A709" s="745"/>
      <c r="B709" s="15" t="s">
        <v>65</v>
      </c>
      <c r="C709" s="753" t="str">
        <f>VLOOKUP($C702,'2026年度(1年後期)'!$B$5:$N$207,COLUMN('2026年度(1年後期)'!$E$5)+1,0)&amp;""</f>
        <v/>
      </c>
      <c r="D709" s="751"/>
      <c r="E709" s="752" t="str">
        <f>VLOOKUP($C702,'2026年度(2年後期)'!$B$5:$N$207,COLUMN('2026年度(2年後期)'!$E$5)+1,0)&amp;""</f>
        <v/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3.5" customHeight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3.5" customHeight="1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3.5" customHeight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3.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3.5" customHeight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customHeight="1">
      <c r="A715" s="745" t="s">
        <v>87</v>
      </c>
      <c r="B715" s="15" t="s">
        <v>53</v>
      </c>
      <c r="C715" s="741" t="str">
        <f>VLOOKUP($C702,'2026年度(1年後期)'!$B$5:$N$207,COLUMN('2026年度(1年後期)'!$G$5),0)&amp;""</f>
        <v/>
      </c>
      <c r="D715" s="742"/>
      <c r="E715" s="747" t="str">
        <f>VLOOKUP($C702,'2026年度(2年後期)'!$B$5:$N$207,COLUMN('2026年度(2年後期)'!$G$5),0)&amp;""</f>
        <v/>
      </c>
      <c r="F715" s="742"/>
      <c r="G715" s="747" t="str">
        <f>VLOOKUP($C702,'2026年度(3年後期)'!$B$5:$N$207,COLUMN('2026年度(3年後期)'!$G$5),0)&amp;""</f>
        <v/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/>
      </c>
      <c r="L715" s="743"/>
      <c r="M715" s="741" t="str">
        <f>VLOOKUP($C702,'2026年度(M1後期)'!$B$5:$N$207,COLUMN('2026年度(M1後期)'!$G$5),0)&amp;""</f>
        <v/>
      </c>
      <c r="N715" s="742"/>
      <c r="O715" s="743" t="str">
        <f>VLOOKUP($C702,'2026年度(M2後期)'!$B$5:$N$207,COLUMN('2026年度(M2後期)'!$G$5),0)&amp;""</f>
        <v/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/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/>
      <c r="AH715" s="723"/>
      <c r="AI715" s="723"/>
      <c r="AJ715" s="723"/>
      <c r="AK715" s="723"/>
      <c r="AL715" s="723"/>
      <c r="AM715" s="723"/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/>
      <c r="BL715" s="723"/>
      <c r="BM715" s="723"/>
      <c r="BN715" s="723"/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3.5" customHeight="1">
      <c r="A716" s="745"/>
      <c r="B716" s="15" t="s">
        <v>61</v>
      </c>
      <c r="C716" s="739" t="str">
        <f>IFERROR(VLOOKUP(C715,科目・教員!$A$2:$B$342,2,0),"")</f>
        <v/>
      </c>
      <c r="D716" s="738"/>
      <c r="E716" s="740" t="str">
        <f>IFERROR(VLOOKUP(E715,科目・教員!$A$2:$B$342,2,0),"")</f>
        <v/>
      </c>
      <c r="F716" s="738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/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3.5" customHeight="1">
      <c r="A717" s="745"/>
      <c r="B717" s="15" t="s">
        <v>65</v>
      </c>
      <c r="C717" s="739" t="str">
        <f>VLOOKUP($C702,'2026年度(1年後期)'!$B$5:$N$207,COLUMN('2026年度(1年後期)'!$G$5)+1,0)&amp;""</f>
        <v/>
      </c>
      <c r="D717" s="738"/>
      <c r="E717" s="740" t="str">
        <f>VLOOKUP($C702,'2026年度(2年後期)'!$B$5:$N$207,COLUMN('2026年度(2年後期)'!$G$5)+1,0)&amp;""</f>
        <v/>
      </c>
      <c r="F717" s="738"/>
      <c r="G717" s="740" t="str">
        <f>VLOOKUP($C702,'2026年度(3年後期)'!$B$5:$N$207,COLUMN('2026年度(3年後期)'!$G$5)+1,0)&amp;""</f>
        <v/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3.5" customHeight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customHeight="1">
      <c r="A719" s="745" t="s">
        <v>103</v>
      </c>
      <c r="B719" s="15" t="s">
        <v>53</v>
      </c>
      <c r="C719" s="741" t="str">
        <f>VLOOKUP($C702,'2026年度(1年後期)'!$B$5:$N$207,COLUMN('2026年度(1年後期)'!$I$5),0)&amp;""</f>
        <v/>
      </c>
      <c r="D719" s="742"/>
      <c r="E719" s="747" t="str">
        <f>VLOOKUP($C702,'2026年度(2年後期)'!$B$5:$N$207,COLUMN('2026年度(2年後期)'!$I$5),0)&amp;""</f>
        <v/>
      </c>
      <c r="F719" s="742"/>
      <c r="G719" s="747" t="str">
        <f>VLOOKUP($C702,'2026年度(3年後期)'!$B$5:$N$207,COLUMN('2026年度(3年後期)'!$I$5),0)&amp;""</f>
        <v/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/>
      </c>
      <c r="L719" s="743"/>
      <c r="M719" s="741" t="str">
        <f>VLOOKUP($C702,'2026年度(M1後期)'!$B$5:$N$207,COLUMN('2026年度(M1後期)'!$I$5),0)&amp;""</f>
        <v/>
      </c>
      <c r="N719" s="742"/>
      <c r="O719" s="743" t="str">
        <f>VLOOKUP($C702,'2026年度(M2後期)'!$B$5:$N$207,COLUMN('2026年度(M2後期)'!$I$5),0)&amp;""</f>
        <v/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/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/>
      <c r="AI719" s="723"/>
      <c r="AJ719" s="723"/>
      <c r="AK719" s="723"/>
      <c r="AL719" s="723"/>
      <c r="AM719" s="723"/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3.5" customHeight="1">
      <c r="A720" s="745"/>
      <c r="B720" s="15" t="s">
        <v>61</v>
      </c>
      <c r="C720" s="739" t="str">
        <f>IFERROR(VLOOKUP(C719,科目・教員!$A$2:$B$342,2,0),"")</f>
        <v/>
      </c>
      <c r="D720" s="738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/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3.5" customHeight="1">
      <c r="A721" s="745"/>
      <c r="B721" s="15" t="s">
        <v>65</v>
      </c>
      <c r="C721" s="739" t="str">
        <f>VLOOKUP($C702,'2026年度(1年後期)'!$B$5:$N$207,COLUMN('2026年度(1年後期)'!$I$5)+1,0)&amp;""</f>
        <v/>
      </c>
      <c r="D721" s="738"/>
      <c r="E721" s="740" t="str">
        <f>VLOOKUP($C702,'2026年度(2年後期)'!$B$5:$N$207,COLUMN('2026年度(2年後期)'!$I$5)+1,0)&amp;""</f>
        <v/>
      </c>
      <c r="F721" s="738"/>
      <c r="G721" s="740" t="str">
        <f>VLOOKUP($C702,'2026年度(3年後期)'!$B$5:$N$207,COLUMN('2026年度(3年後期)'!$I$5)+1,0)&amp;""</f>
        <v/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3.5" customHeight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3.5" customHeight="1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3.5" customHeight="1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3.5" customHeight="1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3.5" customHeight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21">
      <c r="A727" s="5"/>
      <c r="B727" s="6"/>
      <c r="C727" s="781">
        <f>C702+1</f>
        <v>46356</v>
      </c>
      <c r="D727" s="781"/>
      <c r="E727" s="781"/>
      <c r="F727" s="781"/>
      <c r="G727" s="781"/>
      <c r="H727" s="781"/>
      <c r="I727" s="781"/>
      <c r="J727" s="781"/>
      <c r="K727" s="781"/>
      <c r="L727" s="781"/>
      <c r="M727" s="781"/>
      <c r="N727" s="781"/>
      <c r="O727" s="781"/>
      <c r="P727" s="781"/>
      <c r="Q727" s="781"/>
      <c r="R727" s="781"/>
      <c r="S727" s="781"/>
      <c r="T727" s="781"/>
      <c r="U727" s="832">
        <f>C727</f>
        <v>46356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5" t="s">
        <v>52</v>
      </c>
      <c r="B728" s="12" t="s">
        <v>53</v>
      </c>
      <c r="C728" s="777" t="str">
        <f>VLOOKUP($C727,'2026年度(1年後期)'!$B$5:$N$207,COLUMN('2026年度(1年後期)'!$C$5),0)&amp;""</f>
        <v>心と発達</v>
      </c>
      <c r="D728" s="778"/>
      <c r="E728" s="761" t="str">
        <f>VLOOKUP($C727,'2026年度(2年後期)'!$B$5:$N$207,COLUMN('2026年度(2年後期)'!$C$5),0)&amp;""</f>
        <v>(基礎看護学実習Ⅱ補講期間）</v>
      </c>
      <c r="F728" s="758"/>
      <c r="G728" s="761" t="str">
        <f>VLOOKUP($C727,'2026年度(3年後期)'!$B$5:$N$207,COLUMN('2026年度(3年後期)'!$C$5),0)&amp;""</f>
        <v>領域別実習</v>
      </c>
      <c r="H728" s="758"/>
      <c r="I728" s="761" t="str">
        <f>VLOOKUP($C727,'2026年度(4年後期)'!$B$5:$N$206,COLUMN('2026年度(4年後期)'!$C$5),0)&amp;""</f>
        <v/>
      </c>
      <c r="J728" s="758"/>
      <c r="K728" s="742" t="str">
        <f>VLOOKUP($C727,'2026年度(助産後期)'!$B$5:$N$207,COLUMN('2026年度(助産後期)'!$C$5),0)&amp;""</f>
        <v/>
      </c>
      <c r="L728" s="759"/>
      <c r="M728" s="768" t="str">
        <f>VLOOKUP($C727,'2026年度(M1後期)'!$B$5:$N$207,COLUMN('2026年度(M1後期)'!$C$5),0)&amp;""</f>
        <v>政策医療看護倫理</v>
      </c>
      <c r="N728" s="759"/>
      <c r="O728" s="761" t="str">
        <f>VLOOKUP($C727,'2026年度(M2後期)'!$B$5:$N$207,COLUMN('2026年度(M2後期)'!$C$5),0)&amp;""</f>
        <v>特別研究</v>
      </c>
      <c r="P728" s="758"/>
      <c r="Q728" s="761" t="str">
        <f>VLOOKUP($C727,'2026年度(D1後期)'!$B$5:$N$207,COLUMN('2026年度(D1後期)'!$C$5),0)&amp;""</f>
        <v/>
      </c>
      <c r="R728" s="758"/>
      <c r="S728" s="742" t="str">
        <f>VLOOKUP($C727,'2026年度(D23後期)'!$B$5:$N$207,COLUMN('2026年度(D23後期)'!$C$5),0)&amp;""</f>
        <v>特別研究</v>
      </c>
      <c r="T728" s="758"/>
      <c r="U728" s="25"/>
      <c r="Z728" s="744" t="str">
        <f>A728</f>
        <v xml:space="preserve">１時限（09：20～10：50） </v>
      </c>
      <c r="AA728" s="723" t="s">
        <v>257</v>
      </c>
      <c r="AB728" s="723"/>
      <c r="AC728" s="723"/>
      <c r="AD728" s="723"/>
      <c r="AE728" s="723"/>
      <c r="AF728" s="723"/>
      <c r="AG728" s="723" t="s">
        <v>317</v>
      </c>
      <c r="AH728" s="723"/>
      <c r="AI728" s="723"/>
      <c r="AJ728" s="723"/>
      <c r="AK728" s="723"/>
      <c r="AL728" s="723"/>
      <c r="AM728" s="723" t="s">
        <v>317</v>
      </c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/>
      <c r="AX728" s="723"/>
      <c r="AY728" s="723"/>
      <c r="AZ728" s="723"/>
      <c r="BA728" s="723" t="s">
        <v>143</v>
      </c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</row>
    <row r="729" spans="1:74" ht="13.5" customHeight="1">
      <c r="A729" s="745"/>
      <c r="B729" s="15" t="s">
        <v>61</v>
      </c>
      <c r="C729" s="775" t="str">
        <f>IFERROR(VLOOKUP(C728,科目・教員!$A$2:$B$342,2,0),"")</f>
        <v>松本　聡子</v>
      </c>
      <c r="D729" s="776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/>
      </c>
      <c r="L729" s="754"/>
      <c r="M729" s="750" t="str">
        <f>IFERROR(VLOOKUP(M728,科目・教員!$A$2:$B$342,2,0),"")</f>
        <v>来生　奈巳子</v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5"/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4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</row>
    <row r="730" spans="1:74" ht="13.5" customHeight="1">
      <c r="A730" s="745"/>
      <c r="B730" s="15" t="s">
        <v>65</v>
      </c>
      <c r="C730" s="775" t="str">
        <f>VLOOKUP($C727,'2026年度(1年後期)'!$B$5:$N$207,COLUMN('2026年度(1年後期)'!$C$5)+1,0)&amp;""</f>
        <v>101</v>
      </c>
      <c r="D730" s="776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>母性:201･母小実</v>
      </c>
      <c r="H730" s="751"/>
      <c r="I730" s="752" t="str">
        <f>VLOOKUP($C727,'2026年度(4年後期)'!$B$5:$N$206,COLUMN('2026年度(4年後期)'!$C$5)+1,0)&amp;""</f>
        <v/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>臨床講義室1</v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5"/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4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</row>
    <row r="731" spans="1:74" ht="13.5" customHeight="1">
      <c r="A731" s="746"/>
      <c r="B731" s="16" t="s">
        <v>68</v>
      </c>
      <c r="C731" s="782" t="s">
        <v>259</v>
      </c>
      <c r="D731" s="783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5"/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5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</row>
    <row r="732" spans="1:74" ht="13.5" customHeight="1">
      <c r="A732" s="745" t="s">
        <v>73</v>
      </c>
      <c r="B732" s="15" t="s">
        <v>53</v>
      </c>
      <c r="C732" s="757" t="str">
        <f>VLOOKUP($C727,'2026年度(1年後期)'!$B$5:$N$207,COLUMN('2026年度(1年後期)'!$E$5),0)&amp;""</f>
        <v>加齢と健康</v>
      </c>
      <c r="D732" s="758"/>
      <c r="E732" s="761" t="str">
        <f>VLOOKUP($C727,'2026年度(2年後期)'!$B$5:$N$207,COLUMN('2026年度(2年後期)'!$E$5),0)&amp;""</f>
        <v>(基礎看護学実習Ⅱ補講期間）</v>
      </c>
      <c r="F732" s="758"/>
      <c r="G732" s="761" t="str">
        <f>VLOOKUP($C727,'2026年度(3年後期)'!$B$5:$N$207,COLUMN('2026年度(3年後期)'!$E$5),0)&amp;""</f>
        <v>領域別実習</v>
      </c>
      <c r="H732" s="758"/>
      <c r="I732" s="790" t="str">
        <f>VLOOKUP($C727,'2026年度(4年後期)'!$B$5:$N$206,COLUMN('2026年度(4年後期)'!$E$5),0)&amp;""</f>
        <v>科学技術と医療
(中村先生)</v>
      </c>
      <c r="J732" s="778"/>
      <c r="K732" s="742" t="str">
        <f>VLOOKUP($C727,'2026年度(助産後期)'!$B$5:$N$207,COLUMN('2026年度(助産後期)'!$E$5),0)&amp;""</f>
        <v>ウイメンズヘルス論</v>
      </c>
      <c r="L732" s="759"/>
      <c r="M732" s="757" t="str">
        <f>VLOOKUP($C727,'2026年度(M1後期)'!$B$5:$N$207,COLUMN('2026年度(M1後期)'!$E$5),0)&amp;""</f>
        <v>政策医療看護倫理</v>
      </c>
      <c r="N732" s="758"/>
      <c r="O732" s="742" t="str">
        <f>VLOOKUP($C727,'2026年度(M2後期)'!$B$5:$N$207,COLUMN('2026年度(M2後期)'!$E$5),0)&amp;""</f>
        <v>特別研究</v>
      </c>
      <c r="P732" s="758"/>
      <c r="Q732" s="742" t="str">
        <f>VLOOKUP($C727,'2026年度(D1後期)'!$B$5:$N$207,COLUMN('2026年度(D1後期)'!$E$5),0)&amp;""</f>
        <v/>
      </c>
      <c r="R732" s="758"/>
      <c r="S732" s="742" t="str">
        <f>VLOOKUP($C727,'2026年度(D23後期)'!$B$5:$N$207,COLUMN('2026年度(D23後期)'!$E$5),0)&amp;""</f>
        <v>特別研究</v>
      </c>
      <c r="T732" s="758"/>
      <c r="U732" s="21"/>
      <c r="Z732" s="745" t="str">
        <f>A732</f>
        <v>２時限（11：00～12：30）</v>
      </c>
      <c r="AA732" s="723" t="s">
        <v>315</v>
      </c>
      <c r="AB732" s="723"/>
      <c r="AC732" s="723"/>
      <c r="AD732" s="723"/>
      <c r="AE732" s="723"/>
      <c r="AF732" s="723"/>
      <c r="AG732" s="723" t="s">
        <v>317</v>
      </c>
      <c r="AH732" s="723"/>
      <c r="AI732" s="723"/>
      <c r="AJ732" s="723"/>
      <c r="AK732" s="723"/>
      <c r="AL732" s="723"/>
      <c r="AM732" s="723" t="s">
        <v>317</v>
      </c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 t="s">
        <v>313</v>
      </c>
      <c r="AX732" s="723"/>
      <c r="AY732" s="723"/>
      <c r="AZ732" s="723" t="s">
        <v>345</v>
      </c>
      <c r="BA732" s="723" t="s">
        <v>143</v>
      </c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/>
      <c r="BO732" s="723"/>
      <c r="BP732" s="723"/>
      <c r="BQ732" s="723"/>
      <c r="BR732" s="723"/>
      <c r="BS732" s="723"/>
      <c r="BT732" s="723"/>
      <c r="BU732" s="723"/>
      <c r="BV732" s="723"/>
    </row>
    <row r="733" spans="1:74" ht="13.5" customHeight="1">
      <c r="A733" s="745"/>
      <c r="B733" s="15" t="s">
        <v>61</v>
      </c>
      <c r="C733" s="753" t="str">
        <f>IFERROR(VLOOKUP(C732,科目・教員!$A$2:$B$342,2,0),"")</f>
        <v>古川　彩子</v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89" t="str">
        <f>IFERROR(VLOOKUP(I732,科目・教員!$A$2:$B$342,2,0),"")</f>
        <v/>
      </c>
      <c r="J733" s="776"/>
      <c r="K733" s="738" t="str">
        <f>IFERROR(VLOOKUP(K732,科目・教員!$A$2:$B$342,2,0),"")</f>
        <v/>
      </c>
      <c r="L733" s="754"/>
      <c r="M733" s="753" t="str">
        <f>IFERROR(VLOOKUP(M732,科目・教員!$A$2:$B$342,2,0),"")</f>
        <v>来生　奈巳子</v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4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</row>
    <row r="734" spans="1:74" ht="13.5" customHeight="1">
      <c r="A734" s="745"/>
      <c r="B734" s="15" t="s">
        <v>65</v>
      </c>
      <c r="C734" s="753" t="str">
        <f>VLOOKUP($C727,'2026年度(1年後期)'!$B$5:$N$207,COLUMN('2026年度(1年後期)'!$E$5)+1,0)&amp;""</f>
        <v>101</v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>母性:201･母小実</v>
      </c>
      <c r="H734" s="751"/>
      <c r="I734" s="789" t="str">
        <f>VLOOKUP($C727,'2026年度(4年後期)'!$B$5:$N$206,COLUMN('2026年度(4年後期)'!$E$5)+1,0)&amp;""</f>
        <v>301</v>
      </c>
      <c r="J734" s="776"/>
      <c r="K734" s="738" t="str">
        <f>VLOOKUP($C727,'2026年度(助産後期)'!$B$5:$N$207,COLUMN('2026年度(助産後期)'!$E$5)+1,0)&amp;""</f>
        <v>304</v>
      </c>
      <c r="L734" s="754"/>
      <c r="M734" s="753" t="str">
        <f>VLOOKUP($C727,'2026年度(M1後期)'!$B$5:$N$207,COLUMN('2026年度(M1後期)'!$E$5)+1,0)&amp;""</f>
        <v>臨床講義室1</v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4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</row>
    <row r="735" spans="1:74" ht="13.5" customHeight="1">
      <c r="A735" s="760"/>
      <c r="B735" s="16" t="s">
        <v>68</v>
      </c>
      <c r="C735" s="736"/>
      <c r="D735" s="734"/>
      <c r="E735" s="733"/>
      <c r="F735" s="734"/>
      <c r="G735" s="733"/>
      <c r="H735" s="734"/>
      <c r="I735" s="782" t="s">
        <v>147</v>
      </c>
      <c r="J735" s="783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5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</row>
    <row r="736" spans="1:74" ht="13.5" customHeight="1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/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</row>
    <row r="737" spans="1:74" ht="13.5" customHeight="1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</row>
    <row r="738" spans="1:74" ht="13.5" customHeight="1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</row>
    <row r="739" spans="1:74" ht="13.5" customHeight="1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</row>
    <row r="740" spans="1:74" ht="13.5" customHeight="1">
      <c r="A740" s="745" t="s">
        <v>87</v>
      </c>
      <c r="B740" s="15" t="s">
        <v>53</v>
      </c>
      <c r="C740" s="741" t="str">
        <f>VLOOKUP($C727,'2026年度(1年後期)'!$B$5:$N$207,COLUMN('2026年度(1年後期)'!$G$5),0)&amp;""</f>
        <v>保健行動論</v>
      </c>
      <c r="D740" s="742"/>
      <c r="E740" s="747" t="str">
        <f>VLOOKUP($C727,'2026年度(2年後期)'!$B$5:$N$207,COLUMN('2026年度(2年後期)'!$G$5),0)&amp;""</f>
        <v>(基礎看護学実習Ⅱ補講期間）</v>
      </c>
      <c r="F740" s="742"/>
      <c r="G740" s="747" t="str">
        <f>VLOOKUP($C727,'2026年度(3年後期)'!$B$5:$N$207,COLUMN('2026年度(3年後期)'!$G$5),0)&amp;""</f>
        <v>領域別実習</v>
      </c>
      <c r="H740" s="742"/>
      <c r="I740" s="747" t="str">
        <f>VLOOKUP($C727,'2026年度(4年後期)'!$B$5:$N$206,COLUMN('2026年度(4年後期)'!$G$5),0)&amp;""</f>
        <v>看護情報学</v>
      </c>
      <c r="J740" s="742"/>
      <c r="K740" s="743" t="str">
        <f>VLOOKUP($C727,'2026年度(助産後期)'!$B$5:$N$207,COLUMN('2026年度(助産後期)'!$G$5),0)&amp;""</f>
        <v>ウイメンズヘルス論</v>
      </c>
      <c r="L740" s="743"/>
      <c r="M740" s="741" t="str">
        <f>VLOOKUP($C727,'2026年度(M1後期)'!$B$5:$N$207,COLUMN('2026年度(M1後期)'!$G$5),0)&amp;""</f>
        <v>看護理論</v>
      </c>
      <c r="N740" s="742"/>
      <c r="O740" s="743" t="str">
        <f>VLOOKUP($C727,'2026年度(M2後期)'!$B$5:$N$207,COLUMN('2026年度(M2後期)'!$G$5),0)&amp;""</f>
        <v>特別研究</v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>特別研究</v>
      </c>
      <c r="T740" s="742"/>
      <c r="U740" s="677" t="s">
        <v>274</v>
      </c>
      <c r="Z740" s="745" t="str">
        <f>A740</f>
        <v>３時限（13：30～15：00）</v>
      </c>
      <c r="AA740" s="723" t="s">
        <v>327</v>
      </c>
      <c r="AB740" s="723"/>
      <c r="AC740" s="723"/>
      <c r="AD740" s="723"/>
      <c r="AE740" s="723" t="s">
        <v>346</v>
      </c>
      <c r="AF740" s="723"/>
      <c r="AG740" s="723" t="s">
        <v>317</v>
      </c>
      <c r="AH740" s="723"/>
      <c r="AI740" s="723"/>
      <c r="AJ740" s="723"/>
      <c r="AK740" s="723"/>
      <c r="AL740" s="723"/>
      <c r="AM740" s="723" t="s">
        <v>317</v>
      </c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 t="s">
        <v>341</v>
      </c>
      <c r="AX740" s="723"/>
      <c r="AY740" s="723"/>
      <c r="AZ740" s="723" t="s">
        <v>345</v>
      </c>
      <c r="BA740" s="723"/>
      <c r="BB740" s="723"/>
      <c r="BC740" s="723"/>
      <c r="BD740" s="723"/>
      <c r="BE740" s="723"/>
      <c r="BF740" s="723"/>
      <c r="BG740" s="723"/>
      <c r="BH740" s="723"/>
      <c r="BI740" s="723"/>
      <c r="BJ740" s="723"/>
      <c r="BK740" s="723"/>
      <c r="BL740" s="723"/>
      <c r="BM740" s="723"/>
      <c r="BN740" s="723"/>
      <c r="BO740" s="723"/>
      <c r="BP740" s="723"/>
      <c r="BQ740" s="723"/>
      <c r="BR740" s="723"/>
      <c r="BS740" s="723"/>
      <c r="BT740" s="723"/>
      <c r="BU740" s="723"/>
      <c r="BV740" s="723"/>
    </row>
    <row r="741" spans="1:74" ht="13.5" customHeight="1">
      <c r="A741" s="745"/>
      <c r="B741" s="15" t="s">
        <v>61</v>
      </c>
      <c r="C741" s="739" t="str">
        <f>IFERROR(VLOOKUP(C740,科目・教員!$A$2:$B$342,2,0),"")</f>
        <v>藤澤　雄太</v>
      </c>
      <c r="D741" s="738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>柏木　公一</v>
      </c>
      <c r="J741" s="738"/>
      <c r="K741" s="737" t="str">
        <f>IFERROR(VLOOKUP(K740,科目・教員!$A$2:$B$342,2,0),"")</f>
        <v/>
      </c>
      <c r="L741" s="737"/>
      <c r="M741" s="739" t="str">
        <f>IFERROR(VLOOKUP(M740,科目・教員!$A$2:$B$342,2,0),"")</f>
        <v>亀岡　智美</v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677" t="s">
        <v>346</v>
      </c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</row>
    <row r="742" spans="1:74" ht="13.5" customHeight="1">
      <c r="A742" s="745"/>
      <c r="B742" s="15" t="s">
        <v>65</v>
      </c>
      <c r="C742" s="739" t="str">
        <f>VLOOKUP($C727,'2026年度(1年後期)'!$B$5:$N$207,COLUMN('2026年度(1年後期)'!$G$5)+1,0)&amp;""</f>
        <v>101</v>
      </c>
      <c r="D742" s="738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>母性:201･母小実</v>
      </c>
      <c r="H742" s="738"/>
      <c r="I742" s="740" t="str">
        <f>VLOOKUP($C727,'2026年度(4年後期)'!$B$5:$N$206,COLUMN('2026年度(4年後期)'!$G$5)+1,0)&amp;""</f>
        <v>301</v>
      </c>
      <c r="J742" s="738"/>
      <c r="K742" s="737" t="str">
        <f>VLOOKUP($C727,'2026年度(助産後期)'!$B$5:$N$207,COLUMN('2026年度(助産後期)'!$G$5)+1,0)&amp;""</f>
        <v>304</v>
      </c>
      <c r="L742" s="737"/>
      <c r="M742" s="739" t="str">
        <f>VLOOKUP($C727,'2026年度(M1後期)'!$B$5:$N$207,COLUMN('2026年度(M1後期)'!$G$5)+1,0)&amp;""</f>
        <v>オンライン</v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677" t="s">
        <v>347</v>
      </c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</row>
    <row r="743" spans="1:74" ht="13.5" customHeight="1">
      <c r="A743" s="760"/>
      <c r="B743" s="16" t="s">
        <v>68</v>
      </c>
      <c r="C743" s="736"/>
      <c r="D743" s="734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677" t="s">
        <v>344</v>
      </c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</row>
    <row r="744" spans="1:74" ht="13.5" customHeight="1">
      <c r="A744" s="745" t="s">
        <v>103</v>
      </c>
      <c r="B744" s="15" t="s">
        <v>53</v>
      </c>
      <c r="C744" s="773" t="str">
        <f>VLOOKUP($C727,'2026年度(1年後期)'!$B$5:$N$207,COLUMN('2026年度(1年後期)'!$I$5),0)&amp;""</f>
        <v>英語Ⅱ</v>
      </c>
      <c r="D744" s="774"/>
      <c r="E744" s="747" t="str">
        <f>VLOOKUP($C727,'2026年度(2年後期)'!$B$5:$N$207,COLUMN('2026年度(2年後期)'!$I$5),0)&amp;""</f>
        <v>(基礎看護学実習Ⅱ補講期間）</v>
      </c>
      <c r="F744" s="742"/>
      <c r="G744" s="747" t="str">
        <f>VLOOKUP($C727,'2026年度(3年後期)'!$B$5:$N$207,COLUMN('2026年度(3年後期)'!$I$5),0)&amp;""</f>
        <v>領域別実習</v>
      </c>
      <c r="H744" s="742"/>
      <c r="I744" s="747" t="str">
        <f>VLOOKUP($C727,'2026年度(4年後期)'!$B$5:$N$206,COLUMN('2026年度(4年後期)'!$I$5),0)&amp;""</f>
        <v/>
      </c>
      <c r="J744" s="742"/>
      <c r="K744" s="743" t="str">
        <f>VLOOKUP($C727,'2026年度(助産後期)'!$B$5:$N$207,COLUMN('2026年度(助産後期)'!$I$5),0)&amp;""</f>
        <v>地域母子保健</v>
      </c>
      <c r="L744" s="743"/>
      <c r="M744" s="741" t="str">
        <f>VLOOKUP($C727,'2026年度(M1後期)'!$B$5:$N$207,COLUMN('2026年度(M1後期)'!$I$5),0)&amp;""</f>
        <v>看護理論</v>
      </c>
      <c r="N744" s="742"/>
      <c r="O744" s="743" t="str">
        <f>VLOOKUP($C727,'2026年度(M2後期)'!$B$5:$N$207,COLUMN('2026年度(M2後期)'!$I$5),0)&amp;""</f>
        <v>特別研究</v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>特別研究</v>
      </c>
      <c r="T744" s="742"/>
      <c r="U744" s="677"/>
      <c r="Z744" s="745" t="str">
        <f>A744</f>
        <v>４時限（15：10～16：40）</v>
      </c>
      <c r="AA744" s="723" t="s">
        <v>149</v>
      </c>
      <c r="AB744" s="723"/>
      <c r="AC744" s="723"/>
      <c r="AD744" s="723"/>
      <c r="AE744" s="723" t="s">
        <v>346</v>
      </c>
      <c r="AF744" s="723"/>
      <c r="AG744" s="723" t="s">
        <v>317</v>
      </c>
      <c r="AH744" s="723" t="s">
        <v>149</v>
      </c>
      <c r="AI744" s="723"/>
      <c r="AJ744" s="723"/>
      <c r="AK744" s="723"/>
      <c r="AL744" s="723"/>
      <c r="AM744" s="723" t="s">
        <v>317</v>
      </c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/>
      <c r="AX744" s="723"/>
      <c r="AY744" s="723"/>
      <c r="AZ744" s="723" t="s">
        <v>348</v>
      </c>
      <c r="BA744" s="723"/>
      <c r="BB744" s="723"/>
      <c r="BC744" s="723"/>
      <c r="BD744" s="723"/>
      <c r="BE744" s="723"/>
      <c r="BF744" s="723"/>
      <c r="BG744" s="723"/>
      <c r="BH744" s="723"/>
      <c r="BI744" s="723"/>
      <c r="BJ744" s="723"/>
      <c r="BK744" s="723"/>
      <c r="BL744" s="723"/>
      <c r="BM744" s="723"/>
      <c r="BN744" s="723"/>
      <c r="BO744" s="723"/>
      <c r="BP744" s="723"/>
      <c r="BQ744" s="723"/>
      <c r="BR744" s="723"/>
      <c r="BS744" s="723"/>
      <c r="BT744" s="723"/>
      <c r="BU744" s="723"/>
      <c r="BV744" s="723"/>
    </row>
    <row r="745" spans="1:74" ht="13.5" customHeight="1">
      <c r="A745" s="745"/>
      <c r="B745" s="15" t="s">
        <v>61</v>
      </c>
      <c r="C745" s="771" t="str">
        <f>IFERROR(VLOOKUP(C744,科目・教員!$A$2:$B$342,2,0),"")</f>
        <v>ﾊﾟｳﾗ･ﾍﾞﾙｳﾞｧﾝｹﾞﾙ
ｸﾘｽ･ﾊﾟｰﾊﾑ</v>
      </c>
      <c r="D745" s="772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>池田　真弓</v>
      </c>
      <c r="L745" s="737"/>
      <c r="M745" s="739" t="str">
        <f>IFERROR(VLOOKUP(M744,科目・教員!$A$2:$B$342,2,0),"")</f>
        <v>亀岡　智美</v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677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</row>
    <row r="746" spans="1:74" ht="13.5" customHeight="1">
      <c r="A746" s="745"/>
      <c r="B746" s="15" t="s">
        <v>65</v>
      </c>
      <c r="C746" s="771" t="str">
        <f>VLOOKUP($C727,'2026年度(1年後期)'!$B$5:$N$207,COLUMN('2026年度(1年後期)'!$I$5)+1,0)&amp;""</f>
        <v>AC：101　BD：202</v>
      </c>
      <c r="D746" s="772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>母性:201･母小実</v>
      </c>
      <c r="H746" s="738"/>
      <c r="I746" s="740" t="str">
        <f>VLOOKUP($C727,'2026年度(4年後期)'!$B$5:$N$206,COLUMN('2026年度(4年後期)'!$I$5)+1,0)&amp;""</f>
        <v/>
      </c>
      <c r="J746" s="738"/>
      <c r="K746" s="737" t="str">
        <f>VLOOKUP($C727,'2026年度(助産後期)'!$B$5:$N$207,COLUMN('2026年度(助産後期)'!$I$5)+1,0)&amp;""</f>
        <v>304</v>
      </c>
      <c r="L746" s="737"/>
      <c r="M746" s="739" t="str">
        <f>VLOOKUP($C727,'2026年度(M1後期)'!$B$5:$N$207,COLUMN('2026年度(M1後期)'!$I$5)+1,0)&amp;""</f>
        <v>オンライン</v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677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</row>
    <row r="747" spans="1:74" ht="13.5" customHeight="1">
      <c r="A747" s="746"/>
      <c r="B747" s="16" t="s">
        <v>68</v>
      </c>
      <c r="C747" s="782" t="s">
        <v>147</v>
      </c>
      <c r="D747" s="783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677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</row>
    <row r="748" spans="1:74" ht="13.5" customHeight="1">
      <c r="A748" s="745" t="s">
        <v>112</v>
      </c>
      <c r="B748" s="15" t="s">
        <v>53</v>
      </c>
      <c r="C748" s="773" t="str">
        <f>VLOOKUP($C727,'2026年度(1年後期)'!$B$5:$N$207,COLUMN('2026年度(1年後期)'!$K$5),0)&amp;""</f>
        <v>英語Ⅱ</v>
      </c>
      <c r="D748" s="774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VLOOKUP($C727,'2026年度(4年後期)'!$B$5:$N$206,COLUMN('2026年度(4年後期)'!$K$5),0)&amp;""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21"/>
      <c r="Z748" s="745" t="str">
        <f>A748</f>
        <v>５時限（16：50～18：20）</v>
      </c>
      <c r="AA748" s="723" t="s">
        <v>149</v>
      </c>
      <c r="AB748" s="723"/>
      <c r="AC748" s="723"/>
      <c r="AD748" s="723"/>
      <c r="AE748" s="723"/>
      <c r="AF748" s="723"/>
      <c r="AG748" s="723"/>
      <c r="AH748" s="723" t="s">
        <v>149</v>
      </c>
      <c r="AI748" s="723"/>
      <c r="AJ748" s="723"/>
      <c r="AK748" s="723"/>
      <c r="AL748" s="723"/>
      <c r="AM748" s="723"/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/>
      <c r="AX748" s="723"/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/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</row>
    <row r="749" spans="1:74" ht="13.5" customHeight="1">
      <c r="A749" s="745"/>
      <c r="B749" s="15" t="s">
        <v>61</v>
      </c>
      <c r="C749" s="771" t="str">
        <f>IFERROR(VLOOKUP(C748,科目・教員!$A$2:$B$342,2,0),"")</f>
        <v>ﾊﾟｳﾗ･ﾍﾞﾙｳﾞｧﾝｹﾞﾙ
ｸﾘｽ･ﾊﾟｰﾊﾑ</v>
      </c>
      <c r="D749" s="772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21"/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</row>
    <row r="750" spans="1:74" ht="13.5" customHeight="1">
      <c r="A750" s="745"/>
      <c r="B750" s="15" t="s">
        <v>65</v>
      </c>
      <c r="C750" s="771" t="str">
        <f>VLOOKUP($C727,'2026年度(1年後期)'!$B$5:$N$207,COLUMN('2026年度(1年後期)'!$K$5)+1,0)&amp;""</f>
        <v>AC：101　BD：２０２</v>
      </c>
      <c r="D750" s="772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VLOOKUP($C727,'2026年度(4年後期)'!$B$5:$N$206,COLUMN('2026年度(4年後期)'!$K$5)+1,0)&amp;""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21"/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</row>
    <row r="751" spans="1:74" ht="13.5" customHeight="1">
      <c r="A751" s="746"/>
      <c r="B751" s="16" t="s">
        <v>68</v>
      </c>
      <c r="C751" s="782" t="s">
        <v>147</v>
      </c>
      <c r="D751" s="783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22"/>
      <c r="V751" s="19"/>
      <c r="W751" s="19"/>
      <c r="X751" s="19"/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20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46357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46357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5"/>
      <c r="B2" s="6"/>
      <c r="C2" s="781">
        <f>A1</f>
        <v>46357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781"/>
      <c r="U2" s="832">
        <f>C2</f>
        <v>46357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777" t="str">
        <f>VLOOKUP($C2,'2026年度(1年後期)'!$B$5:$N$207,COLUMN('2026年度(1年後期)'!$C$5),0)&amp;""</f>
        <v>日本人論</v>
      </c>
      <c r="D3" s="778"/>
      <c r="E3" s="761" t="str">
        <f>VLOOKUP($C2,'2026年度(2年後期)'!$B$5:$N$207,COLUMN('2026年度(2年後期)'!$C$5),0)&amp;""</f>
        <v>基礎看護学実習Ⅱ</v>
      </c>
      <c r="F3" s="758"/>
      <c r="G3" s="761" t="str">
        <f>VLOOKUP($C2,'2026年度(3年後期)'!$B$5:$N$207,COLUMN('2026年度(3年後期)'!$C$5),0)&amp;""</f>
        <v>領域別実習</v>
      </c>
      <c r="H3" s="758"/>
      <c r="I3" s="761" t="str">
        <f>VLOOKUP($C2,'2026年度(4年後期)'!$B$5:$N$206,COLUMN('2026年度(4年後期)'!$C$5),0)&amp;""</f>
        <v>総合学習</v>
      </c>
      <c r="J3" s="758"/>
      <c r="K3" s="742" t="str">
        <f>VLOOKUP($C2,'2026年度(助産後期)'!$B$5:$N$207,COLUMN('2026年度(助産後期)'!$C$5),0)&amp;""</f>
        <v/>
      </c>
      <c r="L3" s="759"/>
      <c r="M3" s="76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59"/>
      <c r="O3" s="761" t="str">
        <f>VLOOKUP($C2,'2026年度(M2後期)'!$B$5:$N$207,COLUMN('2026年度(M2後期)'!$C$5),0)&amp;""</f>
        <v>特別研究</v>
      </c>
      <c r="P3" s="758"/>
      <c r="Q3" s="761" t="str">
        <f>VLOOKUP($C2,'2026年度(D1後期)'!$B$5:$N$207,COLUMN('2026年度(D1後期)'!$C$5),0)&amp;""</f>
        <v>成育看護学演習Ｂ
感染管理看護学演習Ｂ
成人看護学演習Ｂ
国際看護学演習Ｂ</v>
      </c>
      <c r="R3" s="758"/>
      <c r="S3" s="742" t="str">
        <f>VLOOKUP($C2,'2026年度(D23後期)'!$B$5:$N$207,COLUMN('2026年度(D23後期)'!$C$5),0)&amp;""</f>
        <v>特別研究</v>
      </c>
      <c r="T3" s="758"/>
      <c r="U3" s="13"/>
      <c r="Z3" s="744" t="str">
        <f>A3</f>
        <v xml:space="preserve">１時限（09：20～10：50） </v>
      </c>
      <c r="AA3" s="723" t="s">
        <v>263</v>
      </c>
      <c r="AB3" s="723"/>
      <c r="AC3" s="723"/>
      <c r="AD3" s="723"/>
      <c r="AE3" s="723"/>
      <c r="AF3" s="723"/>
      <c r="AG3" s="723" t="s">
        <v>317</v>
      </c>
      <c r="AH3" s="723"/>
      <c r="AI3" s="723"/>
      <c r="AJ3" s="723"/>
      <c r="AK3" s="723"/>
      <c r="AL3" s="723"/>
      <c r="AM3" s="723" t="s">
        <v>317</v>
      </c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/>
      <c r="AZ3" s="723"/>
      <c r="BA3" s="723"/>
      <c r="BB3" s="723" t="s">
        <v>156</v>
      </c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 t="s">
        <v>339</v>
      </c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775" t="str">
        <f>IFERROR(VLOOKUP(C3,科目・教員!$A$2:$B$342,2,0),"")</f>
        <v>川出　龍一</v>
      </c>
      <c r="D4" s="776"/>
      <c r="E4" s="752" t="str">
        <f>IFERROR(VLOOKUP(E3,科目・教員!$A$2:$B$342,2,0),"")</f>
        <v>森下　純子</v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775" t="str">
        <f>VLOOKUP($C2,'2026年度(1年後期)'!$B$5:$N$207,COLUMN('2026年度(1年後期)'!$C$5)+1,0)&amp;""</f>
        <v>101</v>
      </c>
      <c r="D5" s="776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>母性:201･母小実</v>
      </c>
      <c r="H5" s="751"/>
      <c r="I5" s="752" t="str">
        <f>VLOOKUP($C2,'2026年度(4年後期)'!$B$5:$N$206,COLUMN('2026年度(4年後期)'!$C$5)+1,0)&amp;""</f>
        <v>大講義室</v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>精神：臨床講義室２</v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769" t="s">
        <v>259</v>
      </c>
      <c r="D6" s="783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>知の探求</v>
      </c>
      <c r="D7" s="758"/>
      <c r="E7" s="761" t="str">
        <f>VLOOKUP($C2,'2026年度(2年後期)'!$B$5:$N$207,COLUMN('2026年度(2年後期)'!$E$5),0)&amp;""</f>
        <v>基礎看護学実習Ⅱ</v>
      </c>
      <c r="F7" s="758"/>
      <c r="G7" s="761" t="str">
        <f>VLOOKUP($C2,'2026年度(3年後期)'!$B$5:$N$207,COLUMN('2026年度(3年後期)'!$E$5),0)&amp;""</f>
        <v>領域別実習</v>
      </c>
      <c r="H7" s="758"/>
      <c r="I7" s="761" t="str">
        <f>VLOOKUP($C2,'2026年度(4年後期)'!$B$5:$N$206,COLUMN('2026年度(4年後期)'!$E$5),0)&amp;""</f>
        <v>総合学習</v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58"/>
      <c r="O7" s="742" t="str">
        <f>VLOOKUP($C2,'2026年度(M2後期)'!$B$5:$N$207,COLUMN('2026年度(M2後期)'!$E$5),0)&amp;""</f>
        <v>特別研究</v>
      </c>
      <c r="P7" s="758"/>
      <c r="Q7" s="742" t="str">
        <f>VLOOKUP($C2,'2026年度(D1後期)'!$B$5:$N$207,COLUMN('2026年度(D1後期)'!$E$5),0)&amp;""</f>
        <v>成育看護学演習Ｂ
感染管理看護学演習Ｂ
成人看護学演習Ｂ
国際看護学演習Ｂ</v>
      </c>
      <c r="R7" s="758"/>
      <c r="S7" s="742" t="str">
        <f>VLOOKUP($C2,'2026年度(D23後期)'!$B$5:$N$207,COLUMN('2026年度(D23後期)'!$E$5),0)&amp;""</f>
        <v>特別研究</v>
      </c>
      <c r="T7" s="758"/>
      <c r="Z7" s="745" t="str">
        <f>A7</f>
        <v>２時限（11：00～12：30）</v>
      </c>
      <c r="AA7" s="723" t="s">
        <v>144</v>
      </c>
      <c r="AB7" s="723"/>
      <c r="AC7" s="723"/>
      <c r="AD7" s="723"/>
      <c r="AE7" s="723"/>
      <c r="AF7" s="723"/>
      <c r="AG7" s="723" t="s">
        <v>317</v>
      </c>
      <c r="AH7" s="723"/>
      <c r="AI7" s="723"/>
      <c r="AJ7" s="723"/>
      <c r="AK7" s="723"/>
      <c r="AL7" s="723"/>
      <c r="AM7" s="723" t="s">
        <v>317</v>
      </c>
      <c r="AN7" s="723"/>
      <c r="AO7" s="723"/>
      <c r="AP7" s="723"/>
      <c r="AQ7" s="723"/>
      <c r="AR7" s="723"/>
      <c r="AS7" s="723"/>
      <c r="AT7" s="723"/>
      <c r="AU7" s="723"/>
      <c r="AV7" s="723"/>
      <c r="AW7" s="723"/>
      <c r="AX7" s="723"/>
      <c r="AY7" s="723"/>
      <c r="AZ7" s="723"/>
      <c r="BA7" s="723"/>
      <c r="BB7" s="723" t="s">
        <v>156</v>
      </c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 t="s">
        <v>339</v>
      </c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753" t="str">
        <f>IFERROR(VLOOKUP(C7,科目・教員!$A$2:$B$342,2,0),"")</f>
        <v>須藤　恭子</v>
      </c>
      <c r="D8" s="751"/>
      <c r="E8" s="752" t="str">
        <f>IFERROR(VLOOKUP(E7,科目・教員!$A$2:$B$342,2,0),"")</f>
        <v>森下　純子</v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753" t="str">
        <f>VLOOKUP($C2,'2026年度(1年後期)'!$B$5:$N$207,COLUMN('2026年度(1年後期)'!$E$5)+1,0)&amp;""</f>
        <v>101</v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>母性:201･母小実</v>
      </c>
      <c r="H9" s="751"/>
      <c r="I9" s="752" t="str">
        <f>VLOOKUP($C2,'2026年度(4年後期)'!$B$5:$N$206,COLUMN('2026年度(4年後期)'!$E$5)+1,0)&amp;""</f>
        <v>大講義室</v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>精神：臨床講義室２</v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>ジェンダー論</v>
      </c>
      <c r="D15" s="742"/>
      <c r="E15" s="747" t="str">
        <f>VLOOKUP($C2,'2026年度(2年後期)'!$B$5:$N$207,COLUMN('2026年度(2年後期)'!$G$5),0)&amp;""</f>
        <v>基礎看護学実習Ⅱ</v>
      </c>
      <c r="F15" s="742"/>
      <c r="G15" s="747" t="str">
        <f>VLOOKUP($C2,'2026年度(3年後期)'!$B$5:$N$207,COLUMN('2026年度(3年後期)'!$G$5),0)&amp;""</f>
        <v>領域別実習</v>
      </c>
      <c r="H15" s="742"/>
      <c r="I15" s="747" t="str">
        <f>VLOOKUP($C2,'2026年度(4年後期)'!$B$5:$N$206,COLUMN('2026年度(4年後期)'!$G$5),0)&amp;""</f>
        <v/>
      </c>
      <c r="J15" s="742"/>
      <c r="K15" s="845" t="str">
        <f>VLOOKUP($C2,'2026年度(助産後期)'!$B$5:$N$207,COLUMN('2026年度(助産後期)'!$G$5),0)&amp;""</f>
        <v>助産管理論（山本先生）</v>
      </c>
      <c r="L15" s="845"/>
      <c r="M15" s="741" t="str">
        <f>VLOOKUP($C2,'2026年度(M1後期)'!$B$5:$N$207,COLUMN('2026年度(M1後期)'!$G$5),0)&amp;""</f>
        <v>がん看護学演習A-Ⅱ
成育看護学演習A-Ⅰ（小児）
感染症学特論
感染症学演習</v>
      </c>
      <c r="N15" s="742"/>
      <c r="O15" s="743" t="str">
        <f>VLOOKUP($C2,'2026年度(M2後期)'!$B$5:$N$207,COLUMN('2026年度(M2後期)'!$G$5),0)&amp;""</f>
        <v>特別研究</v>
      </c>
      <c r="P15" s="742"/>
      <c r="Q15" s="743" t="str">
        <f>VLOOKUP($C2,'2026年度(D1後期)'!$B$5:$N$207,COLUMN('2026年度(D1後期)'!$G$5),0)&amp;""</f>
        <v>量的看護学研究法</v>
      </c>
      <c r="R15" s="742"/>
      <c r="S15" s="743" t="str">
        <f>VLOOKUP($C2,'2026年度(D23後期)'!$B$5:$N$207,COLUMN('2026年度(D23後期)'!$G$5),0)&amp;""</f>
        <v>特別研究</v>
      </c>
      <c r="T15" s="742"/>
      <c r="U15" s="666" t="s">
        <v>162</v>
      </c>
      <c r="Z15" s="745" t="str">
        <f>A15</f>
        <v>３時限（13：30～15：00）</v>
      </c>
      <c r="AA15" s="723" t="s">
        <v>215</v>
      </c>
      <c r="AB15" s="723"/>
      <c r="AC15" s="723"/>
      <c r="AD15" s="723"/>
      <c r="AE15" s="723"/>
      <c r="AF15" s="723"/>
      <c r="AG15" s="723" t="s">
        <v>317</v>
      </c>
      <c r="AH15" s="723"/>
      <c r="AI15" s="723"/>
      <c r="AJ15" s="723"/>
      <c r="AK15" s="723"/>
      <c r="AL15" s="723"/>
      <c r="AM15" s="723" t="s">
        <v>317</v>
      </c>
      <c r="AN15" s="723"/>
      <c r="AO15" s="723"/>
      <c r="AP15" s="723"/>
      <c r="AQ15" s="723"/>
      <c r="AR15" s="723"/>
      <c r="AS15" s="723"/>
      <c r="AT15" s="723"/>
      <c r="AU15" s="723"/>
      <c r="AV15" s="723"/>
      <c r="AW15" s="723"/>
      <c r="AX15" s="723"/>
      <c r="AY15" s="723"/>
      <c r="AZ15" s="723" t="s">
        <v>349</v>
      </c>
      <c r="BA15" s="723" t="s">
        <v>165</v>
      </c>
      <c r="BB15" s="723" t="s">
        <v>156</v>
      </c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 t="s">
        <v>166</v>
      </c>
      <c r="BN15" s="723"/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739" t="str">
        <f>IFERROR(VLOOKUP(C15,科目・教員!$A$2:$B$342,2,0),"")</f>
        <v>小島　優子</v>
      </c>
      <c r="D16" s="738"/>
      <c r="E16" s="740" t="str">
        <f>IFERROR(VLOOKUP(E15,科目・教員!$A$2:$B$342,2,0),"")</f>
        <v>森下　純子</v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847" t="str">
        <f>IFERROR(VLOOKUP(K15,科目・教員!$A$2:$B$342,2,0),"")</f>
        <v/>
      </c>
      <c r="L16" s="84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>柏木　公一</v>
      </c>
      <c r="R16" s="738"/>
      <c r="S16" s="737" t="str">
        <f>IFERROR(VLOOKUP(S15,科目・教員!$A$2:$B$342,2,0),"")</f>
        <v/>
      </c>
      <c r="T16" s="738"/>
      <c r="U16" s="666" t="s">
        <v>167</v>
      </c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739" t="str">
        <f>VLOOKUP($C2,'2026年度(1年後期)'!$B$5:$N$207,COLUMN('2026年度(1年後期)'!$G$5)+1,0)&amp;""</f>
        <v>101</v>
      </c>
      <c r="D17" s="738"/>
      <c r="E17" s="740" t="str">
        <f>VLOOKUP($C2,'2026年度(2年後期)'!$B$5:$N$207,COLUMN('2026年度(2年後期)'!$G$5)+1,0)&amp;""</f>
        <v/>
      </c>
      <c r="F17" s="738"/>
      <c r="G17" s="740" t="str">
        <f>VLOOKUP($C2,'2026年度(3年後期)'!$B$5:$N$207,COLUMN('2026年度(3年後期)'!$G$5)+1,0)&amp;""</f>
        <v>母性:201･母小実</v>
      </c>
      <c r="H17" s="738"/>
      <c r="I17" s="740" t="str">
        <f>VLOOKUP($C2,'2026年度(4年後期)'!$B$5:$N$206,COLUMN('2026年度(4年後期)'!$G$5)+1,0)&amp;""</f>
        <v/>
      </c>
      <c r="J17" s="738"/>
      <c r="K17" s="847" t="str">
        <f>VLOOKUP($C2,'2026年度(助産後期)'!$B$5:$N$207,COLUMN('2026年度(助産後期)'!$G$5)+1,0)&amp;""</f>
        <v>304</v>
      </c>
      <c r="L17" s="847"/>
      <c r="M17" s="739" t="str">
        <f>VLOOKUP($C2,'2026年度(M1後期)'!$B$5:$N$207,COLUMN('2026年度(M1後期)'!$G$5)+1,0)&amp;""</f>
        <v>精神：臨床講義室２</v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>臨床講義室１</v>
      </c>
      <c r="R17" s="738"/>
      <c r="S17" s="737" t="str">
        <f>VLOOKUP($C2,'2026年度(D23後期)'!$B$5:$N$207,COLUMN('2026年度(D23後期)'!$G$5)+1,0)&amp;""</f>
        <v/>
      </c>
      <c r="T17" s="738"/>
      <c r="U17" s="666" t="s">
        <v>166</v>
      </c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748"/>
      <c r="D18" s="749"/>
      <c r="E18" s="733"/>
      <c r="F18" s="734"/>
      <c r="G18" s="733"/>
      <c r="H18" s="734"/>
      <c r="I18" s="733"/>
      <c r="J18" s="734"/>
      <c r="K18" s="846" t="s">
        <v>239</v>
      </c>
      <c r="L18" s="846"/>
      <c r="M18" s="736"/>
      <c r="N18" s="734"/>
      <c r="O18" s="735"/>
      <c r="P18" s="734"/>
      <c r="Q18" s="735"/>
      <c r="R18" s="734"/>
      <c r="S18" s="735"/>
      <c r="T18" s="734"/>
      <c r="U18" s="666" t="s">
        <v>168</v>
      </c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773" t="str">
        <f>VLOOKUP($C2,'2026年度(1年後期)'!$B$5:$N$207,COLUMN('2026年度(1年後期)'!$I$5),0)&amp;""</f>
        <v>人体の構造と機能Ⅲ
(桑名先生③)</v>
      </c>
      <c r="D19" s="774"/>
      <c r="E19" s="747" t="str">
        <f>VLOOKUP($C2,'2026年度(2年後期)'!$B$5:$N$207,COLUMN('2026年度(2年後期)'!$I$5),0)&amp;""</f>
        <v>基礎看護学実習Ⅱ</v>
      </c>
      <c r="F19" s="742"/>
      <c r="G19" s="747" t="str">
        <f>VLOOKUP($C2,'2026年度(3年後期)'!$B$5:$N$207,COLUMN('2026年度(3年後期)'!$I$5),0)&amp;""</f>
        <v>領域別実習</v>
      </c>
      <c r="H19" s="742"/>
      <c r="I19" s="747" t="str">
        <f>VLOOKUP($C2,'2026年度(4年後期)'!$B$5:$N$206,COLUMN('2026年度(4年後期)'!$I$5),0)&amp;""</f>
        <v/>
      </c>
      <c r="J19" s="742"/>
      <c r="K19" s="845" t="str">
        <f>VLOOKUP($C2,'2026年度(助産後期)'!$B$5:$N$207,COLUMN('2026年度(助産後期)'!$I$5),0)&amp;""</f>
        <v>助産管理論（山本先生）</v>
      </c>
      <c r="L19" s="845"/>
      <c r="M19" s="741" t="str">
        <f>VLOOKUP($C2,'2026年度(M1後期)'!$B$5:$N$207,COLUMN('2026年度(M1後期)'!$I$5),0)&amp;""</f>
        <v>がん看護学演習A-Ⅱ
成育看護学演習A-Ⅰ
感染症学特論
感染症学演習</v>
      </c>
      <c r="N19" s="742"/>
      <c r="O19" s="743" t="str">
        <f>VLOOKUP($C2,'2026年度(M2後期)'!$B$5:$N$207,COLUMN('2026年度(M2後期)'!$I$5),0)&amp;""</f>
        <v>特別研究</v>
      </c>
      <c r="P19" s="742"/>
      <c r="Q19" s="743" t="str">
        <f>VLOOKUP($C2,'2026年度(D1後期)'!$B$5:$N$207,COLUMN('2026年度(D1後期)'!$I$5),0)&amp;""</f>
        <v>量的看護学研究法</v>
      </c>
      <c r="R19" s="742"/>
      <c r="S19" s="743" t="str">
        <f>VLOOKUP($C2,'2026年度(D23後期)'!$B$5:$N$207,COLUMN('2026年度(D23後期)'!$I$5),0)&amp;""</f>
        <v>特別研究</v>
      </c>
      <c r="T19" s="742"/>
      <c r="Z19" s="745" t="str">
        <f>A19</f>
        <v>４時限（15：10～16：40）</v>
      </c>
      <c r="AA19" s="723" t="s">
        <v>247</v>
      </c>
      <c r="AB19" s="723"/>
      <c r="AC19" s="723"/>
      <c r="AD19" s="723"/>
      <c r="AE19" s="723"/>
      <c r="AF19" s="723"/>
      <c r="AG19" s="723" t="s">
        <v>317</v>
      </c>
      <c r="AH19" s="723"/>
      <c r="AI19" s="723"/>
      <c r="AJ19" s="723"/>
      <c r="AK19" s="723"/>
      <c r="AL19" s="723"/>
      <c r="AM19" s="723" t="s">
        <v>317</v>
      </c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 t="s">
        <v>349</v>
      </c>
      <c r="BA19" s="723" t="s">
        <v>165</v>
      </c>
      <c r="BB19" s="723" t="s">
        <v>156</v>
      </c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 t="s">
        <v>166</v>
      </c>
      <c r="BN19" s="723"/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771" t="str">
        <f>IFERROR(VLOOKUP(C19,科目・教員!$A$2:$B$342,2,0),"")</f>
        <v/>
      </c>
      <c r="D20" s="772"/>
      <c r="E20" s="740" t="str">
        <f>IFERROR(VLOOKUP(E19,科目・教員!$A$2:$B$342,2,0),"")</f>
        <v>森下　純子</v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847" t="str">
        <f>IFERROR(VLOOKUP(K19,科目・教員!$A$2:$B$342,2,0),"")</f>
        <v/>
      </c>
      <c r="L20" s="84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>柏木　公一</v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771" t="str">
        <f>VLOOKUP($C2,'2026年度(1年後期)'!$B$5:$N$207,COLUMN('2026年度(1年後期)'!$I$5)+1,0)&amp;""</f>
        <v>101</v>
      </c>
      <c r="D21" s="772"/>
      <c r="E21" s="740" t="str">
        <f>VLOOKUP($C2,'2026年度(2年後期)'!$B$5:$N$207,COLUMN('2026年度(2年後期)'!$I$5)+1,0)&amp;""</f>
        <v/>
      </c>
      <c r="F21" s="738"/>
      <c r="G21" s="740" t="str">
        <f>VLOOKUP($C2,'2026年度(3年後期)'!$B$5:$N$207,COLUMN('2026年度(3年後期)'!$I$5)+1,0)&amp;""</f>
        <v>母性:201･母小実</v>
      </c>
      <c r="H21" s="738"/>
      <c r="I21" s="740" t="str">
        <f>VLOOKUP($C2,'2026年度(4年後期)'!$B$5:$N$206,COLUMN('2026年度(4年後期)'!$I$5)+1,0)&amp;""</f>
        <v/>
      </c>
      <c r="J21" s="738"/>
      <c r="K21" s="847" t="str">
        <f>VLOOKUP($C2,'2026年度(助産後期)'!$B$5:$N$207,COLUMN('2026年度(助産後期)'!$I$5)+1,0)&amp;""</f>
        <v>304</v>
      </c>
      <c r="L21" s="847"/>
      <c r="M21" s="739" t="str">
        <f>VLOOKUP($C2,'2026年度(M1後期)'!$B$5:$N$207,COLUMN('2026年度(M1後期)'!$I$5)+1,0)&amp;""</f>
        <v>精神：臨床講義室２</v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>臨床講義室１</v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769" t="s">
        <v>147</v>
      </c>
      <c r="D22" s="770"/>
      <c r="E22" s="733"/>
      <c r="F22" s="734"/>
      <c r="G22" s="733"/>
      <c r="H22" s="734"/>
      <c r="I22" s="733"/>
      <c r="J22" s="734"/>
      <c r="K22" s="846" t="s">
        <v>239</v>
      </c>
      <c r="L22" s="846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5"/>
      <c r="B27" s="6"/>
      <c r="C27" s="781">
        <f>C2+1</f>
        <v>46358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46358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757" t="str">
        <f>VLOOKUP($C27,'2026年度(1年後期)'!$B$5:$N$207,COLUMN('2026年度(1年後期)'!$C$5),0)&amp;""</f>
        <v>疫学・保健統計学Ⅱ</v>
      </c>
      <c r="D28" s="758"/>
      <c r="E28" s="761" t="str">
        <f>VLOOKUP($C27,'2026年度(2年後期)'!$B$5:$N$207,COLUMN('2026年度(2年後期)'!$C$5),0)&amp;""</f>
        <v>基礎看護学実習Ⅱ</v>
      </c>
      <c r="F28" s="758"/>
      <c r="G28" s="761" t="str">
        <f>VLOOKUP($C27,'2026年度(3年後期)'!$B$5:$N$207,COLUMN('2026年度(3年後期)'!$C$5),0)&amp;""</f>
        <v>領域別実習</v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/>
      </c>
      <c r="L28" s="759"/>
      <c r="M28" s="768" t="str">
        <f>VLOOKUP($C27,'2026年度(M1後期)'!$B$5:$N$207,COLUMN('2026年度(M1後期)'!$C$5),0)&amp;""</f>
        <v>看護情報・管理学演習A-Ⅰ
成育看護学演習A-Ⅳ（母性）</v>
      </c>
      <c r="N28" s="759"/>
      <c r="O28" s="761" t="str">
        <f>VLOOKUP($C27,'2026年度(M2後期)'!$B$5:$N$207,COLUMN('2026年度(M2後期)'!$C$5),0)&amp;""</f>
        <v>特別研究</v>
      </c>
      <c r="P28" s="758"/>
      <c r="Q28" s="761" t="str">
        <f>VLOOKUP($C27,'2026年度(D1後期)'!$B$5:$N$207,COLUMN('2026年度(D1後期)'!$C$5),0)&amp;""</f>
        <v/>
      </c>
      <c r="R28" s="758"/>
      <c r="S28" s="742" t="str">
        <f>VLOOKUP($C27,'2026年度(D23後期)'!$B$5:$N$207,COLUMN('2026年度(D23後期)'!$C$5),0)&amp;""</f>
        <v>特別研究</v>
      </c>
      <c r="T28" s="758"/>
      <c r="U28" s="13"/>
      <c r="V28" s="652" t="s">
        <v>281</v>
      </c>
      <c r="Z28" s="744" t="str">
        <f>A28</f>
        <v xml:space="preserve">１時限（09：20～10：50） </v>
      </c>
      <c r="AA28" s="723" t="s">
        <v>323</v>
      </c>
      <c r="AB28" s="723"/>
      <c r="AC28" s="723"/>
      <c r="AD28" s="723"/>
      <c r="AE28" s="723"/>
      <c r="AF28" s="723"/>
      <c r="AG28" s="723" t="s">
        <v>317</v>
      </c>
      <c r="AH28" s="723"/>
      <c r="AI28" s="723"/>
      <c r="AJ28" s="723"/>
      <c r="AK28" s="723"/>
      <c r="AL28" s="723"/>
      <c r="AM28" s="723" t="s">
        <v>282</v>
      </c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753" t="str">
        <f>IFERROR(VLOOKUP(C28,科目・教員!$A$2:$B$342,2,0),"")</f>
        <v>柏木　公一</v>
      </c>
      <c r="D29" s="751"/>
      <c r="E29" s="752" t="str">
        <f>IFERROR(VLOOKUP(E28,科目・教員!$A$2:$B$342,2,0),"")</f>
        <v>森下　純子</v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V29" s="652" t="s">
        <v>282</v>
      </c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753" t="str">
        <f>VLOOKUP($C27,'2026年度(1年後期)'!$B$5:$N$207,COLUMN('2026年度(1年後期)'!$C$5)+1,0)&amp;""</f>
        <v>101</v>
      </c>
      <c r="D30" s="751"/>
      <c r="E30" s="752" t="str">
        <f>VLOOKUP($C27,'2026年度(2年後期)'!$B$5:$N$207,COLUMN('2026年度(2年後期)'!$C$5)+1,0)&amp;""</f>
        <v/>
      </c>
      <c r="F30" s="751"/>
      <c r="G30" s="752" t="str">
        <f>VLOOKUP($C27,'2026年度(3年後期)'!$B$5:$N$207,COLUMN('2026年度(3年後期)'!$C$5)+1,0)&amp;""</f>
        <v>母性:201</v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13"/>
      <c r="V30" s="652" t="s">
        <v>285</v>
      </c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779"/>
      <c r="D31" s="780"/>
      <c r="E31" s="733"/>
      <c r="F31" s="755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V31" s="652" t="s">
        <v>286</v>
      </c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>疾病・病態論Ⅰ</v>
      </c>
      <c r="D32" s="758"/>
      <c r="E32" s="761" t="str">
        <f>VLOOKUP($C27,'2026年度(2年後期)'!$B$5:$N$207,COLUMN('2026年度(2年後期)'!$E$5),0)&amp;""</f>
        <v>基礎看護学実習Ⅱ</v>
      </c>
      <c r="F32" s="758"/>
      <c r="G32" s="761" t="str">
        <f>VLOOKUP($C27,'2026年度(3年後期)'!$B$5:$N$207,COLUMN('2026年度(3年後期)'!$E$5),0)&amp;""</f>
        <v>領域別実習</v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/>
      </c>
      <c r="L32" s="759"/>
      <c r="M32" s="757" t="str">
        <f>VLOOKUP($C27,'2026年度(M1後期)'!$B$5:$N$207,COLUMN('2026年度(M1後期)'!$E$5),0)&amp;""</f>
        <v>看護情報・管理学演習A-Ⅰ
成育看護学演習A-Ⅳ（母性）</v>
      </c>
      <c r="N32" s="758"/>
      <c r="O32" s="742" t="str">
        <f>VLOOKUP($C27,'2026年度(M2後期)'!$B$5:$N$207,COLUMN('2026年度(M2後期)'!$E$5),0)&amp;""</f>
        <v>特別研究</v>
      </c>
      <c r="P32" s="758"/>
      <c r="Q32" s="742" t="str">
        <f>VLOOKUP($C27,'2026年度(D1後期)'!$B$5:$N$207,COLUMN('2026年度(D1後期)'!$E$5),0)&amp;""</f>
        <v/>
      </c>
      <c r="R32" s="758"/>
      <c r="S32" s="742" t="str">
        <f>VLOOKUP($C27,'2026年度(D23後期)'!$B$5:$N$207,COLUMN('2026年度(D23後期)'!$E$5),0)&amp;""</f>
        <v>特別研究</v>
      </c>
      <c r="T32" s="758"/>
      <c r="Z32" s="745" t="str">
        <f>A32</f>
        <v>２時限（11：00～12：30）</v>
      </c>
      <c r="AA32" s="723" t="s">
        <v>226</v>
      </c>
      <c r="AB32" s="723"/>
      <c r="AC32" s="723"/>
      <c r="AD32" s="723"/>
      <c r="AE32" s="723"/>
      <c r="AF32" s="723"/>
      <c r="AG32" s="723" t="s">
        <v>317</v>
      </c>
      <c r="AH32" s="723"/>
      <c r="AI32" s="723"/>
      <c r="AJ32" s="723"/>
      <c r="AK32" s="723"/>
      <c r="AL32" s="723"/>
      <c r="AM32" s="723" t="s">
        <v>282</v>
      </c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753" t="str">
        <f>IFERROR(VLOOKUP(C32,科目・教員!$A$2:$B$342,2,0),"")</f>
        <v>水野　正之</v>
      </c>
      <c r="D33" s="751"/>
      <c r="E33" s="752" t="str">
        <f>IFERROR(VLOOKUP(E32,科目・教員!$A$2:$B$342,2,0),"")</f>
        <v>森下　純子</v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753" t="str">
        <f>VLOOKUP($C27,'2026年度(1年後期)'!$B$5:$N$207,COLUMN('2026年度(1年後期)'!$E$5)+1,0)&amp;""</f>
        <v>101</v>
      </c>
      <c r="D34" s="751"/>
      <c r="E34" s="752" t="str">
        <f>VLOOKUP($C27,'2026年度(2年後期)'!$B$5:$N$207,COLUMN('2026年度(2年後期)'!$E$5)+1,0)&amp;""</f>
        <v/>
      </c>
      <c r="F34" s="751"/>
      <c r="G34" s="752" t="str">
        <f>VLOOKUP($C27,'2026年度(3年後期)'!$B$5:$N$207,COLUMN('2026年度(3年後期)'!$E$5)+1,0)&amp;""</f>
        <v>母性:201</v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/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736"/>
      <c r="D35" s="734"/>
      <c r="E35" s="733"/>
      <c r="F35" s="734"/>
      <c r="G35" s="733"/>
      <c r="H35" s="734"/>
      <c r="I35" s="842"/>
      <c r="J35" s="797"/>
      <c r="K35" s="848"/>
      <c r="L35" s="848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 t="s">
        <v>282</v>
      </c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773" t="str">
        <f>VLOOKUP($C27,'2026年度(1年後期)'!$B$5:$N$207,COLUMN('2026年度(1年後期)'!$G$5),0)&amp;""</f>
        <v>人間と教育</v>
      </c>
      <c r="D40" s="774"/>
      <c r="E40" s="747" t="str">
        <f>VLOOKUP($C27,'2026年度(2年後期)'!$B$5:$N$207,COLUMN('2026年度(2年後期)'!$G$5),0)&amp;""</f>
        <v>基礎看護学実習Ⅱ</v>
      </c>
      <c r="F40" s="742"/>
      <c r="G40" s="747" t="str">
        <f>VLOOKUP($C27,'2026年度(3年後期)'!$B$5:$N$207,COLUMN('2026年度(3年後期)'!$G$5),0)&amp;""</f>
        <v>領域別実習</v>
      </c>
      <c r="H40" s="742"/>
      <c r="I40" s="747" t="str">
        <f>VLOOKUP($C27,'2026年度(4年後期)'!$B$5:$N$206,COLUMN('2026年度(4年後期)'!$G$5),0)&amp;""</f>
        <v/>
      </c>
      <c r="J40" s="742"/>
      <c r="K40" s="845" t="str">
        <f>VLOOKUP($C27,'2026年度(助産後期)'!$B$5:$N$207,COLUMN('2026年度(助産後期)'!$G$5),0)&amp;""</f>
        <v>地域母子保健（藤田先生）</v>
      </c>
      <c r="L40" s="845"/>
      <c r="M40" s="741" t="str">
        <f>VLOOKUP($C27,'2026年度(M1後期)'!$B$5:$N$207,COLUMN('2026年度(M1後期)'!$G$5),0)&amp;""</f>
        <v>成人看護学演習A-Ⅰ</v>
      </c>
      <c r="N40" s="742"/>
      <c r="O40" s="743" t="str">
        <f>VLOOKUP($C27,'2026年度(M2後期)'!$B$5:$N$207,COLUMN('2026年度(M2後期)'!$G$5),0)&amp;""</f>
        <v>特別研究</v>
      </c>
      <c r="P40" s="742"/>
      <c r="Q40" s="743" t="str">
        <f>VLOOKUP($C27,'2026年度(D1後期)'!$B$5:$N$207,COLUMN('2026年度(D1後期)'!$G$5),0)&amp;""</f>
        <v/>
      </c>
      <c r="R40" s="742"/>
      <c r="S40" s="743" t="str">
        <f>VLOOKUP($C27,'2026年度(D23後期)'!$B$5:$N$207,COLUMN('2026年度(D23後期)'!$G$5),0)&amp;""</f>
        <v>特別研究</v>
      </c>
      <c r="T40" s="742"/>
      <c r="V40" s="623" t="s">
        <v>88</v>
      </c>
      <c r="Z40" s="745" t="str">
        <f>A40</f>
        <v>３時限（13：30～15：00）</v>
      </c>
      <c r="AA40" s="723"/>
      <c r="AB40" s="723"/>
      <c r="AC40" s="723"/>
      <c r="AD40" s="723"/>
      <c r="AE40" s="723"/>
      <c r="AF40" s="723"/>
      <c r="AG40" s="723"/>
      <c r="AH40" s="723" t="s">
        <v>319</v>
      </c>
      <c r="AI40" s="723"/>
      <c r="AJ40" s="723"/>
      <c r="AK40" s="723"/>
      <c r="AL40" s="723"/>
      <c r="AM40" s="723" t="s">
        <v>282</v>
      </c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 t="s">
        <v>348</v>
      </c>
      <c r="BA40" s="723"/>
      <c r="BB40" s="723"/>
      <c r="BC40" s="723"/>
      <c r="BD40" s="723"/>
      <c r="BE40" s="723"/>
      <c r="BF40" s="723"/>
      <c r="BG40" s="723"/>
      <c r="BH40" s="723"/>
      <c r="BI40" s="723"/>
      <c r="BJ40" s="723"/>
      <c r="BK40" s="723" t="s">
        <v>166</v>
      </c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771" t="str">
        <f>IFERROR(VLOOKUP(C40,科目・教員!$A$2:$B$342,2,0),"")</f>
        <v>神原　裕子</v>
      </c>
      <c r="D41" s="772"/>
      <c r="E41" s="740" t="str">
        <f>IFERROR(VLOOKUP(E40,科目・教員!$A$2:$B$342,2,0),"")</f>
        <v>森下　純子</v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847" t="str">
        <f>IFERROR(VLOOKUP(K40,科目・教員!$A$2:$B$342,2,0),"")</f>
        <v/>
      </c>
      <c r="L41" s="847"/>
      <c r="M41" s="739" t="str">
        <f>IFERROR(VLOOKUP(M40,科目・教員!$A$2:$B$342,2,0),"")</f>
        <v/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V41" s="623" t="s">
        <v>240</v>
      </c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771" t="str">
        <f>VLOOKUP($C27,'2026年度(1年後期)'!$B$5:$N$207,COLUMN('2026年度(1年後期)'!$G$5)+1,0)&amp;""</f>
        <v>202</v>
      </c>
      <c r="D42" s="772"/>
      <c r="E42" s="740" t="str">
        <f>VLOOKUP($C27,'2026年度(2年後期)'!$B$5:$N$207,COLUMN('2026年度(2年後期)'!$G$5)+1,0)&amp;""</f>
        <v/>
      </c>
      <c r="F42" s="738"/>
      <c r="G42" s="740" t="str">
        <f>VLOOKUP($C27,'2026年度(3年後期)'!$B$5:$N$207,COLUMN('2026年度(3年後期)'!$G$5)+1,0)&amp;""</f>
        <v/>
      </c>
      <c r="H42" s="738"/>
      <c r="I42" s="740" t="str">
        <f>VLOOKUP($C27,'2026年度(4年後期)'!$B$5:$N$206,COLUMN('2026年度(4年後期)'!$G$5)+1,0)&amp;""</f>
        <v/>
      </c>
      <c r="J42" s="738"/>
      <c r="K42" s="847" t="str">
        <f>VLOOKUP($C27,'2026年度(助産後期)'!$B$5:$N$207,COLUMN('2026年度(助産後期)'!$G$5)+1,0)&amp;""</f>
        <v>304</v>
      </c>
      <c r="L42" s="847"/>
      <c r="M42" s="739" t="str">
        <f>VLOOKUP($C27,'2026年度(M1後期)'!$B$5:$N$207,COLUMN('2026年度(M1後期)'!$G$5)+1,0)&amp;""</f>
        <v/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V42" s="623" t="s">
        <v>166</v>
      </c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769" t="s">
        <v>147</v>
      </c>
      <c r="D43" s="770"/>
      <c r="E43" s="733"/>
      <c r="F43" s="734"/>
      <c r="G43" s="733"/>
      <c r="H43" s="734"/>
      <c r="I43" s="733"/>
      <c r="J43" s="734"/>
      <c r="K43" s="846" t="s">
        <v>239</v>
      </c>
      <c r="L43" s="846"/>
      <c r="M43" s="736"/>
      <c r="N43" s="734"/>
      <c r="O43" s="735"/>
      <c r="P43" s="734"/>
      <c r="Q43" s="735"/>
      <c r="R43" s="734"/>
      <c r="S43" s="735"/>
      <c r="T43" s="734"/>
      <c r="V43" s="623" t="s">
        <v>192</v>
      </c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73" t="str">
        <f>VLOOKUP($C27,'2026年度(1年後期)'!$B$5:$N$207,COLUMN('2026年度(1年後期)'!$I$5),0)&amp;""</f>
        <v>人間と教育</v>
      </c>
      <c r="D44" s="774"/>
      <c r="E44" s="747" t="str">
        <f>VLOOKUP($C27,'2026年度(2年後期)'!$B$5:$N$207,COLUMN('2026年度(2年後期)'!$I$5),0)&amp;""</f>
        <v>基礎看護学実習Ⅱ</v>
      </c>
      <c r="F44" s="742"/>
      <c r="G44" s="747" t="str">
        <f>VLOOKUP($C27,'2026年度(3年後期)'!$B$5:$N$207,COLUMN('2026年度(3年後期)'!$I$5),0)&amp;""</f>
        <v>領域別実習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/>
      </c>
      <c r="L44" s="743"/>
      <c r="M44" s="741" t="str">
        <f>VLOOKUP($C27,'2026年度(M1後期)'!$B$5:$N$207,COLUMN('2026年度(M1後期)'!$I$5),0)&amp;""</f>
        <v>成人看護学演習A-Ⅰ</v>
      </c>
      <c r="N44" s="742"/>
      <c r="O44" s="743" t="str">
        <f>VLOOKUP($C27,'2026年度(M2後期)'!$B$5:$N$207,COLUMN('2026年度(M2後期)'!$I$5),0)&amp;""</f>
        <v>特別研究</v>
      </c>
      <c r="P44" s="742"/>
      <c r="Q44" s="743" t="str">
        <f>VLOOKUP($C27,'2026年度(D1後期)'!$B$5:$N$207,COLUMN('2026年度(D1後期)'!$I$5),0)&amp;""</f>
        <v/>
      </c>
      <c r="R44" s="742"/>
      <c r="S44" s="743" t="str">
        <f>VLOOKUP($C27,'2026年度(D23後期)'!$B$5:$N$207,COLUMN('2026年度(D23後期)'!$I$5),0)&amp;""</f>
        <v>特別研究</v>
      </c>
      <c r="T44" s="742"/>
      <c r="Z44" s="745" t="str">
        <f>A44</f>
        <v>４時限（15：10～16：40）</v>
      </c>
      <c r="AA44" s="723"/>
      <c r="AB44" s="723"/>
      <c r="AC44" s="723"/>
      <c r="AD44" s="723"/>
      <c r="AE44" s="723"/>
      <c r="AF44" s="723"/>
      <c r="AG44" s="723"/>
      <c r="AH44" s="723" t="s">
        <v>319</v>
      </c>
      <c r="AI44" s="723"/>
      <c r="AJ44" s="723"/>
      <c r="AK44" s="723"/>
      <c r="AL44" s="723"/>
      <c r="AM44" s="723" t="s">
        <v>282</v>
      </c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/>
      <c r="AZ44" s="723"/>
      <c r="BA44" s="723"/>
      <c r="BB44" s="723"/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71" t="str">
        <f>IFERROR(VLOOKUP(C44,科目・教員!$A$2:$B$342,2,0),"")</f>
        <v>神原　裕子</v>
      </c>
      <c r="D45" s="772"/>
      <c r="E45" s="740" t="str">
        <f>IFERROR(VLOOKUP(E44,科目・教員!$A$2:$B$342,2,0),"")</f>
        <v>森下　純子</v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/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71" t="str">
        <f>VLOOKUP($C27,'2026年度(1年後期)'!$B$5:$N$207,COLUMN('2026年度(1年後期)'!$I$5)+1,0)&amp;""</f>
        <v>202</v>
      </c>
      <c r="D46" s="772"/>
      <c r="E46" s="740" t="str">
        <f>VLOOKUP($C27,'2026年度(2年後期)'!$B$5:$N$207,COLUMN('2026年度(2年後期)'!$I$5)+1,0)&amp;""</f>
        <v/>
      </c>
      <c r="F46" s="738"/>
      <c r="G46" s="740" t="str">
        <f>VLOOKUP($C27,'2026年度(3年後期)'!$B$5:$N$207,COLUMN('2026年度(3年後期)'!$I$5)+1,0)&amp;""</f>
        <v/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/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843" t="s">
        <v>147</v>
      </c>
      <c r="D47" s="844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 t="s">
        <v>282</v>
      </c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48"/>
      <c r="D51" s="749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5"/>
      <c r="B52" s="6"/>
      <c r="C52" s="781">
        <f>C27+1</f>
        <v>46359</v>
      </c>
      <c r="D52" s="781"/>
      <c r="E52" s="781"/>
      <c r="F52" s="781"/>
      <c r="G52" s="781"/>
      <c r="H52" s="781"/>
      <c r="I52" s="781"/>
      <c r="J52" s="781"/>
      <c r="K52" s="781"/>
      <c r="L52" s="781"/>
      <c r="M52" s="781"/>
      <c r="N52" s="781"/>
      <c r="O52" s="781"/>
      <c r="P52" s="781"/>
      <c r="Q52" s="781"/>
      <c r="R52" s="781"/>
      <c r="S52" s="781"/>
      <c r="T52" s="781"/>
      <c r="U52" s="832">
        <f>C52</f>
        <v>46359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>人体の構造と機能Ⅳ</v>
      </c>
      <c r="D53" s="758"/>
      <c r="E53" s="761" t="str">
        <f>VLOOKUP($C52,'2026年度(2年後期)'!$B$5:$N$207,COLUMN('2026年度(2年後期)'!$C$5),0)&amp;""</f>
        <v>基礎看護学実習Ⅱ</v>
      </c>
      <c r="F53" s="758"/>
      <c r="G53" s="761" t="str">
        <f>VLOOKUP($C52,'2026年度(3年後期)'!$B$5:$N$207,COLUMN('2026年度(3年後期)'!$C$5),0)&amp;""</f>
        <v>領域別実習</v>
      </c>
      <c r="H53" s="758"/>
      <c r="I53" s="761" t="str">
        <f>VLOOKUP($C52,'2026年度(4年後期)'!$B$5:$N$206,COLUMN('2026年度(4年後期)'!$C$5),0)&amp;""</f>
        <v>災害看護論</v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>がん看護学演習A-Ⅰ
感染症学特論
感染症学演習</v>
      </c>
      <c r="N53" s="759"/>
      <c r="O53" s="761" t="str">
        <f>VLOOKUP($C52,'2026年度(M2後期)'!$B$5:$N$207,COLUMN('2026年度(M2後期)'!$C$5),0)&amp;""</f>
        <v>特別研究</v>
      </c>
      <c r="P53" s="758"/>
      <c r="Q53" s="761" t="str">
        <f>VLOOKUP($C52,'2026年度(D1後期)'!$B$5:$N$207,COLUMN('2026年度(D1後期)'!$C$5),0)&amp;""</f>
        <v>看護情報・管理学演習Ｂ
長寿看護学演習Ｂ</v>
      </c>
      <c r="R53" s="758"/>
      <c r="S53" s="742" t="str">
        <f>VLOOKUP($C52,'2026年度(D23後期)'!$B$5:$N$207,COLUMN('2026年度(D23後期)'!$C$5),0)&amp;""</f>
        <v>特別研究</v>
      </c>
      <c r="T53" s="758"/>
      <c r="U53" s="25"/>
      <c r="V53" s="652" t="s">
        <v>281</v>
      </c>
      <c r="Z53" s="744" t="str">
        <f>A53</f>
        <v xml:space="preserve">１時限（09：20～10：50） </v>
      </c>
      <c r="AA53" s="723" t="s">
        <v>305</v>
      </c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 t="s">
        <v>282</v>
      </c>
      <c r="AN53" s="723"/>
      <c r="AO53" s="723"/>
      <c r="AP53" s="723"/>
      <c r="AQ53" s="723"/>
      <c r="AR53" s="723"/>
      <c r="AS53" s="723"/>
      <c r="AT53" s="723"/>
      <c r="AU53" s="723"/>
      <c r="AV53" s="723"/>
      <c r="AW53" s="723" t="s">
        <v>350</v>
      </c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>本間　典子</v>
      </c>
      <c r="D54" s="751"/>
      <c r="E54" s="752" t="str">
        <f>IFERROR(VLOOKUP(E53,科目・教員!$A$2:$B$342,2,0),"")</f>
        <v>森下　純子</v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>須藤　恭子</v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V54" s="652" t="s">
        <v>282</v>
      </c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>101</v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>301</v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V55" s="652" t="s">
        <v>285</v>
      </c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V56" s="652" t="s">
        <v>286</v>
      </c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>生命倫理</v>
      </c>
      <c r="D57" s="758"/>
      <c r="E57" s="761" t="str">
        <f>VLOOKUP($C52,'2026年度(2年後期)'!$B$5:$N$207,COLUMN('2026年度(2年後期)'!$E$5),0)&amp;""</f>
        <v>基礎看護学実習Ⅱ</v>
      </c>
      <c r="F57" s="758"/>
      <c r="G57" s="761" t="str">
        <f>VLOOKUP($C52,'2026年度(3年後期)'!$B$5:$N$207,COLUMN('2026年度(3年後期)'!$E$5),0)&amp;""</f>
        <v>領域別実習</v>
      </c>
      <c r="H57" s="758"/>
      <c r="I57" s="761" t="str">
        <f>VLOOKUP($C52,'2026年度(4年後期)'!$B$5:$N$206,COLUMN('2026年度(4年後期)'!$E$5),0)&amp;""</f>
        <v>看護管理論</v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>がん看護学演習A-Ⅰ
感染症学特論
感染症学演習</v>
      </c>
      <c r="N57" s="758"/>
      <c r="O57" s="742" t="str">
        <f>VLOOKUP($C52,'2026年度(M2後期)'!$B$5:$N$207,COLUMN('2026年度(M2後期)'!$E$5),0)&amp;""</f>
        <v>特別研究</v>
      </c>
      <c r="P57" s="758"/>
      <c r="Q57" s="742" t="str">
        <f>VLOOKUP($C52,'2026年度(D1後期)'!$B$5:$N$207,COLUMN('2026年度(D1後期)'!$E$5),0)&amp;""</f>
        <v>看護情報・管理学演習Ｂ
長寿看護学演習Ｂ</v>
      </c>
      <c r="R57" s="758"/>
      <c r="S57" s="742" t="str">
        <f>VLOOKUP($C52,'2026年度(D23後期)'!$B$5:$N$207,COLUMN('2026年度(D23後期)'!$E$5),0)&amp;""</f>
        <v>特別研究</v>
      </c>
      <c r="T57" s="758"/>
      <c r="U57" s="21"/>
      <c r="Z57" s="745" t="str">
        <f>A57</f>
        <v>２時限（11：00～12：30）</v>
      </c>
      <c r="AA57" s="723" t="s">
        <v>200</v>
      </c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 t="s">
        <v>282</v>
      </c>
      <c r="AN57" s="723"/>
      <c r="AO57" s="723"/>
      <c r="AP57" s="723"/>
      <c r="AQ57" s="723"/>
      <c r="AR57" s="723"/>
      <c r="AS57" s="723"/>
      <c r="AT57" s="723"/>
      <c r="AU57" s="723"/>
      <c r="AV57" s="723"/>
      <c r="AW57" s="723" t="s">
        <v>337</v>
      </c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>小島　優子</v>
      </c>
      <c r="D58" s="751"/>
      <c r="E58" s="752" t="str">
        <f>IFERROR(VLOOKUP(E57,科目・教員!$A$2:$B$342,2,0),"")</f>
        <v>森下　純子</v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>小澤　三枝子</v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>101</v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>301</v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 t="s">
        <v>282</v>
      </c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>免疫と健康</v>
      </c>
      <c r="D65" s="742"/>
      <c r="E65" s="747" t="str">
        <f>VLOOKUP($C52,'2026年度(2年後期)'!$B$5:$N$207,COLUMN('2026年度(2年後期)'!$G$5),0)&amp;""</f>
        <v>基礎看護学実習Ⅱ</v>
      </c>
      <c r="F65" s="742"/>
      <c r="G65" s="747" t="str">
        <f>VLOOKUP($C52,'2026年度(3年後期)'!$B$5:$N$207,COLUMN('2026年度(3年後期)'!$G$5),0)&amp;""</f>
        <v>領域別実習</v>
      </c>
      <c r="H65" s="742"/>
      <c r="I65" s="747" t="str">
        <f>VLOOKUP($C52,'2026年度(4年後期)'!$B$5:$N$206,COLUMN('2026年度(4年後期)'!$G$5),0)&amp;""</f>
        <v>政策医療看護論Ⅱ</v>
      </c>
      <c r="J65" s="742"/>
      <c r="K65" s="845" t="str">
        <f>VLOOKUP($C52,'2026年度(助産後期)'!$B$5:$N$207,COLUMN('2026年度(助産後期)'!$G$5),0)&amp;""</f>
        <v>助産学概論（宗先生）</v>
      </c>
      <c r="L65" s="845"/>
      <c r="M65" s="741" t="str">
        <f>VLOOKUP($C52,'2026年度(M1後期)'!$B$5:$N$207,COLUMN('2026年度(M1後期)'!$G$5),0)&amp;""</f>
        <v>感染症学特論
感染症学演習
成育看護学特論A-Ⅲ</v>
      </c>
      <c r="N65" s="742"/>
      <c r="O65" s="743" t="str">
        <f>VLOOKUP($C52,'2026年度(M2後期)'!$B$5:$N$207,COLUMN('2026年度(M2後期)'!$G$5),0)&amp;""</f>
        <v>特別研究</v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>特別研究</v>
      </c>
      <c r="T65" s="742"/>
      <c r="U65" s="21"/>
      <c r="Z65" s="745" t="str">
        <f>A65</f>
        <v>３時限（13：30～15：00）</v>
      </c>
      <c r="AA65" s="723" t="s">
        <v>351</v>
      </c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 t="s">
        <v>282</v>
      </c>
      <c r="AN65" s="723"/>
      <c r="AO65" s="723"/>
      <c r="AP65" s="723"/>
      <c r="AQ65" s="723"/>
      <c r="AR65" s="723"/>
      <c r="AS65" s="723"/>
      <c r="AT65" s="723"/>
      <c r="AU65" s="723"/>
      <c r="AV65" s="723"/>
      <c r="AW65" s="723" t="s">
        <v>352</v>
      </c>
      <c r="AX65" s="723"/>
      <c r="AY65" s="723"/>
      <c r="AZ65" s="723" t="s">
        <v>353</v>
      </c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739" t="str">
        <f>IFERROR(VLOOKUP(C65,科目・教員!$A$2:$B$342,2,0),"")</f>
        <v>森　那美子</v>
      </c>
      <c r="D66" s="738"/>
      <c r="E66" s="740" t="str">
        <f>IFERROR(VLOOKUP(E65,科目・教員!$A$2:$B$342,2,0),"")</f>
        <v>森下　純子</v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>西岡　みどり</v>
      </c>
      <c r="J66" s="738"/>
      <c r="K66" s="847" t="str">
        <f>IFERROR(VLOOKUP(K65,科目・教員!$A$2:$B$342,2,0),"")</f>
        <v/>
      </c>
      <c r="L66" s="84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739" t="str">
        <f>VLOOKUP($C52,'2026年度(1年後期)'!$B$5:$N$207,COLUMN('2026年度(1年後期)'!$G$5)+1,0)&amp;""</f>
        <v>101</v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>301</v>
      </c>
      <c r="J67" s="738"/>
      <c r="K67" s="847" t="str">
        <f>VLOOKUP($C52,'2026年度(助産後期)'!$B$5:$N$207,COLUMN('2026年度(助産後期)'!$G$5)+1,0)&amp;""</f>
        <v>304</v>
      </c>
      <c r="L67" s="84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736"/>
      <c r="D68" s="734"/>
      <c r="E68" s="733"/>
      <c r="F68" s="734"/>
      <c r="G68" s="733"/>
      <c r="H68" s="734"/>
      <c r="I68" s="733"/>
      <c r="J68" s="734"/>
      <c r="K68" s="846" t="s">
        <v>239</v>
      </c>
      <c r="L68" s="846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73" t="str">
        <f>VLOOKUP($C52,'2026年度(1年後期)'!$B$5:$N$207,COLUMN('2026年度(1年後期)'!$I$5),0)&amp;""</f>
        <v>中国語</v>
      </c>
      <c r="D69" s="774"/>
      <c r="E69" s="747" t="str">
        <f>VLOOKUP($C52,'2026年度(2年後期)'!$B$5:$N$207,COLUMN('2026年度(2年後期)'!$I$5),0)&amp;""</f>
        <v>基礎看護学実習Ⅱ</v>
      </c>
      <c r="F69" s="742"/>
      <c r="G69" s="747" t="str">
        <f>VLOOKUP($C52,'2026年度(3年後期)'!$B$5:$N$207,COLUMN('2026年度(3年後期)'!$I$5),0)&amp;""</f>
        <v>領域別実習</v>
      </c>
      <c r="H69" s="742"/>
      <c r="I69" s="747" t="str">
        <f>VLOOKUP($C52,'2026年度(4年後期)'!$B$5:$N$206,COLUMN('2026年度(4年後期)'!$I$5),0)&amp;""</f>
        <v>看護情報学</v>
      </c>
      <c r="J69" s="742"/>
      <c r="K69" s="845" t="str">
        <f>VLOOKUP($C52,'2026年度(助産後期)'!$B$5:$N$207,COLUMN('2026年度(助産後期)'!$I$5),0)&amp;""</f>
        <v>助産管理論（宗先生）</v>
      </c>
      <c r="L69" s="845"/>
      <c r="M69" s="741" t="str">
        <f>VLOOKUP($C52,'2026年度(M1後期)'!$B$5:$N$207,COLUMN('2026年度(M1後期)'!$I$5),0)&amp;""</f>
        <v>感染症学特論
感染症学演習
成育看護学特論A-Ⅲ</v>
      </c>
      <c r="N69" s="742"/>
      <c r="O69" s="743" t="str">
        <f>VLOOKUP($C52,'2026年度(M2後期)'!$B$5:$N$207,COLUMN('2026年度(M2後期)'!$I$5),0)&amp;""</f>
        <v>特別研究</v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>特別研究</v>
      </c>
      <c r="T69" s="742"/>
      <c r="U69" s="21"/>
      <c r="Z69" s="745" t="str">
        <f>A69</f>
        <v>４時限（15：10～16：40）</v>
      </c>
      <c r="AA69" s="723" t="s">
        <v>237</v>
      </c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 t="s">
        <v>282</v>
      </c>
      <c r="AN69" s="723"/>
      <c r="AO69" s="723"/>
      <c r="AP69" s="723"/>
      <c r="AQ69" s="723"/>
      <c r="AR69" s="723"/>
      <c r="AS69" s="723"/>
      <c r="AT69" s="723"/>
      <c r="AU69" s="723"/>
      <c r="AV69" s="723"/>
      <c r="AW69" s="723" t="s">
        <v>341</v>
      </c>
      <c r="AX69" s="723"/>
      <c r="AY69" s="723"/>
      <c r="AZ69" s="723" t="s">
        <v>349</v>
      </c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71" t="str">
        <f>IFERROR(VLOOKUP(C69,科目・教員!$A$2:$B$342,2,0),"")</f>
        <v>黄　馨逸</v>
      </c>
      <c r="D70" s="772"/>
      <c r="E70" s="740" t="str">
        <f>IFERROR(VLOOKUP(E69,科目・教員!$A$2:$B$342,2,0),"")</f>
        <v>森下　純子</v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>柏木　公一</v>
      </c>
      <c r="J70" s="738"/>
      <c r="K70" s="847" t="str">
        <f>IFERROR(VLOOKUP(K69,科目・教員!$A$2:$B$342,2,0),"")</f>
        <v/>
      </c>
      <c r="L70" s="84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71" t="str">
        <f>VLOOKUP($C52,'2026年度(1年後期)'!$B$5:$N$207,COLUMN('2026年度(1年後期)'!$I$5)+1,0)&amp;""</f>
        <v>101</v>
      </c>
      <c r="D71" s="772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>301</v>
      </c>
      <c r="J71" s="738"/>
      <c r="K71" s="847" t="str">
        <f>VLOOKUP($C52,'2026年度(助産後期)'!$B$5:$N$207,COLUMN('2026年度(助産後期)'!$I$5)+1,0)&amp;""</f>
        <v>304</v>
      </c>
      <c r="L71" s="84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843" t="s">
        <v>147</v>
      </c>
      <c r="D72" s="844"/>
      <c r="E72" s="733"/>
      <c r="F72" s="734"/>
      <c r="G72" s="733"/>
      <c r="H72" s="734"/>
      <c r="I72" s="733"/>
      <c r="J72" s="734"/>
      <c r="K72" s="846" t="s">
        <v>239</v>
      </c>
      <c r="L72" s="846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73" t="str">
        <f>VLOOKUP($C52,'2026年度(1年後期)'!$B$5:$N$207,COLUMN('2026年度(1年後期)'!$K$5),0)&amp;""</f>
        <v>中国語</v>
      </c>
      <c r="D73" s="774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 t="s">
        <v>237</v>
      </c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 t="s">
        <v>282</v>
      </c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71" t="str">
        <f>IFERROR(VLOOKUP(C73,科目・教員!$A$2:$B$342,2,0),"")</f>
        <v>黄　馨逸</v>
      </c>
      <c r="D74" s="772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71" t="str">
        <f>VLOOKUP($C52,'2026年度(1年後期)'!$B$5:$N$207,COLUMN('2026年度(1年後期)'!$K$5)+1,0)&amp;""</f>
        <v>101</v>
      </c>
      <c r="D75" s="772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843" t="s">
        <v>147</v>
      </c>
      <c r="D76" s="84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5"/>
      <c r="B77" s="6"/>
      <c r="C77" s="781">
        <f>C52+1</f>
        <v>46360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46360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>法と社会</v>
      </c>
      <c r="D78" s="758"/>
      <c r="E78" s="761" t="str">
        <f>VLOOKUP($C77,'2026年度(2年後期)'!$B$5:$N$207,COLUMN('2026年度(2年後期)'!$C$5),0)&amp;""</f>
        <v>基礎看護学実習Ⅱ</v>
      </c>
      <c r="F78" s="758"/>
      <c r="G78" s="761" t="str">
        <f>VLOOKUP($C77,'2026年度(3年後期)'!$B$5:$N$207,COLUMN('2026年度(3年後期)'!$C$5),0)&amp;""</f>
        <v>領域別実習</v>
      </c>
      <c r="H78" s="758"/>
      <c r="I78" s="761" t="str">
        <f>VLOOKUP($C77,'2026年度(4年後期)'!$B$5:$N$206,COLUMN('2026年度(4年後期)'!$C$5),0)&amp;""</f>
        <v>看護管理論</v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/>
      </c>
      <c r="N78" s="759"/>
      <c r="O78" s="761" t="str">
        <f>VLOOKUP($C77,'2026年度(M2後期)'!$B$5:$N$207,COLUMN('2026年度(M2後期)'!$C$5),0)&amp;""</f>
        <v>感染管理看護学演習A-Ⅱ
特別研究</v>
      </c>
      <c r="P78" s="758"/>
      <c r="Q78" s="761" t="str">
        <f>VLOOKUP($C77,'2026年度(D1後期)'!$B$5:$N$207,COLUMN('2026年度(D1後期)'!$C$5),0)&amp;""</f>
        <v>精神看護学演習Ｂ</v>
      </c>
      <c r="R78" s="758"/>
      <c r="S78" s="742" t="str">
        <f>VLOOKUP($C77,'2026年度(D23後期)'!$B$5:$N$207,COLUMN('2026年度(D23後期)'!$C$5),0)&amp;""</f>
        <v>特別研究</v>
      </c>
      <c r="T78" s="758"/>
      <c r="U78" s="25"/>
      <c r="V78" s="652" t="s">
        <v>281</v>
      </c>
      <c r="Z78" s="744" t="str">
        <f>A78</f>
        <v xml:space="preserve">１時限（09：20～10：50） </v>
      </c>
      <c r="AA78" s="723" t="s">
        <v>275</v>
      </c>
      <c r="AB78" s="723"/>
      <c r="AC78" s="723"/>
      <c r="AD78" s="723"/>
      <c r="AE78" s="723"/>
      <c r="AF78" s="723"/>
      <c r="AG78" s="723" t="s">
        <v>317</v>
      </c>
      <c r="AH78" s="723" t="s">
        <v>321</v>
      </c>
      <c r="AI78" s="723"/>
      <c r="AJ78" s="723"/>
      <c r="AK78" s="723"/>
      <c r="AL78" s="723"/>
      <c r="AM78" s="723" t="s">
        <v>282</v>
      </c>
      <c r="AN78" s="723"/>
      <c r="AO78" s="723"/>
      <c r="AP78" s="723"/>
      <c r="AQ78" s="723"/>
      <c r="AR78" s="723"/>
      <c r="AS78" s="723"/>
      <c r="AT78" s="723"/>
      <c r="AU78" s="723"/>
      <c r="AV78" s="723"/>
      <c r="AW78" s="723" t="s">
        <v>337</v>
      </c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>渡辺　幹司</v>
      </c>
      <c r="D79" s="751"/>
      <c r="E79" s="752" t="str">
        <f>IFERROR(VLOOKUP(E78,科目・教員!$A$2:$B$342,2,0),"")</f>
        <v>森下　純子</v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>小澤　三枝子</v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45"/>
      <c r="V79" s="652" t="s">
        <v>282</v>
      </c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>101</v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>小児:202　母性:201</v>
      </c>
      <c r="H80" s="751"/>
      <c r="I80" s="752" t="str">
        <f>VLOOKUP($C77,'2026年度(4年後期)'!$B$5:$N$206,COLUMN('2026年度(4年後期)'!$C$5)+1,0)&amp;""</f>
        <v>301</v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V80" s="652" t="s">
        <v>285</v>
      </c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48"/>
      <c r="D81" s="793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V81" s="652" t="s">
        <v>286</v>
      </c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>保健行動論</v>
      </c>
      <c r="D82" s="758"/>
      <c r="E82" s="761" t="str">
        <f>VLOOKUP($C77,'2026年度(2年後期)'!$B$5:$N$207,COLUMN('2026年度(2年後期)'!$E$5),0)&amp;""</f>
        <v>基礎看護学実習Ⅱ</v>
      </c>
      <c r="F82" s="758"/>
      <c r="G82" s="761" t="str">
        <f>VLOOKUP($C77,'2026年度(3年後期)'!$B$5:$N$207,COLUMN('2026年度(3年後期)'!$E$5),0)&amp;""</f>
        <v>領域別実習</v>
      </c>
      <c r="H82" s="758"/>
      <c r="I82" s="761" t="str">
        <f>VLOOKUP($C77,'2026年度(4年後期)'!$B$5:$N$206,COLUMN('2026年度(4年後期)'!$E$5),0)&amp;""</f>
        <v>医療政策学</v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/>
      </c>
      <c r="N82" s="758"/>
      <c r="O82" s="742" t="str">
        <f>VLOOKUP($C77,'2026年度(M2後期)'!$B$5:$N$207,COLUMN('2026年度(M2後期)'!$E$5),0)&amp;""</f>
        <v>感染管理看護学演習A-Ⅱ
特別研究</v>
      </c>
      <c r="P82" s="758"/>
      <c r="Q82" s="742" t="str">
        <f>VLOOKUP($C77,'2026年度(D1後期)'!$B$5:$N$207,COLUMN('2026年度(D1後期)'!$E$5),0)&amp;""</f>
        <v>精神看護学演習Ｂ</v>
      </c>
      <c r="R82" s="758"/>
      <c r="S82" s="742" t="str">
        <f>VLOOKUP($C77,'2026年度(D23後期)'!$B$5:$N$207,COLUMN('2026年度(D23後期)'!$E$5),0)&amp;""</f>
        <v>特別研究</v>
      </c>
      <c r="T82" s="758"/>
      <c r="U82" s="21"/>
      <c r="Z82" s="745" t="str">
        <f>A82</f>
        <v>２時限（11：00～12：30）</v>
      </c>
      <c r="AA82" s="723" t="s">
        <v>327</v>
      </c>
      <c r="AB82" s="723"/>
      <c r="AC82" s="723"/>
      <c r="AD82" s="723"/>
      <c r="AE82" s="723"/>
      <c r="AF82" s="723"/>
      <c r="AG82" s="723" t="s">
        <v>317</v>
      </c>
      <c r="AH82" s="723" t="s">
        <v>321</v>
      </c>
      <c r="AI82" s="723"/>
      <c r="AJ82" s="723"/>
      <c r="AK82" s="723"/>
      <c r="AL82" s="723"/>
      <c r="AM82" s="723" t="s">
        <v>282</v>
      </c>
      <c r="AN82" s="723"/>
      <c r="AO82" s="723"/>
      <c r="AP82" s="723"/>
      <c r="AQ82" s="723"/>
      <c r="AR82" s="723"/>
      <c r="AS82" s="723"/>
      <c r="AT82" s="723"/>
      <c r="AU82" s="723"/>
      <c r="AV82" s="723"/>
      <c r="AW82" s="723" t="s">
        <v>338</v>
      </c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</row>
    <row r="83" spans="1:74" ht="13.5" customHeight="1">
      <c r="A83" s="745"/>
      <c r="B83" s="15" t="s">
        <v>61</v>
      </c>
      <c r="C83" s="753" t="str">
        <f>IFERROR(VLOOKUP(C82,科目・教員!$A$2:$B$342,2,0),"")</f>
        <v>藤澤　雄太</v>
      </c>
      <c r="D83" s="751"/>
      <c r="E83" s="752" t="str">
        <f>IFERROR(VLOOKUP(E82,科目・教員!$A$2:$B$342,2,0),"")</f>
        <v>森下　純子</v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>渡辺　幹司</v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753" t="str">
        <f>VLOOKUP($C77,'2026年度(1年後期)'!$B$5:$N$207,COLUMN('2026年度(1年後期)'!$E$5)+1,0)&amp;""</f>
        <v>101</v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>小児:202　母性:201</v>
      </c>
      <c r="H84" s="751"/>
      <c r="I84" s="752" t="str">
        <f>VLOOKUP($C77,'2026年度(4年後期)'!$B$5:$N$206,COLUMN('2026年度(4年後期)'!$E$5)+1,0)&amp;""</f>
        <v>301</v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748"/>
      <c r="D85" s="749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 t="s">
        <v>282</v>
      </c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773" t="str">
        <f>VLOOKUP($C77,'2026年度(1年後期)'!$B$5:$N$207,COLUMN('2026年度(1年後期)'!$G$5),0)&amp;""</f>
        <v>スポーツと健康</v>
      </c>
      <c r="D90" s="774"/>
      <c r="E90" s="747" t="str">
        <f>VLOOKUP($C77,'2026年度(2年後期)'!$B$5:$N$207,COLUMN('2026年度(2年後期)'!$G$5),0)&amp;""</f>
        <v>基礎看護学実習Ⅱ</v>
      </c>
      <c r="F90" s="742"/>
      <c r="G90" s="747" t="str">
        <f>VLOOKUP($C77,'2026年度(3年後期)'!$B$5:$N$207,COLUMN('2026年度(3年後期)'!$G$5),0)&amp;""</f>
        <v>領域別実習</v>
      </c>
      <c r="H90" s="742"/>
      <c r="I90" s="747" t="str">
        <f>VLOOKUP($C77,'2026年度(4年後期)'!$B$5:$N$206,COLUMN('2026年度(4年後期)'!$G$5),0)&amp;""</f>
        <v>災害看護論</v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/>
      </c>
      <c r="N90" s="742"/>
      <c r="O90" s="743" t="str">
        <f>VLOOKUP($C77,'2026年度(M2後期)'!$B$5:$N$207,COLUMN('2026年度(M2後期)'!$G$5),0)&amp;""</f>
        <v>特別研究</v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>特別研究</v>
      </c>
      <c r="T90" s="742"/>
      <c r="U90" s="21"/>
      <c r="Z90" s="745" t="str">
        <f>A90</f>
        <v>３時限（13：30～15：00）</v>
      </c>
      <c r="AA90" s="723" t="s">
        <v>252</v>
      </c>
      <c r="AB90" s="723"/>
      <c r="AC90" s="723"/>
      <c r="AD90" s="723"/>
      <c r="AE90" s="723"/>
      <c r="AF90" s="723"/>
      <c r="AG90" s="723"/>
      <c r="AH90" s="723" t="s">
        <v>321</v>
      </c>
      <c r="AI90" s="723"/>
      <c r="AJ90" s="723"/>
      <c r="AK90" s="723"/>
      <c r="AL90" s="723"/>
      <c r="AM90" s="723" t="s">
        <v>282</v>
      </c>
      <c r="AN90" s="723"/>
      <c r="AO90" s="723"/>
      <c r="AP90" s="723"/>
      <c r="AQ90" s="723"/>
      <c r="AR90" s="723"/>
      <c r="AS90" s="723"/>
      <c r="AT90" s="723"/>
      <c r="AU90" s="723"/>
      <c r="AV90" s="723"/>
      <c r="AW90" s="723" t="s">
        <v>350</v>
      </c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771" t="str">
        <f>IFERROR(VLOOKUP(C90,科目・教員!$A$2:$B$342,2,0),"")</f>
        <v>有賀　雅史</v>
      </c>
      <c r="D91" s="772"/>
      <c r="E91" s="740" t="str">
        <f>IFERROR(VLOOKUP(E90,科目・教員!$A$2:$B$342,2,0),"")</f>
        <v>森下　純子</v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>須藤　恭子</v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771" t="str">
        <f>VLOOKUP($C77,'2026年度(1年後期)'!$B$5:$N$207,COLUMN('2026年度(1年後期)'!$G$5)+1,0)&amp;""</f>
        <v>101</v>
      </c>
      <c r="D92" s="772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>小児:202</v>
      </c>
      <c r="H92" s="738"/>
      <c r="I92" s="740" t="str">
        <f>VLOOKUP($C77,'2026年度(4年後期)'!$B$5:$N$206,COLUMN('2026年度(4年後期)'!$G$5)+1,0)&amp;""</f>
        <v>301</v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769" t="s">
        <v>255</v>
      </c>
      <c r="D93" s="770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>人体の構造と機能Ⅲ</v>
      </c>
      <c r="D94" s="742"/>
      <c r="E94" s="747" t="str">
        <f>VLOOKUP($C77,'2026年度(2年後期)'!$B$5:$N$207,COLUMN('2026年度(2年後期)'!$I$5),0)&amp;""</f>
        <v>基礎看護学実習Ⅱ</v>
      </c>
      <c r="F94" s="742"/>
      <c r="G94" s="747" t="str">
        <f>VLOOKUP($C77,'2026年度(3年後期)'!$B$5:$N$207,COLUMN('2026年度(3年後期)'!$I$5),0)&amp;""</f>
        <v>領域別実習</v>
      </c>
      <c r="H94" s="742"/>
      <c r="I94" s="747" t="str">
        <f>VLOOKUP($C77,'2026年度(4年後期)'!$B$5:$N$206,COLUMN('2026年度(4年後期)'!$I$5),0)&amp;""</f>
        <v>政策医療看護論Ⅱ</v>
      </c>
      <c r="J94" s="742"/>
      <c r="K94" s="743" t="str">
        <f>VLOOKUP($C77,'2026年度(助産後期)'!$B$5:$N$207,COLUMN('2026年度(助産後期)'!$I$5),0)&amp;""</f>
        <v>地域母子保健</v>
      </c>
      <c r="L94" s="743"/>
      <c r="M94" s="741" t="str">
        <f>VLOOKUP($C77,'2026年度(M1後期)'!$B$5:$N$207,COLUMN('2026年度(M1後期)'!$I$5),0)&amp;""</f>
        <v/>
      </c>
      <c r="N94" s="742"/>
      <c r="O94" s="743" t="str">
        <f>VLOOKUP($C77,'2026年度(M2後期)'!$B$5:$N$207,COLUMN('2026年度(M2後期)'!$I$5),0)&amp;""</f>
        <v>特別研究</v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>特別研究</v>
      </c>
      <c r="T94" s="742"/>
      <c r="U94" s="21"/>
      <c r="Z94" s="745" t="str">
        <f>A94</f>
        <v>４時限（15：10～16：40）</v>
      </c>
      <c r="AA94" s="723" t="s">
        <v>91</v>
      </c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 t="s">
        <v>282</v>
      </c>
      <c r="AN94" s="723"/>
      <c r="AO94" s="723"/>
      <c r="AP94" s="723"/>
      <c r="AQ94" s="723"/>
      <c r="AR94" s="723"/>
      <c r="AS94" s="723"/>
      <c r="AT94" s="723"/>
      <c r="AU94" s="723"/>
      <c r="AV94" s="723"/>
      <c r="AW94" s="723" t="s">
        <v>340</v>
      </c>
      <c r="AX94" s="723"/>
      <c r="AY94" s="723"/>
      <c r="AZ94" s="723" t="s">
        <v>348</v>
      </c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39" t="str">
        <f>IFERROR(VLOOKUP(C94,科目・教員!$A$2:$B$342,2,0),"")</f>
        <v>本間　典子</v>
      </c>
      <c r="D95" s="738"/>
      <c r="E95" s="740" t="str">
        <f>IFERROR(VLOOKUP(E94,科目・教員!$A$2:$B$342,2,0),"")</f>
        <v>森下　純子</v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>西岡　みどり</v>
      </c>
      <c r="J95" s="738"/>
      <c r="K95" s="737" t="str">
        <f>IFERROR(VLOOKUP(K94,科目・教員!$A$2:$B$342,2,0),"")</f>
        <v>池田　真弓</v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39" t="str">
        <f>VLOOKUP($C77,'2026年度(1年後期)'!$B$5:$N$207,COLUMN('2026年度(1年後期)'!$I$5)+1,0)&amp;""</f>
        <v>101</v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>301</v>
      </c>
      <c r="J96" s="738"/>
      <c r="K96" s="737" t="str">
        <f>VLOOKUP($C77,'2026年度(助産後期)'!$B$5:$N$207,COLUMN('2026年度(助産後期)'!$I$5)+1,0)&amp;""</f>
        <v>304</v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28" t="s">
        <v>68</v>
      </c>
      <c r="C97" s="748"/>
      <c r="D97" s="749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73" t="str">
        <f>VLOOKUP($C77,'2026年度(1年後期)'!$B$5:$N$207,COLUMN('2026年度(1年後期)'!$K$5),0)&amp;""</f>
        <v>脳と行動</v>
      </c>
      <c r="D98" s="774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 t="s">
        <v>282</v>
      </c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71" t="str">
        <f>IFERROR(VLOOKUP(C98,科目・教員!$A$2:$B$342,2,0),"")</f>
        <v>田中　健一</v>
      </c>
      <c r="D99" s="772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71" t="str">
        <f>VLOOKUP($C77,'2026年度(1年後期)'!$B$5:$N$207,COLUMN('2026年度(1年後期)'!$K$5)+1,0)&amp;""</f>
        <v>オンデマンド</v>
      </c>
      <c r="D100" s="772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769"/>
      <c r="D101" s="770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23"/>
      <c r="B102" s="24"/>
      <c r="C102" s="767">
        <f>C77+1</f>
        <v>46361</v>
      </c>
      <c r="D102" s="767"/>
      <c r="E102" s="767"/>
      <c r="F102" s="767"/>
      <c r="G102" s="767"/>
      <c r="H102" s="767"/>
      <c r="I102" s="767"/>
      <c r="J102" s="767"/>
      <c r="K102" s="767"/>
      <c r="L102" s="767"/>
      <c r="M102" s="767"/>
      <c r="N102" s="767"/>
      <c r="O102" s="767"/>
      <c r="P102" s="767"/>
      <c r="Q102" s="767"/>
      <c r="R102" s="767"/>
      <c r="S102" s="767"/>
      <c r="T102" s="767"/>
      <c r="U102" s="835">
        <f>C102</f>
        <v>46361</v>
      </c>
      <c r="V102" s="836"/>
      <c r="W102" s="836"/>
      <c r="X102" s="836"/>
      <c r="Y102" s="836"/>
      <c r="Z102" s="83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/>
      </c>
      <c r="F103" s="758"/>
      <c r="G103" s="761" t="str">
        <f>VLOOKUP($C102,'2026年度(3年後期)'!$B$5:$N$207,COLUMN('2026年度(3年後期)'!$C$5),0)&amp;""</f>
        <v/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/>
      </c>
      <c r="L103" s="759"/>
      <c r="M103" s="768" t="str">
        <f>VLOOKUP($C102,'2026年度(M1後期)'!$B$5:$N$207,COLUMN('2026年度(M1後期)'!$C$5),0)&amp;""</f>
        <v/>
      </c>
      <c r="N103" s="759"/>
      <c r="O103" s="761" t="str">
        <f>VLOOKUP($C102,'2026年度(M2後期)'!$B$5:$N$207,COLUMN('2026年度(M2後期)'!$C$5),0)&amp;""</f>
        <v/>
      </c>
      <c r="P103" s="758"/>
      <c r="Q103" s="761" t="str">
        <f>VLOOKUP($C102,'2026年度(D1後期)'!$B$5:$N$207,COLUMN('2026年度(D1後期)'!$C$5),0)&amp;""</f>
        <v/>
      </c>
      <c r="R103" s="758"/>
      <c r="S103" s="742" t="str">
        <f>VLOOKUP($C102,'2026年度(D23後期)'!$B$5:$N$207,COLUMN('2026年度(D23後期)'!$C$5),0)&amp;""</f>
        <v/>
      </c>
      <c r="T103" s="758"/>
      <c r="U103" s="45"/>
      <c r="Z103" s="744" t="str">
        <f>A103</f>
        <v xml:space="preserve">１時限（09：20～10：50） </v>
      </c>
      <c r="AA103" s="723"/>
      <c r="AB103" s="723"/>
      <c r="AC103" s="723"/>
      <c r="AD103" s="723"/>
      <c r="AE103" s="723"/>
      <c r="AF103" s="723"/>
      <c r="AG103" s="723"/>
      <c r="AH103" s="723"/>
      <c r="AI103" s="723"/>
      <c r="AJ103" s="723"/>
      <c r="AK103" s="723"/>
      <c r="AL103" s="723"/>
      <c r="AM103" s="723"/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</row>
    <row r="104" spans="1:74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45"/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779"/>
      <c r="D106" s="780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/>
      </c>
      <c r="D107" s="758"/>
      <c r="E107" s="761" t="str">
        <f>VLOOKUP($C102,'2026年度(2年後期)'!$B$5:$N$207,COLUMN('2026年度(2年後期)'!$E$5),0)&amp;""</f>
        <v/>
      </c>
      <c r="F107" s="758"/>
      <c r="G107" s="761" t="str">
        <f>VLOOKUP($C102,'2026年度(3年後期)'!$B$5:$N$207,COLUMN('2026年度(3年後期)'!$E$5),0)&amp;""</f>
        <v/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/>
      </c>
      <c r="L107" s="759"/>
      <c r="M107" s="757" t="str">
        <f>VLOOKUP($C102,'2026年度(M1後期)'!$B$5:$N$207,COLUMN('2026年度(M1後期)'!$E$5),0)&amp;""</f>
        <v/>
      </c>
      <c r="N107" s="758"/>
      <c r="O107" s="742" t="str">
        <f>VLOOKUP($C102,'2026年度(M2後期)'!$B$5:$N$207,COLUMN('2026年度(M2後期)'!$E$5),0)&amp;""</f>
        <v/>
      </c>
      <c r="P107" s="758"/>
      <c r="Q107" s="742" t="str">
        <f>VLOOKUP($C102,'2026年度(D1後期)'!$B$5:$N$207,COLUMN('2026年度(D1後期)'!$E$5),0)&amp;""</f>
        <v/>
      </c>
      <c r="R107" s="758"/>
      <c r="S107" s="742" t="str">
        <f>VLOOKUP($C102,'2026年度(D23後期)'!$B$5:$N$207,COLUMN('2026年度(D23後期)'!$E$5),0)&amp;""</f>
        <v/>
      </c>
      <c r="T107" s="758"/>
      <c r="U107" s="21"/>
      <c r="Z107" s="745" t="str">
        <f>A107</f>
        <v>２時限（11：00～12：30）</v>
      </c>
      <c r="AA107" s="723"/>
      <c r="AB107" s="723"/>
      <c r="AC107" s="723"/>
      <c r="AD107" s="723"/>
      <c r="AE107" s="723"/>
      <c r="AF107" s="723"/>
      <c r="AG107" s="723"/>
      <c r="AH107" s="723"/>
      <c r="AI107" s="723"/>
      <c r="AJ107" s="723"/>
      <c r="AK107" s="723"/>
      <c r="AL107" s="723"/>
      <c r="AM107" s="723"/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/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/>
      </c>
      <c r="D115" s="742"/>
      <c r="E115" s="747" t="str">
        <f>VLOOKUP($C102,'2026年度(2年後期)'!$B$5:$N$207,COLUMN('2026年度(2年後期)'!$G$5),0)&amp;""</f>
        <v/>
      </c>
      <c r="F115" s="742"/>
      <c r="G115" s="747" t="str">
        <f>VLOOKUP($C102,'2026年度(3年後期)'!$B$5:$N$207,COLUMN('2026年度(3年後期)'!$G$5),0)&amp;""</f>
        <v/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/>
      </c>
      <c r="L115" s="743"/>
      <c r="M115" s="741" t="str">
        <f>VLOOKUP($C102,'2026年度(M1後期)'!$B$5:$N$207,COLUMN('2026年度(M1後期)'!$G$5),0)&amp;""</f>
        <v/>
      </c>
      <c r="N115" s="742"/>
      <c r="O115" s="743" t="str">
        <f>VLOOKUP($C102,'2026年度(M2後期)'!$B$5:$N$207,COLUMN('2026年度(M2後期)'!$G$5),0)&amp;""</f>
        <v/>
      </c>
      <c r="P115" s="742"/>
      <c r="Q115" s="743" t="str">
        <f>VLOOKUP($C102,'2026年度(D1後期)'!$B$5:$N$207,COLUMN('2026年度(D1後期)'!$G$5),0)&amp;""</f>
        <v/>
      </c>
      <c r="R115" s="742"/>
      <c r="S115" s="743" t="str">
        <f>VLOOKUP($C102,'2026年度(D23後期)'!$B$5:$N$207,COLUMN('2026年度(D23後期)'!$G$5),0)&amp;""</f>
        <v/>
      </c>
      <c r="T115" s="742"/>
      <c r="U115" s="21"/>
      <c r="Z115" s="745" t="str">
        <f>A115</f>
        <v>３時限（13：30～15：00）</v>
      </c>
      <c r="AA115" s="723"/>
      <c r="AB115" s="723"/>
      <c r="AC115" s="723"/>
      <c r="AD115" s="723"/>
      <c r="AE115" s="723"/>
      <c r="AF115" s="723"/>
      <c r="AG115" s="723"/>
      <c r="AH115" s="723"/>
      <c r="AI115" s="723"/>
      <c r="AJ115" s="723"/>
      <c r="AK115" s="723"/>
      <c r="AL115" s="723"/>
      <c r="AM115" s="723"/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/>
      </c>
      <c r="D116" s="738"/>
      <c r="E116" s="740" t="str">
        <f>IFERROR(VLOOKUP(E115,科目・教員!$A$2:$B$342,2,0),"")</f>
        <v/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/>
      </c>
      <c r="D117" s="738"/>
      <c r="E117" s="740" t="str">
        <f>VLOOKUP($C102,'2026年度(2年後期)'!$B$5:$N$207,COLUMN('2026年度(2年後期)'!$G$5)+1,0)&amp;""</f>
        <v/>
      </c>
      <c r="F117" s="738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36"/>
      <c r="D118" s="734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/>
      </c>
      <c r="D119" s="742"/>
      <c r="E119" s="747" t="str">
        <f>VLOOKUP($C102,'2026年度(2年後期)'!$B$5:$N$207,COLUMN('2026年度(2年後期)'!$I$5),0)&amp;""</f>
        <v/>
      </c>
      <c r="F119" s="742"/>
      <c r="G119" s="747" t="str">
        <f>VLOOKUP($C102,'2026年度(3年後期)'!$B$5:$N$207,COLUMN('2026年度(3年後期)'!$I$5),0)&amp;""</f>
        <v/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/>
      </c>
      <c r="L119" s="743"/>
      <c r="M119" s="741" t="str">
        <f>VLOOKUP($C102,'2026年度(M1後期)'!$B$5:$N$207,COLUMN('2026年度(M1後期)'!$I$5),0)&amp;""</f>
        <v/>
      </c>
      <c r="N119" s="742"/>
      <c r="O119" s="743" t="str">
        <f>VLOOKUP($C102,'2026年度(M2後期)'!$B$5:$N$207,COLUMN('2026年度(M2後期)'!$I$5),0)&amp;""</f>
        <v/>
      </c>
      <c r="P119" s="742"/>
      <c r="Q119" s="743" t="str">
        <f>VLOOKUP($C102,'2026年度(D1後期)'!$B$5:$N$207,COLUMN('2026年度(D1後期)'!$I$5),0)&amp;""</f>
        <v/>
      </c>
      <c r="R119" s="742"/>
      <c r="S119" s="743" t="str">
        <f>VLOOKUP($C102,'2026年度(D23後期)'!$B$5:$N$207,COLUMN('2026年度(D23後期)'!$I$5),0)&amp;""</f>
        <v/>
      </c>
      <c r="T119" s="742"/>
      <c r="U119" s="21"/>
      <c r="Z119" s="745" t="str">
        <f>A119</f>
        <v>４時限（15：10～16：40）</v>
      </c>
      <c r="AA119" s="723"/>
      <c r="AB119" s="723"/>
      <c r="AC119" s="723"/>
      <c r="AD119" s="723"/>
      <c r="AE119" s="723"/>
      <c r="AF119" s="723"/>
      <c r="AG119" s="723"/>
      <c r="AH119" s="723"/>
      <c r="AI119" s="723"/>
      <c r="AJ119" s="723"/>
      <c r="AK119" s="723"/>
      <c r="AL119" s="723"/>
      <c r="AM119" s="723"/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2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2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48"/>
      <c r="D122" s="749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2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21"/>
      <c r="Z123" s="745" t="str">
        <f>A123</f>
        <v>５時限（16：50～18：20）</v>
      </c>
      <c r="AA123" s="723"/>
      <c r="AB123" s="723"/>
      <c r="AC123" s="723"/>
      <c r="AD123" s="723"/>
      <c r="AE123" s="723"/>
      <c r="AF123" s="723"/>
      <c r="AG123" s="723"/>
      <c r="AH123" s="723"/>
      <c r="AI123" s="723"/>
      <c r="AJ123" s="723"/>
      <c r="AK123" s="723"/>
      <c r="AL123" s="723"/>
      <c r="AM123" s="723"/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23"/>
      <c r="B127" s="24"/>
      <c r="C127" s="767">
        <f>C102+1</f>
        <v>46362</v>
      </c>
      <c r="D127" s="767"/>
      <c r="E127" s="767"/>
      <c r="F127" s="767"/>
      <c r="G127" s="767"/>
      <c r="H127" s="767"/>
      <c r="I127" s="767"/>
      <c r="J127" s="767"/>
      <c r="K127" s="767"/>
      <c r="L127" s="767"/>
      <c r="M127" s="767"/>
      <c r="N127" s="767"/>
      <c r="O127" s="767"/>
      <c r="P127" s="767"/>
      <c r="Q127" s="767"/>
      <c r="R127" s="767"/>
      <c r="S127" s="767"/>
      <c r="T127" s="767"/>
      <c r="U127" s="835">
        <f>C127</f>
        <v>46362</v>
      </c>
      <c r="V127" s="836"/>
      <c r="W127" s="836"/>
      <c r="X127" s="836"/>
      <c r="Y127" s="836"/>
      <c r="Z127" s="8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/>
      </c>
      <c r="D128" s="758"/>
      <c r="E128" s="761" t="str">
        <f>VLOOKUP($C127,'2026年度(2年後期)'!$B$5:$N$207,COLUMN('2026年度(2年後期)'!$C$5),0)&amp;""</f>
        <v/>
      </c>
      <c r="F128" s="758"/>
      <c r="G128" s="761" t="str">
        <f>VLOOKUP($C127,'2026年度(3年後期)'!$B$5:$N$207,COLUMN('2026年度(3年後期)'!$C$5),0)&amp;""</f>
        <v/>
      </c>
      <c r="H128" s="758"/>
      <c r="I128" s="761" t="str">
        <f>VLOOKUP($C127,'2026年度(4年後期)'!$B$5:$N$206,COLUMN('2026年度(4年後期)'!$C$5),0)&amp;""</f>
        <v/>
      </c>
      <c r="J128" s="758"/>
      <c r="K128" s="742" t="str">
        <f>VLOOKUP($C127,'2026年度(助産後期)'!$B$5:$N$207,COLUMN('2026年度(助産後期)'!$C$5),0)&amp;""</f>
        <v/>
      </c>
      <c r="L128" s="759"/>
      <c r="M128" s="768" t="str">
        <f>VLOOKUP($C127,'2026年度(M1後期)'!$B$5:$N$207,COLUMN('2026年度(M1後期)'!$C$5),0)&amp;""</f>
        <v/>
      </c>
      <c r="N128" s="759"/>
      <c r="O128" s="761" t="str">
        <f>VLOOKUP($C127,'2026年度(M2後期)'!$B$5:$N$207,COLUMN('2026年度(M2後期)'!$C$5),0)&amp;""</f>
        <v/>
      </c>
      <c r="P128" s="758"/>
      <c r="Q128" s="761" t="str">
        <f>VLOOKUP($C127,'2026年度(D1後期)'!$B$5:$N$207,COLUMN('2026年度(D1後期)'!$C$5),0)&amp;""</f>
        <v/>
      </c>
      <c r="R128" s="758"/>
      <c r="S128" s="742" t="str">
        <f>VLOOKUP($C127,'2026年度(D23後期)'!$B$5:$N$207,COLUMN('2026年度(D23後期)'!$C$5),0)&amp;""</f>
        <v/>
      </c>
      <c r="T128" s="758"/>
      <c r="U128" s="25"/>
      <c r="Z128" s="744" t="str">
        <f>A128</f>
        <v xml:space="preserve">１時限（09：20～10：50） </v>
      </c>
      <c r="AA128" s="723"/>
      <c r="AB128" s="723"/>
      <c r="AC128" s="723"/>
      <c r="AD128" s="723"/>
      <c r="AE128" s="723"/>
      <c r="AF128" s="723"/>
      <c r="AG128" s="723"/>
      <c r="AH128" s="723"/>
      <c r="AI128" s="723"/>
      <c r="AJ128" s="723"/>
      <c r="AK128" s="723"/>
      <c r="AL128" s="723"/>
      <c r="AM128" s="723"/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/>
      <c r="BU128" s="723"/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25"/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25"/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48"/>
      <c r="D131" s="793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25"/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/>
      </c>
      <c r="D132" s="758"/>
      <c r="E132" s="761" t="str">
        <f>VLOOKUP($C127,'2026年度(2年後期)'!$B$5:$N$207,COLUMN('2026年度(2年後期)'!$E$5),0)&amp;""</f>
        <v/>
      </c>
      <c r="F132" s="758"/>
      <c r="G132" s="761" t="str">
        <f>VLOOKUP($C127,'2026年度(3年後期)'!$B$5:$N$207,COLUMN('2026年度(3年後期)'!$E$5),0)&amp;""</f>
        <v/>
      </c>
      <c r="H132" s="758"/>
      <c r="I132" s="761" t="str">
        <f>VLOOKUP($C127,'2026年度(4年後期)'!$B$5:$N$206,COLUMN('2026年度(4年後期)'!$E$5),0)&amp;""</f>
        <v/>
      </c>
      <c r="J132" s="758"/>
      <c r="K132" s="742" t="str">
        <f>VLOOKUP($C127,'2026年度(助産後期)'!$B$5:$N$207,COLUMN('2026年度(助産後期)'!$E$5),0)&amp;""</f>
        <v/>
      </c>
      <c r="L132" s="759"/>
      <c r="M132" s="757" t="str">
        <f>VLOOKUP($C127,'2026年度(M1後期)'!$B$5:$N$207,COLUMN('2026年度(M1後期)'!$E$5),0)&amp;""</f>
        <v/>
      </c>
      <c r="N132" s="758"/>
      <c r="O132" s="742" t="str">
        <f>VLOOKUP($C127,'2026年度(M2後期)'!$B$5:$N$207,COLUMN('2026年度(M2後期)'!$E$5),0)&amp;""</f>
        <v/>
      </c>
      <c r="P132" s="758"/>
      <c r="Q132" s="742" t="str">
        <f>VLOOKUP($C127,'2026年度(D1後期)'!$B$5:$N$207,COLUMN('2026年度(D1後期)'!$E$5),0)&amp;""</f>
        <v/>
      </c>
      <c r="R132" s="758"/>
      <c r="S132" s="742" t="str">
        <f>VLOOKUP($C127,'2026年度(D23後期)'!$B$5:$N$207,COLUMN('2026年度(D23後期)'!$E$5),0)&amp;""</f>
        <v/>
      </c>
      <c r="T132" s="758"/>
      <c r="U132" s="21"/>
      <c r="Z132" s="745" t="str">
        <f>A132</f>
        <v>２時限（11：00～12：30）</v>
      </c>
      <c r="AA132" s="723"/>
      <c r="AB132" s="723"/>
      <c r="AC132" s="723"/>
      <c r="AD132" s="723"/>
      <c r="AE132" s="723"/>
      <c r="AF132" s="723"/>
      <c r="AG132" s="723"/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/>
      <c r="BU132" s="723"/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2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/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36"/>
      <c r="D135" s="734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/>
      </c>
      <c r="D140" s="742"/>
      <c r="E140" s="747" t="str">
        <f>VLOOKUP($C127,'2026年度(2年後期)'!$B$5:$N$207,COLUMN('2026年度(2年後期)'!$G$5),0)&amp;""</f>
        <v/>
      </c>
      <c r="F140" s="742"/>
      <c r="G140" s="747" t="str">
        <f>VLOOKUP($C127,'2026年度(3年後期)'!$B$5:$N$207,COLUMN('2026年度(3年後期)'!$G$5),0)&amp;""</f>
        <v/>
      </c>
      <c r="H140" s="742"/>
      <c r="I140" s="747" t="str">
        <f>VLOOKUP($C127,'2026年度(4年後期)'!$B$5:$N$206,COLUMN('2026年度(4年後期)'!$G$5),0)&amp;""</f>
        <v/>
      </c>
      <c r="J140" s="742"/>
      <c r="K140" s="743" t="str">
        <f>VLOOKUP($C127,'2026年度(助産後期)'!$B$5:$N$207,COLUMN('2026年度(助産後期)'!$G$5),0)&amp;""</f>
        <v/>
      </c>
      <c r="L140" s="743"/>
      <c r="M140" s="741" t="str">
        <f>VLOOKUP($C127,'2026年度(M1後期)'!$B$5:$N$207,COLUMN('2026年度(M1後期)'!$G$5),0)&amp;""</f>
        <v/>
      </c>
      <c r="N140" s="742"/>
      <c r="O140" s="743" t="str">
        <f>VLOOKUP($C127,'2026年度(M2後期)'!$B$5:$N$207,COLUMN('2026年度(M2後期)'!$G$5),0)&amp;""</f>
        <v/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/>
      </c>
      <c r="T140" s="742"/>
      <c r="U140" s="21"/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/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/>
      <c r="BL140" s="723"/>
      <c r="BM140" s="723"/>
      <c r="BN140" s="723"/>
      <c r="BO140" s="723"/>
      <c r="BP140" s="723"/>
      <c r="BQ140" s="723"/>
      <c r="BR140" s="723"/>
      <c r="BS140" s="723"/>
      <c r="BT140" s="723"/>
      <c r="BU140" s="723"/>
      <c r="BV140" s="723"/>
    </row>
    <row r="141" spans="1:74" ht="13.5" customHeight="1">
      <c r="A141" s="745"/>
      <c r="B141" s="15" t="s">
        <v>61</v>
      </c>
      <c r="C141" s="739" t="str">
        <f>IFERROR(VLOOKUP(C140,科目・教員!$A$2:$B$342,2,0),"")</f>
        <v/>
      </c>
      <c r="D141" s="738"/>
      <c r="E141" s="740" t="str">
        <f>IFERROR(VLOOKUP(E140,科目・教員!$A$2:$B$342,2,0),"")</f>
        <v/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2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/>
      </c>
      <c r="D142" s="738"/>
      <c r="E142" s="740" t="str">
        <f>VLOOKUP($C127,'2026年度(2年後期)'!$B$5:$N$207,COLUMN('2026年度(2年後期)'!$G$5)+1,0)&amp;""</f>
        <v/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/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2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79"/>
      <c r="D143" s="797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2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/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/>
      </c>
      <c r="H144" s="742"/>
      <c r="I144" s="747" t="str">
        <f>VLOOKUP($C127,'2026年度(4年後期)'!$B$5:$N$206,COLUMN('2026年度(4年後期)'!$I$5),0)&amp;""</f>
        <v/>
      </c>
      <c r="J144" s="742"/>
      <c r="K144" s="743" t="str">
        <f>VLOOKUP($C127,'2026年度(助産後期)'!$B$5:$N$207,COLUMN('2026年度(助産後期)'!$I$5),0)&amp;""</f>
        <v/>
      </c>
      <c r="L144" s="743"/>
      <c r="M144" s="741" t="str">
        <f>VLOOKUP($C127,'2026年度(M1後期)'!$B$5:$N$207,COLUMN('2026年度(M1後期)'!$I$5),0)&amp;""</f>
        <v/>
      </c>
      <c r="N144" s="742"/>
      <c r="O144" s="743" t="str">
        <f>VLOOKUP($C127,'2026年度(M2後期)'!$B$5:$N$207,COLUMN('2026年度(M2後期)'!$I$5),0)&amp;""</f>
        <v/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/>
      </c>
      <c r="T144" s="742"/>
      <c r="U144" s="2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/>
      <c r="AH144" s="723"/>
      <c r="AI144" s="723"/>
      <c r="AJ144" s="723"/>
      <c r="AK144" s="723"/>
      <c r="AL144" s="723"/>
      <c r="AM144" s="723"/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/>
      <c r="BN144" s="723"/>
      <c r="BO144" s="723"/>
      <c r="BP144" s="723"/>
      <c r="BQ144" s="723"/>
      <c r="BR144" s="723"/>
      <c r="BS144" s="723"/>
      <c r="BT144" s="723"/>
      <c r="BU144" s="723"/>
      <c r="BV144" s="723"/>
    </row>
    <row r="145" spans="1:74" ht="13.5" customHeight="1">
      <c r="A145" s="745"/>
      <c r="B145" s="15" t="s">
        <v>61</v>
      </c>
      <c r="C145" s="739" t="str">
        <f>IFERROR(VLOOKUP(C144,科目・教員!$A$2:$B$342,2,0),"")</f>
        <v/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2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/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/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79"/>
      <c r="D147" s="797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/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5"/>
      <c r="B152" s="6"/>
      <c r="C152" s="781">
        <f>C127+1</f>
        <v>46363</v>
      </c>
      <c r="D152" s="781"/>
      <c r="E152" s="781"/>
      <c r="F152" s="781"/>
      <c r="G152" s="781"/>
      <c r="H152" s="781"/>
      <c r="I152" s="781"/>
      <c r="J152" s="781"/>
      <c r="K152" s="781"/>
      <c r="L152" s="781"/>
      <c r="M152" s="781"/>
      <c r="N152" s="781"/>
      <c r="O152" s="781"/>
      <c r="P152" s="781"/>
      <c r="Q152" s="781"/>
      <c r="R152" s="781"/>
      <c r="S152" s="781"/>
      <c r="T152" s="781"/>
      <c r="U152" s="832">
        <f>C152</f>
        <v>46363</v>
      </c>
      <c r="V152" s="833"/>
      <c r="W152" s="833"/>
      <c r="X152" s="833"/>
      <c r="Y152" s="833"/>
      <c r="Z152" s="83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777" t="str">
        <f>VLOOKUP($C152,'2026年度(1年後期)'!$B$5:$N$207,COLUMN('2026年度(1年後期)'!$C$5),0)&amp;""</f>
        <v>心と発達</v>
      </c>
      <c r="D153" s="778"/>
      <c r="E153" s="761" t="str">
        <f>VLOOKUP($C152,'2026年度(2年後期)'!$B$5:$N$207,COLUMN('2026年度(2年後期)'!$C$5),0)&amp;""</f>
        <v>基礎看護学実習Ⅱ</v>
      </c>
      <c r="F153" s="758"/>
      <c r="G153" s="761" t="str">
        <f>VLOOKUP($C152,'2026年度(3年後期)'!$B$5:$N$207,COLUMN('2026年度(3年後期)'!$C$5),0)&amp;""</f>
        <v>領域別実習</v>
      </c>
      <c r="H153" s="758"/>
      <c r="I153" s="790" t="str">
        <f>VLOOKUP($C152,'2026年度(4年後期)'!$B$5:$N$206,COLUMN('2026年度(4年後期)'!$C$5),0)&amp;""</f>
        <v>科学技術と医療
(石渡先生)</v>
      </c>
      <c r="J153" s="77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>政策医療看護倫理</v>
      </c>
      <c r="N153" s="759"/>
      <c r="O153" s="761" t="str">
        <f>VLOOKUP($C152,'2026年度(M2後期)'!$B$5:$N$207,COLUMN('2026年度(M2後期)'!$C$5),0)&amp;""</f>
        <v>特別研究</v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>特別研究</v>
      </c>
      <c r="T153" s="758"/>
      <c r="U153" s="25"/>
      <c r="V153" s="652" t="s">
        <v>281</v>
      </c>
      <c r="Z153" s="744" t="str">
        <f>A153</f>
        <v xml:space="preserve">１時限（09：20～10：50） </v>
      </c>
      <c r="AA153" s="723" t="s">
        <v>257</v>
      </c>
      <c r="AB153" s="723"/>
      <c r="AC153" s="723"/>
      <c r="AD153" s="723"/>
      <c r="AE153" s="723"/>
      <c r="AF153" s="723"/>
      <c r="AG153" s="723" t="s">
        <v>317</v>
      </c>
      <c r="AH153" s="723"/>
      <c r="AI153" s="723"/>
      <c r="AJ153" s="723"/>
      <c r="AK153" s="723"/>
      <c r="AL153" s="723"/>
      <c r="AM153" s="723" t="s">
        <v>282</v>
      </c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 t="s">
        <v>313</v>
      </c>
      <c r="AX153" s="723"/>
      <c r="AY153" s="723"/>
      <c r="AZ153" s="723"/>
      <c r="BA153" s="723" t="s">
        <v>258</v>
      </c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775" t="str">
        <f>IFERROR(VLOOKUP(C153,科目・教員!$A$2:$B$342,2,0),"")</f>
        <v>松本　聡子</v>
      </c>
      <c r="D154" s="776"/>
      <c r="E154" s="752" t="str">
        <f>IFERROR(VLOOKUP(E153,科目・教員!$A$2:$B$342,2,0),"")</f>
        <v>森下　純子</v>
      </c>
      <c r="F154" s="751"/>
      <c r="G154" s="752" t="str">
        <f>IFERROR(VLOOKUP(G153,科目・教員!$A$2:$B$342,2,0),"")</f>
        <v/>
      </c>
      <c r="H154" s="751"/>
      <c r="I154" s="789" t="str">
        <f>IFERROR(VLOOKUP(I153,科目・教員!$A$2:$B$342,2,0),"")</f>
        <v/>
      </c>
      <c r="J154" s="776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>来生　奈巳子</v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5"/>
      <c r="V154" s="652" t="s">
        <v>282</v>
      </c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771" t="str">
        <f>VLOOKUP($C152,'2026年度(1年後期)'!$B$5:$N$207,COLUMN('2026年度(1年後期)'!$C$5)+1,0)&amp;""</f>
        <v>101</v>
      </c>
      <c r="D155" s="772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>母性:201</v>
      </c>
      <c r="H155" s="751"/>
      <c r="I155" s="789" t="str">
        <f>VLOOKUP($C152,'2026年度(4年後期)'!$B$5:$N$206,COLUMN('2026年度(4年後期)'!$C$5)+1,0)&amp;""</f>
        <v>301</v>
      </c>
      <c r="J155" s="776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>臨床講義室1</v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5"/>
      <c r="V155" s="652" t="s">
        <v>285</v>
      </c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82" t="s">
        <v>259</v>
      </c>
      <c r="D156" s="783"/>
      <c r="E156" s="733"/>
      <c r="F156" s="755"/>
      <c r="G156" s="733"/>
      <c r="H156" s="755"/>
      <c r="I156" s="782" t="s">
        <v>239</v>
      </c>
      <c r="J156" s="783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5"/>
      <c r="V156" s="652" t="s">
        <v>286</v>
      </c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>加齢と健康</v>
      </c>
      <c r="D157" s="758"/>
      <c r="E157" s="761" t="str">
        <f>VLOOKUP($C152,'2026年度(2年後期)'!$B$5:$N$207,COLUMN('2026年度(2年後期)'!$E$5),0)&amp;""</f>
        <v>基礎看護学実習Ⅱ</v>
      </c>
      <c r="F157" s="758"/>
      <c r="G157" s="761" t="str">
        <f>VLOOKUP($C152,'2026年度(3年後期)'!$B$5:$N$207,COLUMN('2026年度(3年後期)'!$E$5),0)&amp;""</f>
        <v>領域別実習</v>
      </c>
      <c r="H157" s="758"/>
      <c r="I157" s="761" t="str">
        <f>VLOOKUP($C152,'2026年度(4年後期)'!$B$5:$N$206,COLUMN('2026年度(4年後期)'!$E$5),0)&amp;""</f>
        <v>看護管理論</v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>政策医療看護倫理</v>
      </c>
      <c r="N157" s="758"/>
      <c r="O157" s="742" t="str">
        <f>VLOOKUP($C152,'2026年度(M2後期)'!$B$5:$N$207,COLUMN('2026年度(M2後期)'!$E$5),0)&amp;""</f>
        <v>特別研究</v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>特別研究</v>
      </c>
      <c r="T157" s="758"/>
      <c r="U157" s="21"/>
      <c r="Z157" s="745" t="str">
        <f>A157</f>
        <v>２時限（11：00～12：30）</v>
      </c>
      <c r="AA157" s="723" t="s">
        <v>315</v>
      </c>
      <c r="AB157" s="723"/>
      <c r="AC157" s="723"/>
      <c r="AD157" s="723"/>
      <c r="AE157" s="723"/>
      <c r="AF157" s="723"/>
      <c r="AG157" s="723" t="s">
        <v>317</v>
      </c>
      <c r="AH157" s="723"/>
      <c r="AI157" s="723"/>
      <c r="AJ157" s="723"/>
      <c r="AK157" s="723"/>
      <c r="AL157" s="723"/>
      <c r="AM157" s="723" t="s">
        <v>282</v>
      </c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 t="s">
        <v>337</v>
      </c>
      <c r="AX157" s="723"/>
      <c r="AY157" s="723"/>
      <c r="AZ157" s="723"/>
      <c r="BA157" s="723" t="s">
        <v>258</v>
      </c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>古川　彩子</v>
      </c>
      <c r="D158" s="751"/>
      <c r="E158" s="752" t="str">
        <f>IFERROR(VLOOKUP(E157,科目・教員!$A$2:$B$342,2,0),"")</f>
        <v>森下　純子</v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>小澤　三枝子</v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>来生　奈巳子</v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>101</v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>母性:201</v>
      </c>
      <c r="H159" s="751"/>
      <c r="I159" s="752" t="str">
        <f>VLOOKUP($C152,'2026年度(4年後期)'!$B$5:$N$206,COLUMN('2026年度(4年後期)'!$E$5)+1,0)&amp;""</f>
        <v>301</v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>臨床講義室1</v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 t="s">
        <v>282</v>
      </c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>免疫と健康</v>
      </c>
      <c r="D165" s="742"/>
      <c r="E165" s="747" t="str">
        <f>VLOOKUP($C152,'2026年度(2年後期)'!$B$5:$N$207,COLUMN('2026年度(2年後期)'!$G$5),0)&amp;""</f>
        <v>基礎看護学実習Ⅱ</v>
      </c>
      <c r="F165" s="742"/>
      <c r="G165" s="747" t="str">
        <f>VLOOKUP($C152,'2026年度(3年後期)'!$B$5:$N$207,COLUMN('2026年度(3年後期)'!$G$5),0)&amp;""</f>
        <v>領域別実習</v>
      </c>
      <c r="H165" s="742"/>
      <c r="I165" s="747" t="str">
        <f>VLOOKUP($C152,'2026年度(4年後期)'!$B$5:$N$206,COLUMN('2026年度(4年後期)'!$G$5),0)&amp;""</f>
        <v>看護情報学</v>
      </c>
      <c r="J165" s="742"/>
      <c r="K165" s="743" t="str">
        <f>VLOOKUP($C152,'2026年度(助産後期)'!$B$5:$N$207,COLUMN('2026年度(助産後期)'!$G$5),0)&amp;""</f>
        <v>家庭訪問演習（柴先生）予備日</v>
      </c>
      <c r="L165" s="743"/>
      <c r="M165" s="741" t="str">
        <f>VLOOKUP($C152,'2026年度(M1後期)'!$B$5:$N$207,COLUMN('2026年度(M1後期)'!$G$5),0)&amp;""</f>
        <v>看護理論</v>
      </c>
      <c r="N165" s="742"/>
      <c r="O165" s="743" t="str">
        <f>VLOOKUP($C152,'2026年度(M2後期)'!$B$5:$N$207,COLUMN('2026年度(M2後期)'!$G$5),0)&amp;""</f>
        <v>特別研究</v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>特別研究</v>
      </c>
      <c r="T165" s="742"/>
      <c r="U165" s="21"/>
      <c r="Z165" s="745" t="str">
        <f>A165</f>
        <v>３時限（13：30～15：00）</v>
      </c>
      <c r="AA165" s="723" t="s">
        <v>351</v>
      </c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 t="s">
        <v>282</v>
      </c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 t="s">
        <v>341</v>
      </c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>森　那美子</v>
      </c>
      <c r="D166" s="738"/>
      <c r="E166" s="740" t="str">
        <f>IFERROR(VLOOKUP(E165,科目・教員!$A$2:$B$342,2,0),"")</f>
        <v>森下　純子</v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>柏木　公一</v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>亀岡　智美</v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>101</v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>301</v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>オンライン</v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773" t="str">
        <f>VLOOKUP($C152,'2026年度(1年後期)'!$B$5:$N$207,COLUMN('2026年度(1年後期)'!$I$5),0)&amp;""</f>
        <v>英語Ⅱ</v>
      </c>
      <c r="D169" s="774"/>
      <c r="E169" s="747" t="str">
        <f>VLOOKUP($C152,'2026年度(2年後期)'!$B$5:$N$207,COLUMN('2026年度(2年後期)'!$I$5),0)&amp;""</f>
        <v>基礎看護学実習Ⅱ</v>
      </c>
      <c r="F169" s="742"/>
      <c r="G169" s="747" t="str">
        <f>VLOOKUP($C152,'2026年度(3年後期)'!$B$5:$N$207,COLUMN('2026年度(3年後期)'!$I$5),0)&amp;""</f>
        <v>領域別実習</v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>家庭訪問演習（柴先生）予備日</v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>特別研究</v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>特別研究</v>
      </c>
      <c r="T169" s="742"/>
      <c r="U169" s="21"/>
      <c r="Z169" s="745" t="str">
        <f>A169</f>
        <v>４時限（15：10～16：40）</v>
      </c>
      <c r="AA169" s="723" t="s">
        <v>149</v>
      </c>
      <c r="AB169" s="723"/>
      <c r="AC169" s="723"/>
      <c r="AD169" s="723"/>
      <c r="AE169" s="723"/>
      <c r="AF169" s="723"/>
      <c r="AG169" s="723"/>
      <c r="AH169" s="723" t="s">
        <v>149</v>
      </c>
      <c r="AI169" s="723"/>
      <c r="AJ169" s="723"/>
      <c r="AK169" s="723"/>
      <c r="AL169" s="723"/>
      <c r="AM169" s="723" t="s">
        <v>282</v>
      </c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/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771" t="str">
        <f>IFERROR(VLOOKUP(C169,科目・教員!$A$2:$B$342,2,0),"")</f>
        <v>ﾊﾟｳﾗ･ﾍﾞﾙｳﾞｧﾝｹﾞﾙ
ｸﾘｽ･ﾊﾟｰﾊﾑ</v>
      </c>
      <c r="D170" s="772"/>
      <c r="E170" s="740" t="str">
        <f>IFERROR(VLOOKUP(E169,科目・教員!$A$2:$B$342,2,0),"")</f>
        <v>森下　純子</v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771" t="str">
        <f>VLOOKUP($C152,'2026年度(1年後期)'!$B$5:$N$207,COLUMN('2026年度(1年後期)'!$I$5)+1,0)&amp;""</f>
        <v>AC：101　BD：２０２</v>
      </c>
      <c r="D171" s="772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82" t="s">
        <v>147</v>
      </c>
      <c r="D172" s="783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73" t="str">
        <f>VLOOKUP($C152,'2026年度(1年後期)'!$B$5:$N$207,COLUMN('2026年度(1年後期)'!$K$5),0)&amp;""</f>
        <v>英語Ⅱ</v>
      </c>
      <c r="D173" s="774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 t="s">
        <v>149</v>
      </c>
      <c r="AB173" s="723"/>
      <c r="AC173" s="723"/>
      <c r="AD173" s="723"/>
      <c r="AE173" s="723"/>
      <c r="AF173" s="723"/>
      <c r="AG173" s="723"/>
      <c r="AH173" s="723" t="s">
        <v>149</v>
      </c>
      <c r="AI173" s="723"/>
      <c r="AJ173" s="723"/>
      <c r="AK173" s="723"/>
      <c r="AL173" s="723"/>
      <c r="AM173" s="723" t="s">
        <v>282</v>
      </c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71" t="str">
        <f>IFERROR(VLOOKUP(C173,科目・教員!$A$2:$B$342,2,0),"")</f>
        <v>ﾊﾟｳﾗ･ﾍﾞﾙｳﾞｧﾝｹﾞﾙ
ｸﾘｽ･ﾊﾟｰﾊﾑ</v>
      </c>
      <c r="D174" s="772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71" t="str">
        <f>VLOOKUP($C152,'2026年度(1年後期)'!$B$5:$N$207,COLUMN('2026年度(1年後期)'!$K$5)+1,0)&amp;""</f>
        <v>AC：101　BD：２０２</v>
      </c>
      <c r="D175" s="772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82" t="s">
        <v>147</v>
      </c>
      <c r="D176" s="783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.75">
      <c r="A177" s="5"/>
      <c r="B177" s="6"/>
      <c r="C177" s="781">
        <f>C152+1</f>
        <v>46364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46364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777" t="str">
        <f>VLOOKUP($C177,'2026年度(1年後期)'!$B$5:$N$207,COLUMN('2026年度(1年後期)'!$C$5),0)&amp;""</f>
        <v>日本人論</v>
      </c>
      <c r="D178" s="778"/>
      <c r="E178" s="761" t="str">
        <f>VLOOKUP($C177,'2026年度(2年後期)'!$B$5:$N$207,COLUMN('2026年度(2年後期)'!$C$5),0)&amp;""</f>
        <v>基礎看護学実習Ⅱ</v>
      </c>
      <c r="F178" s="758"/>
      <c r="G178" s="761" t="str">
        <f>VLOOKUP($C177,'2026年度(3年後期)'!$B$5:$N$207,COLUMN('2026年度(3年後期)'!$C$5),0)&amp;""</f>
        <v>領域別実習</v>
      </c>
      <c r="H178" s="758"/>
      <c r="I178" s="761" t="str">
        <f>VLOOKUP($C177,'2026年度(4年後期)'!$B$5:$N$206,COLUMN('2026年度(4年後期)'!$C$5),0)&amp;""</f>
        <v>総合学習</v>
      </c>
      <c r="J178" s="758"/>
      <c r="K178" s="742" t="str">
        <f>VLOOKUP($C177,'2026年度(助産後期)'!$B$5:$N$207,COLUMN('2026年度(助産後期)'!$C$5),0)&amp;""</f>
        <v>助産学実習Ⅱ</v>
      </c>
      <c r="L178" s="759"/>
      <c r="M178" s="76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59"/>
      <c r="O178" s="761" t="str">
        <f>VLOOKUP($C177,'2026年度(M2後期)'!$B$5:$N$207,COLUMN('2026年度(M2後期)'!$C$5),0)&amp;""</f>
        <v>特別研究</v>
      </c>
      <c r="P178" s="758"/>
      <c r="Q178" s="761" t="str">
        <f>VLOOKUP($C177,'2026年度(D1後期)'!$B$5:$N$207,COLUMN('2026年度(D1後期)'!$C$5),0)&amp;""</f>
        <v>成育看護学演習Ｂ
感染管理看護学演習Ｂ
成人看護学演習Ｂ
国際看護学演習Ｂ</v>
      </c>
      <c r="R178" s="758"/>
      <c r="S178" s="742" t="str">
        <f>VLOOKUP($C177,'2026年度(D23後期)'!$B$5:$N$207,COLUMN('2026年度(D23後期)'!$C$5),0)&amp;""</f>
        <v>特別研究</v>
      </c>
      <c r="T178" s="758"/>
      <c r="U178" s="25"/>
      <c r="Z178" s="744" t="str">
        <f>A178</f>
        <v xml:space="preserve">１時限（09：20～10：50） </v>
      </c>
      <c r="AA178" s="723" t="s">
        <v>263</v>
      </c>
      <c r="AB178" s="723"/>
      <c r="AC178" s="723"/>
      <c r="AD178" s="723" t="s">
        <v>194</v>
      </c>
      <c r="AE178" s="723"/>
      <c r="AF178" s="723"/>
      <c r="AG178" s="723"/>
      <c r="AH178" s="723"/>
      <c r="AI178" s="723"/>
      <c r="AJ178" s="723"/>
      <c r="AK178" s="723"/>
      <c r="AL178" s="723"/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 t="s">
        <v>156</v>
      </c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 t="s">
        <v>339</v>
      </c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775" t="str">
        <f>IFERROR(VLOOKUP(C178,科目・教員!$A$2:$B$342,2,0),"")</f>
        <v>川出　龍一</v>
      </c>
      <c r="D179" s="776"/>
      <c r="E179" s="752" t="str">
        <f>IFERROR(VLOOKUP(E178,科目・教員!$A$2:$B$342,2,0),"")</f>
        <v>森下　純子</v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>池田　真弓</v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775" t="str">
        <f>VLOOKUP($C177,'2026年度(1年後期)'!$B$5:$N$207,COLUMN('2026年度(1年後期)'!$C$5)+1,0)&amp;""</f>
        <v>101</v>
      </c>
      <c r="D180" s="776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>地域・在宅：在宅実</v>
      </c>
      <c r="H180" s="751"/>
      <c r="I180" s="752" t="str">
        <f>VLOOKUP($C177,'2026年度(4年後期)'!$B$5:$N$206,COLUMN('2026年度(4年後期)'!$C$5)+1,0)&amp;""</f>
        <v>大講義室</v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>精神：臨床講義室1</v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782" t="s">
        <v>259</v>
      </c>
      <c r="D181" s="783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>疾病・病態論Ⅰ</v>
      </c>
      <c r="D182" s="758"/>
      <c r="E182" s="761" t="str">
        <f>VLOOKUP($C177,'2026年度(2年後期)'!$B$5:$N$207,COLUMN('2026年度(2年後期)'!$E$5),0)&amp;""</f>
        <v>基礎看護学実習Ⅱ</v>
      </c>
      <c r="F182" s="758"/>
      <c r="G182" s="761" t="str">
        <f>VLOOKUP($C177,'2026年度(3年後期)'!$B$5:$N$207,COLUMN('2026年度(3年後期)'!$E$5),0)&amp;""</f>
        <v>領域別実習</v>
      </c>
      <c r="H182" s="758"/>
      <c r="I182" s="761" t="str">
        <f>VLOOKUP($C177,'2026年度(4年後期)'!$B$5:$N$206,COLUMN('2026年度(4年後期)'!$E$5),0)&amp;""</f>
        <v>総合学習</v>
      </c>
      <c r="J182" s="758"/>
      <c r="K182" s="742" t="str">
        <f>VLOOKUP($C177,'2026年度(助産後期)'!$B$5:$N$207,COLUMN('2026年度(助産後期)'!$E$5),0)&amp;""</f>
        <v>助産学実習Ⅱ</v>
      </c>
      <c r="L182" s="759"/>
      <c r="M182" s="75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58"/>
      <c r="O182" s="742" t="str">
        <f>VLOOKUP($C177,'2026年度(M2後期)'!$B$5:$N$207,COLUMN('2026年度(M2後期)'!$E$5),0)&amp;""</f>
        <v>特別研究</v>
      </c>
      <c r="P182" s="758"/>
      <c r="Q182" s="742" t="str">
        <f>VLOOKUP($C177,'2026年度(D1後期)'!$B$5:$N$207,COLUMN('2026年度(D1後期)'!$E$5),0)&amp;""</f>
        <v>成育看護学演習Ｂ
感染管理看護学演習Ｂ
成人看護学演習Ｂ
国際看護学演習Ｂ</v>
      </c>
      <c r="R182" s="758"/>
      <c r="S182" s="742" t="str">
        <f>VLOOKUP($C177,'2026年度(D23後期)'!$B$5:$N$207,COLUMN('2026年度(D23後期)'!$E$5),0)&amp;""</f>
        <v>特別研究</v>
      </c>
      <c r="T182" s="758"/>
      <c r="U182" s="21"/>
      <c r="Z182" s="745" t="str">
        <f>A182</f>
        <v>２時限（11：00～12：30）</v>
      </c>
      <c r="AA182" s="723" t="s">
        <v>354</v>
      </c>
      <c r="AB182" s="723"/>
      <c r="AC182" s="723"/>
      <c r="AD182" s="723" t="s">
        <v>194</v>
      </c>
      <c r="AE182" s="723"/>
      <c r="AF182" s="723"/>
      <c r="AG182" s="723"/>
      <c r="AH182" s="723"/>
      <c r="AI182" s="723"/>
      <c r="AJ182" s="723"/>
      <c r="AK182" s="723"/>
      <c r="AL182" s="723"/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 t="s">
        <v>156</v>
      </c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 t="s">
        <v>339</v>
      </c>
      <c r="BO182" s="723"/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753" t="str">
        <f>IFERROR(VLOOKUP(C182,科目・教員!$A$2:$B$342,2,0),"")</f>
        <v>水野　正之</v>
      </c>
      <c r="D183" s="751"/>
      <c r="E183" s="752" t="str">
        <f>IFERROR(VLOOKUP(E182,科目・教員!$A$2:$B$342,2,0),"")</f>
        <v>森下　純子</v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38" t="str">
        <f>IFERROR(VLOOKUP(K182,科目・教員!$A$2:$B$342,2,0),"")</f>
        <v>池田　真弓</v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>101</v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>地域・在宅：在宅実</v>
      </c>
      <c r="H184" s="751"/>
      <c r="I184" s="752" t="str">
        <f>VLOOKUP($C177,'2026年度(4年後期)'!$B$5:$N$206,COLUMN('2026年度(4年後期)'!$E$5)+1,0)&amp;""</f>
        <v>大講義室</v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>精神：臨床講義室1</v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>人体の構造と機能Ⅳ</v>
      </c>
      <c r="D190" s="742"/>
      <c r="E190" s="747" t="str">
        <f>VLOOKUP($C177,'2026年度(2年後期)'!$B$5:$N$207,COLUMN('2026年度(2年後期)'!$G$5),0)&amp;""</f>
        <v>基礎看護学実習Ⅱ</v>
      </c>
      <c r="F190" s="742"/>
      <c r="G190" s="747" t="str">
        <f>VLOOKUP($C177,'2026年度(3年後期)'!$B$5:$N$207,COLUMN('2026年度(3年後期)'!$G$5),0)&amp;""</f>
        <v>領域別実習</v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>助産学実習Ⅱ</v>
      </c>
      <c r="L190" s="743"/>
      <c r="M190" s="741" t="str">
        <f>VLOOKUP($C177,'2026年度(M1後期)'!$B$5:$N$207,COLUMN('2026年度(M1後期)'!$G$5),0)&amp;""</f>
        <v>がん看護学演習A-Ⅱ
成育看護学演習A-Ⅰ（小児）
感染症学特論
感染症学演習</v>
      </c>
      <c r="N190" s="742"/>
      <c r="O190" s="743" t="str">
        <f>VLOOKUP($C177,'2026年度(M2後期)'!$B$5:$N$207,COLUMN('2026年度(M2後期)'!$G$5),0)&amp;""</f>
        <v>特別研究</v>
      </c>
      <c r="P190" s="742"/>
      <c r="Q190" s="743" t="str">
        <f>VLOOKUP($C177,'2026年度(D1後期)'!$B$5:$N$207,COLUMN('2026年度(D1後期)'!$G$5),0)&amp;""</f>
        <v>量的看護学研究法</v>
      </c>
      <c r="R190" s="742"/>
      <c r="S190" s="743" t="str">
        <f>VLOOKUP($C177,'2026年度(D23後期)'!$B$5:$N$207,COLUMN('2026年度(D23後期)'!$G$5),0)&amp;""</f>
        <v>特別研究</v>
      </c>
      <c r="T190" s="742"/>
      <c r="U190" s="666" t="s">
        <v>162</v>
      </c>
      <c r="Z190" s="745" t="str">
        <f>A190</f>
        <v>３時限（13：30～15：00）</v>
      </c>
      <c r="AA190" s="723" t="s">
        <v>305</v>
      </c>
      <c r="AB190" s="723"/>
      <c r="AC190" s="723"/>
      <c r="AD190" s="723" t="s">
        <v>194</v>
      </c>
      <c r="AE190" s="723"/>
      <c r="AF190" s="723"/>
      <c r="AG190" s="723"/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 t="s">
        <v>165</v>
      </c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 t="s">
        <v>166</v>
      </c>
      <c r="BN190" s="723"/>
      <c r="BO190" s="723"/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739" t="str">
        <f>IFERROR(VLOOKUP(C190,科目・教員!$A$2:$B$342,2,0),"")</f>
        <v>本間　典子</v>
      </c>
      <c r="D191" s="738"/>
      <c r="E191" s="740" t="str">
        <f>IFERROR(VLOOKUP(E190,科目・教員!$A$2:$B$342,2,0),"")</f>
        <v>森下　純子</v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>池田　真弓</v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>柏木　公一</v>
      </c>
      <c r="R191" s="738"/>
      <c r="S191" s="737" t="str">
        <f>IFERROR(VLOOKUP(S190,科目・教員!$A$2:$B$342,2,0),"")</f>
        <v/>
      </c>
      <c r="T191" s="738"/>
      <c r="U191" s="666" t="s">
        <v>167</v>
      </c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>101</v>
      </c>
      <c r="D192" s="738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>地域・在宅：在宅実</v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>臨床講義室１</v>
      </c>
      <c r="R192" s="738"/>
      <c r="S192" s="737" t="str">
        <f>VLOOKUP($C177,'2026年度(D23後期)'!$B$5:$N$207,COLUMN('2026年度(D23後期)'!$G$5)+1,0)&amp;""</f>
        <v/>
      </c>
      <c r="T192" s="738"/>
      <c r="U192" s="666" t="s">
        <v>166</v>
      </c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736"/>
      <c r="D193" s="734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666" t="s">
        <v>168</v>
      </c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773" t="str">
        <f>VLOOKUP($C177,'2026年度(1年後期)'!$B$5:$N$207,COLUMN('2026年度(1年後期)'!$I$5),0)&amp;""</f>
        <v>人体の構造と機能Ⅲ
(桑名先生④)</v>
      </c>
      <c r="D194" s="774"/>
      <c r="E194" s="747" t="str">
        <f>VLOOKUP($C177,'2026年度(2年後期)'!$B$5:$N$207,COLUMN('2026年度(2年後期)'!$I$5),0)&amp;""</f>
        <v>基礎看護学実習Ⅱ</v>
      </c>
      <c r="F194" s="742"/>
      <c r="G194" s="747" t="str">
        <f>VLOOKUP($C177,'2026年度(3年後期)'!$B$5:$N$207,COLUMN('2026年度(3年後期)'!$I$5),0)&amp;""</f>
        <v>領域別実習</v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>助産学実習Ⅱ</v>
      </c>
      <c r="L194" s="743"/>
      <c r="M194" s="741" t="str">
        <f>VLOOKUP($C177,'2026年度(M1後期)'!$B$5:$N$207,COLUMN('2026年度(M1後期)'!$I$5),0)&amp;""</f>
        <v>がん看護学演習A-Ⅱ
成育看護学演習A-Ⅰ
感染症学特論
感染症学演習</v>
      </c>
      <c r="N194" s="742"/>
      <c r="O194" s="743" t="str">
        <f>VLOOKUP($C177,'2026年度(M2後期)'!$B$5:$N$207,COLUMN('2026年度(M2後期)'!$I$5),0)&amp;""</f>
        <v>特別研究</v>
      </c>
      <c r="P194" s="742"/>
      <c r="Q194" s="743" t="str">
        <f>VLOOKUP($C177,'2026年度(D1後期)'!$B$5:$N$207,COLUMN('2026年度(D1後期)'!$I$5),0)&amp;""</f>
        <v>量的看護学研究法</v>
      </c>
      <c r="R194" s="742"/>
      <c r="S194" s="743" t="str">
        <f>VLOOKUP($C177,'2026年度(D23後期)'!$B$5:$N$207,COLUMN('2026年度(D23後期)'!$I$5),0)&amp;""</f>
        <v>特別研究</v>
      </c>
      <c r="T194" s="742"/>
      <c r="U194" s="21"/>
      <c r="Z194" s="745" t="str">
        <f>A194</f>
        <v>４時限（15：10～16：40）</v>
      </c>
      <c r="AA194" s="723" t="s">
        <v>91</v>
      </c>
      <c r="AB194" s="723"/>
      <c r="AC194" s="723"/>
      <c r="AD194" s="723" t="s">
        <v>194</v>
      </c>
      <c r="AE194" s="723"/>
      <c r="AF194" s="723"/>
      <c r="AG194" s="723"/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 t="s">
        <v>165</v>
      </c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 t="s">
        <v>166</v>
      </c>
      <c r="BN194" s="723"/>
      <c r="BO194" s="723"/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771" t="str">
        <f>IFERROR(VLOOKUP(C194,科目・教員!$A$2:$B$342,2,0),"")</f>
        <v/>
      </c>
      <c r="D195" s="772"/>
      <c r="E195" s="740" t="str">
        <f>IFERROR(VLOOKUP(E194,科目・教員!$A$2:$B$342,2,0),"")</f>
        <v>森下　純子</v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>池田　真弓</v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>柏木　公一</v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771" t="str">
        <f>VLOOKUP($C177,'2026年度(1年後期)'!$B$5:$N$207,COLUMN('2026年度(1年後期)'!$I$5)+1,0)&amp;""</f>
        <v>101</v>
      </c>
      <c r="D196" s="772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>地域・在宅：在宅実</v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>臨床講義室１</v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839" t="s">
        <v>239</v>
      </c>
      <c r="D197" s="783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73" t="str">
        <f>VLOOKUP($C177,'2026年度(1年後期)'!$B$5:$N$207,COLUMN('2026年度(1年後期)'!$K$5),0)&amp;""</f>
        <v>国語表現法</v>
      </c>
      <c r="D198" s="774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>助産学実習Ⅱ</v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Z198" s="745" t="str">
        <f>A198</f>
        <v>５時限（16：50～18：20）</v>
      </c>
      <c r="AA198" s="723" t="s">
        <v>318</v>
      </c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71" t="str">
        <f>IFERROR(VLOOKUP(C198,科目・教員!$A$2:$B$342,2,0),"")</f>
        <v>末田　美香子</v>
      </c>
      <c r="D199" s="772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>池田　真弓</v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71" t="str">
        <f>VLOOKUP($C177,'2026年度(1年後期)'!$B$5:$N$207,COLUMN('2026年度(1年後期)'!$K$5)+1,0)&amp;""</f>
        <v>101</v>
      </c>
      <c r="D200" s="772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69" t="s">
        <v>147</v>
      </c>
      <c r="D201" s="770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">
      <c r="A202" s="5"/>
      <c r="B202" s="6"/>
      <c r="C202" s="781">
        <f>C177+1</f>
        <v>46365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46365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>人間関係論</v>
      </c>
      <c r="D203" s="758"/>
      <c r="E203" s="761" t="str">
        <f>VLOOKUP($C202,'2026年度(2年後期)'!$B$5:$N$207,COLUMN('2026年度(2年後期)'!$C$5),0)&amp;""</f>
        <v>基礎看護学実習Ⅱ</v>
      </c>
      <c r="F203" s="758"/>
      <c r="G203" s="761" t="str">
        <f>VLOOKUP($C202,'2026年度(3年後期)'!$B$5:$N$207,COLUMN('2026年度(3年後期)'!$C$5),0)&amp;""</f>
        <v>領域別実習</v>
      </c>
      <c r="H203" s="758"/>
      <c r="I203" s="761" t="str">
        <f>VLOOKUP($C202,'2026年度(4年後期)'!$B$5:$N$206,COLUMN('2026年度(4年後期)'!$C$5),0)&amp;""</f>
        <v>医療政策学</v>
      </c>
      <c r="J203" s="758"/>
      <c r="K203" s="742" t="str">
        <f>VLOOKUP($C202,'2026年度(助産後期)'!$B$5:$N$207,COLUMN('2026年度(助産後期)'!$C$5),0)&amp;""</f>
        <v/>
      </c>
      <c r="L203" s="759"/>
      <c r="M203" s="768" t="str">
        <f>VLOOKUP($C202,'2026年度(M1後期)'!$B$5:$N$207,COLUMN('2026年度(M1後期)'!$C$5),0)&amp;""</f>
        <v>長寿看護学演習A-Ⅰ
成育看護学演習A-Ⅳ（母性）</v>
      </c>
      <c r="N203" s="759"/>
      <c r="O203" s="761" t="str">
        <f>VLOOKUP($C202,'2026年度(M2後期)'!$B$5:$N$207,COLUMN('2026年度(M2後期)'!$C$5),0)&amp;""</f>
        <v>特別研究</v>
      </c>
      <c r="P203" s="758"/>
      <c r="Q203" s="761" t="str">
        <f>VLOOKUP($C202,'2026年度(D1後期)'!$B$5:$N$207,COLUMN('2026年度(D1後期)'!$C$5),0)&amp;""</f>
        <v/>
      </c>
      <c r="R203" s="758"/>
      <c r="S203" s="742" t="str">
        <f>VLOOKUP($C202,'2026年度(D23後期)'!$B$5:$N$207,COLUMN('2026年度(D23後期)'!$C$5),0)&amp;""</f>
        <v>特別研究</v>
      </c>
      <c r="T203" s="758"/>
      <c r="U203" s="25"/>
      <c r="W203" s="31"/>
      <c r="X203" s="20"/>
      <c r="Z203" s="744" t="str">
        <f>A203</f>
        <v xml:space="preserve">１時限（09：20～10：50） </v>
      </c>
      <c r="AA203" s="723"/>
      <c r="AB203" s="723"/>
      <c r="AC203" s="723"/>
      <c r="AD203" s="723"/>
      <c r="AE203" s="723"/>
      <c r="AF203" s="723"/>
      <c r="AG203" s="723" t="s">
        <v>317</v>
      </c>
      <c r="AH203" s="723"/>
      <c r="AI203" s="723"/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 t="s">
        <v>338</v>
      </c>
      <c r="AX203" s="723"/>
      <c r="AY203" s="723"/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 t="s">
        <v>158</v>
      </c>
      <c r="BO203" s="723"/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53" t="str">
        <f>IFERROR(VLOOKUP(C203,科目・教員!$A$2:$B$342,2,0),"")</f>
        <v>小島　優子</v>
      </c>
      <c r="D204" s="751"/>
      <c r="E204" s="752" t="str">
        <f>IFERROR(VLOOKUP(E203,科目・教員!$A$2:$B$342,2,0),"")</f>
        <v>森下　純子</v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>渡辺　幹司</v>
      </c>
      <c r="J204" s="751"/>
      <c r="K204" s="738" t="str">
        <f>IFERROR(VLOOKUP(K203,科目・教員!$A$2:$B$342,2,0),"")</f>
        <v/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5"/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>大講義室</v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>母性:201</v>
      </c>
      <c r="H205" s="751"/>
      <c r="I205" s="752" t="str">
        <f>VLOOKUP($C202,'2026年度(4年後期)'!$B$5:$N$206,COLUMN('2026年度(4年後期)'!$C$5)+1,0)&amp;""</f>
        <v>301</v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5"/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79"/>
      <c r="D206" s="780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5"/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>保健行動論</v>
      </c>
      <c r="D207" s="758"/>
      <c r="E207" s="761" t="str">
        <f>VLOOKUP($C202,'2026年度(2年後期)'!$B$5:$N$207,COLUMN('2026年度(2年後期)'!$E$5),0)&amp;""</f>
        <v>基礎看護学実習Ⅱ</v>
      </c>
      <c r="F207" s="758"/>
      <c r="G207" s="761" t="str">
        <f>VLOOKUP($C202,'2026年度(3年後期)'!$B$5:$N$207,COLUMN('2026年度(3年後期)'!$E$5),0)&amp;""</f>
        <v>領域別実習</v>
      </c>
      <c r="H207" s="758"/>
      <c r="I207" s="761" t="str">
        <f>VLOOKUP($C202,'2026年度(4年後期)'!$B$5:$N$206,COLUMN('2026年度(4年後期)'!$E$5),0)&amp;""</f>
        <v>政策医療看護論Ⅱ
(池田先生)</v>
      </c>
      <c r="J207" s="758"/>
      <c r="K207" s="742" t="str">
        <f>VLOOKUP($C202,'2026年度(助産後期)'!$B$5:$N$207,COLUMN('2026年度(助産後期)'!$E$5),0)&amp;""</f>
        <v/>
      </c>
      <c r="L207" s="759"/>
      <c r="M207" s="757" t="str">
        <f>VLOOKUP($C202,'2026年度(M1後期)'!$B$5:$N$207,COLUMN('2026年度(M1後期)'!$E$5),0)&amp;""</f>
        <v>長寿看護学演習A-Ⅰ
成育看護学演習A-Ⅳ（母性）</v>
      </c>
      <c r="N207" s="758"/>
      <c r="O207" s="742" t="str">
        <f>VLOOKUP($C202,'2026年度(M2後期)'!$B$5:$N$207,COLUMN('2026年度(M2後期)'!$E$5),0)&amp;""</f>
        <v>特別研究</v>
      </c>
      <c r="P207" s="758"/>
      <c r="Q207" s="742" t="str">
        <f>VLOOKUP($C202,'2026年度(D1後期)'!$B$5:$N$207,COLUMN('2026年度(D1後期)'!$E$5),0)&amp;""</f>
        <v/>
      </c>
      <c r="R207" s="758"/>
      <c r="S207" s="742" t="str">
        <f>VLOOKUP($C202,'2026年度(D23後期)'!$B$5:$N$207,COLUMN('2026年度(D23後期)'!$E$5),0)&amp;""</f>
        <v>特別研究</v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/>
      <c r="AD207" s="723"/>
      <c r="AE207" s="723"/>
      <c r="AF207" s="723"/>
      <c r="AG207" s="723" t="s">
        <v>317</v>
      </c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 t="s">
        <v>355</v>
      </c>
      <c r="AX207" s="723"/>
      <c r="AY207" s="723"/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 t="s">
        <v>327</v>
      </c>
      <c r="BO207" s="723"/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753" t="str">
        <f>IFERROR(VLOOKUP(C207,科目・教員!$A$2:$B$342,2,0),"")</f>
        <v>藤澤　雄太</v>
      </c>
      <c r="D208" s="751"/>
      <c r="E208" s="752" t="str">
        <f>IFERROR(VLOOKUP(E207,科目・教員!$A$2:$B$342,2,0),"")</f>
        <v>森下　純子</v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/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>大講義室</v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>母性:201</v>
      </c>
      <c r="H209" s="751"/>
      <c r="I209" s="752" t="str">
        <f>VLOOKUP($C202,'2026年度(4年後期)'!$B$5:$N$206,COLUMN('2026年度(4年後期)'!$E$5)+1,0)&amp;""</f>
        <v>301</v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736"/>
      <c r="D210" s="734"/>
      <c r="E210" s="733"/>
      <c r="F210" s="734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>疫学・保健統計学Ⅱ</v>
      </c>
      <c r="D215" s="742"/>
      <c r="E215" s="747" t="str">
        <f>VLOOKUP($C202,'2026年度(2年後期)'!$B$5:$N$207,COLUMN('2026年度(2年後期)'!$G$5),0)&amp;""</f>
        <v>基礎看護学実習Ⅱ</v>
      </c>
      <c r="F215" s="742"/>
      <c r="G215" s="747" t="str">
        <f>VLOOKUP($C202,'2026年度(3年後期)'!$B$5:$N$207,COLUMN('2026年度(3年後期)'!$G$5),0)&amp;""</f>
        <v>領域別実習</v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/>
      </c>
      <c r="L215" s="743"/>
      <c r="M215" s="741" t="str">
        <f>VLOOKUP($C202,'2026年度(M1後期)'!$B$5:$N$207,COLUMN('2026年度(M1後期)'!$G$5),0)&amp;""</f>
        <v/>
      </c>
      <c r="N215" s="742"/>
      <c r="O215" s="743" t="str">
        <f>VLOOKUP($C202,'2026年度(M2後期)'!$B$5:$N$207,COLUMN('2026年度(M2後期)'!$G$5),0)&amp;""</f>
        <v>特別研究</v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>特別研究</v>
      </c>
      <c r="T215" s="742"/>
      <c r="U215" s="32"/>
      <c r="W215" s="13"/>
      <c r="Z215" s="745" t="str">
        <f>A215</f>
        <v>３時限（13：30～15：00）</v>
      </c>
      <c r="AA215" s="723" t="s">
        <v>323</v>
      </c>
      <c r="AB215" s="723"/>
      <c r="AC215" s="723"/>
      <c r="AD215" s="723"/>
      <c r="AE215" s="723"/>
      <c r="AF215" s="723"/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/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739" t="str">
        <f>IFERROR(VLOOKUP(C215,科目・教員!$A$2:$B$342,2,0),"")</f>
        <v>柏木　公一</v>
      </c>
      <c r="D216" s="738"/>
      <c r="E216" s="740" t="str">
        <f>IFERROR(VLOOKUP(E215,科目・教員!$A$2:$B$342,2,0),"")</f>
        <v>森下　純子</v>
      </c>
      <c r="F216" s="738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/>
      </c>
      <c r="L216" s="737"/>
      <c r="M216" s="739" t="str">
        <f>IFERROR(VLOOKUP(M215,科目・教員!$A$2:$B$342,2,0),"")</f>
        <v/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>101</v>
      </c>
      <c r="D217" s="738"/>
      <c r="E217" s="740" t="str">
        <f>VLOOKUP($C202,'2026年度(2年後期)'!$B$5:$N$207,COLUMN('2026年度(2年後期)'!$G$5)+1,0)&amp;""</f>
        <v/>
      </c>
      <c r="F217" s="738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/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736"/>
      <c r="D218" s="734"/>
      <c r="E218" s="733"/>
      <c r="F218" s="734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773" t="str">
        <f>VLOOKUP($C202,'2026年度(1年後期)'!$B$5:$N$207,COLUMN('2026年度(1年後期)'!$I$5),0)&amp;""</f>
        <v>中国語</v>
      </c>
      <c r="D219" s="774"/>
      <c r="E219" s="747" t="str">
        <f>VLOOKUP($C202,'2026年度(2年後期)'!$B$5:$N$207,COLUMN('2026年度(2年後期)'!$I$5),0)&amp;""</f>
        <v>基礎看護学実習Ⅱ</v>
      </c>
      <c r="F219" s="742"/>
      <c r="G219" s="747" t="str">
        <f>VLOOKUP($C202,'2026年度(3年後期)'!$B$5:$N$207,COLUMN('2026年度(3年後期)'!$I$5),0)&amp;""</f>
        <v>領域別実習</v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/>
      </c>
      <c r="L219" s="743"/>
      <c r="M219" s="741" t="str">
        <f>VLOOKUP($C202,'2026年度(M1後期)'!$B$5:$N$207,COLUMN('2026年度(M1後期)'!$I$5),0)&amp;""</f>
        <v/>
      </c>
      <c r="N219" s="742"/>
      <c r="O219" s="743" t="str">
        <f>VLOOKUP($C202,'2026年度(M2後期)'!$B$5:$N$207,COLUMN('2026年度(M2後期)'!$I$5),0)&amp;""</f>
        <v>特別研究</v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>特別研究</v>
      </c>
      <c r="T219" s="742"/>
      <c r="U219" s="21"/>
      <c r="W219" s="13"/>
      <c r="Z219" s="745" t="str">
        <f>A219</f>
        <v>４時限（15：10～16：40）</v>
      </c>
      <c r="AA219" s="723" t="s">
        <v>237</v>
      </c>
      <c r="AB219" s="723"/>
      <c r="AC219" s="723"/>
      <c r="AD219" s="723"/>
      <c r="AE219" s="723"/>
      <c r="AF219" s="723"/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771" t="str">
        <f>IFERROR(VLOOKUP(C219,科目・教員!$A$2:$B$342,2,0),"")</f>
        <v>黄　馨逸</v>
      </c>
      <c r="D220" s="772"/>
      <c r="E220" s="740" t="str">
        <f>IFERROR(VLOOKUP(E219,科目・教員!$A$2:$B$342,2,0),"")</f>
        <v>森下　純子</v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/>
      </c>
      <c r="L220" s="737"/>
      <c r="M220" s="739" t="str">
        <f>IFERROR(VLOOKUP(M219,科目・教員!$A$2:$B$342,2,0),"")</f>
        <v/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771" t="str">
        <f>VLOOKUP($C202,'2026年度(1年後期)'!$B$5:$N$207,COLUMN('2026年度(1年後期)'!$I$5)+1,0)&amp;""</f>
        <v>101</v>
      </c>
      <c r="D221" s="772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/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782" t="s">
        <v>239</v>
      </c>
      <c r="D222" s="783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>感染管理看護学演習A-Ⅱ</v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>301</v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">
      <c r="A227" s="5"/>
      <c r="B227" s="6"/>
      <c r="C227" s="781">
        <f>C202+1</f>
        <v>46366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32">
        <f>C227</f>
        <v>46366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757" t="str">
        <f>VLOOKUP($C227,'2026年度(1年後期)'!$B$5:$N$207,COLUMN('2026年度(1年後期)'!$C$5),0)&amp;""</f>
        <v>人体の構造と機能Ⅳ</v>
      </c>
      <c r="D228" s="758"/>
      <c r="E228" s="761" t="str">
        <f>VLOOKUP($C227,'2026年度(2年後期)'!$B$5:$N$207,COLUMN('2026年度(2年後期)'!$C$5),0)&amp;""</f>
        <v>母性看護援助論Ⅱ</v>
      </c>
      <c r="F228" s="758"/>
      <c r="G228" s="761" t="str">
        <f>VLOOKUP($C227,'2026年度(3年後期)'!$B$5:$N$207,COLUMN('2026年度(3年後期)'!$C$5),0)&amp;""</f>
        <v>領域別実習</v>
      </c>
      <c r="H228" s="758"/>
      <c r="I228" s="761" t="str">
        <f>VLOOKUP($C227,'2026年度(4年後期)'!$B$5:$N$206,COLUMN('2026年度(4年後期)'!$C$5),0)&amp;""</f>
        <v>災害看護論</v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>がん看護学演習A-Ⅲ</v>
      </c>
      <c r="N228" s="759"/>
      <c r="O228" s="761" t="str">
        <f>VLOOKUP($C227,'2026年度(M2後期)'!$B$5:$N$207,COLUMN('2026年度(M2後期)'!$C$5),0)&amp;""</f>
        <v>特別研究</v>
      </c>
      <c r="P228" s="758"/>
      <c r="Q228" s="761" t="str">
        <f>VLOOKUP($C227,'2026年度(D1後期)'!$B$5:$N$207,COLUMN('2026年度(D1後期)'!$C$5),0)&amp;""</f>
        <v>看護情報・管理学演習Ｂ
長寿看護学演習Ｂ</v>
      </c>
      <c r="R228" s="758"/>
      <c r="S228" s="742" t="str">
        <f>VLOOKUP($C227,'2026年度(D23後期)'!$B$5:$N$207,COLUMN('2026年度(D23後期)'!$C$5),0)&amp;""</f>
        <v>特別研究</v>
      </c>
      <c r="T228" s="758"/>
      <c r="U228" s="682" t="s">
        <v>356</v>
      </c>
      <c r="Z228" s="744" t="str">
        <f>A228</f>
        <v xml:space="preserve">１時限（09：20～10：50） </v>
      </c>
      <c r="AA228" s="723" t="s">
        <v>305</v>
      </c>
      <c r="AB228" s="726" t="s">
        <v>357</v>
      </c>
      <c r="AC228" s="723"/>
      <c r="AD228" s="723"/>
      <c r="AE228" s="723" t="s">
        <v>357</v>
      </c>
      <c r="AF228" s="723"/>
      <c r="AG228" s="723" t="s">
        <v>358</v>
      </c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 t="s">
        <v>350</v>
      </c>
      <c r="AX228" s="723"/>
      <c r="AY228" s="723"/>
      <c r="AZ228" s="723" t="s">
        <v>317</v>
      </c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753" t="str">
        <f>IFERROR(VLOOKUP(C228,科目・教員!$A$2:$B$342,2,0),"")</f>
        <v>本間　典子</v>
      </c>
      <c r="D229" s="751"/>
      <c r="E229" s="752" t="str">
        <f>IFERROR(VLOOKUP(E228,科目・教員!$A$2:$B$342,2,0),"")</f>
        <v>池田　真弓</v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>須藤　恭子</v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682" t="s">
        <v>359</v>
      </c>
      <c r="Z229" s="745"/>
      <c r="AA229" s="724"/>
      <c r="AB229" s="727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753" t="str">
        <f>VLOOKUP($C227,'2026年度(1年後期)'!$B$5:$N$207,COLUMN('2026年度(1年後期)'!$C$5)+1,0)&amp;""</f>
        <v>101</v>
      </c>
      <c r="D230" s="751"/>
      <c r="E230" s="752" t="str">
        <f>VLOOKUP($C227,'2026年度(2年後期)'!$B$5:$N$207,COLUMN('2026年度(2年後期)'!$C$5)+1,0)&amp;""</f>
        <v>201</v>
      </c>
      <c r="F230" s="751"/>
      <c r="G230" s="752" t="str">
        <f>VLOOKUP($C227,'2026年度(3年後期)'!$B$5:$N$207,COLUMN('2026年度(3年後期)'!$C$5)+1,0)&amp;""</f>
        <v>母性:304･母小実</v>
      </c>
      <c r="H230" s="751"/>
      <c r="I230" s="752" t="str">
        <f>VLOOKUP($C227,'2026年度(4年後期)'!$B$5:$N$206,COLUMN('2026年度(4年後期)'!$C$5)+1,0)&amp;""</f>
        <v>301</v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U230" s="676" t="s">
        <v>344</v>
      </c>
      <c r="Z230" s="745"/>
      <c r="AA230" s="724"/>
      <c r="AB230" s="727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748"/>
      <c r="D231" s="793"/>
      <c r="E231" s="733"/>
      <c r="F231" s="755"/>
      <c r="G231" s="733"/>
      <c r="H231" s="755"/>
      <c r="I231" s="784"/>
      <c r="J231" s="793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U231" s="676" t="s">
        <v>347</v>
      </c>
      <c r="Z231" s="746"/>
      <c r="AA231" s="725"/>
      <c r="AB231" s="728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>ジェンダー論</v>
      </c>
      <c r="D232" s="758"/>
      <c r="E232" s="761" t="str">
        <f>VLOOKUP($C227,'2026年度(2年後期)'!$B$5:$N$207,COLUMN('2026年度(2年後期)'!$E$5),0)&amp;""</f>
        <v>地域･在宅看護学概論</v>
      </c>
      <c r="F232" s="758"/>
      <c r="G232" s="761" t="str">
        <f>VLOOKUP($C227,'2026年度(3年後期)'!$B$5:$N$207,COLUMN('2026年度(3年後期)'!$E$5),0)&amp;""</f>
        <v>領域別実習</v>
      </c>
      <c r="H232" s="758"/>
      <c r="I232" s="761" t="str">
        <f>VLOOKUP($C227,'2026年度(4年後期)'!$B$5:$N$206,COLUMN('2026年度(4年後期)'!$E$5),0)&amp;""</f>
        <v>看護管理論</v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>がん看護学演習A-Ⅲ</v>
      </c>
      <c r="N232" s="758"/>
      <c r="O232" s="742" t="str">
        <f>VLOOKUP($C227,'2026年度(M2後期)'!$B$5:$N$207,COLUMN('2026年度(M2後期)'!$E$5),0)&amp;""</f>
        <v>特別研究</v>
      </c>
      <c r="P232" s="758"/>
      <c r="Q232" s="742" t="str">
        <f>VLOOKUP($C227,'2026年度(D1後期)'!$B$5:$N$207,COLUMN('2026年度(D1後期)'!$E$5),0)&amp;""</f>
        <v>看護情報・管理学演習Ｂ
長寿看護学演習Ｂ</v>
      </c>
      <c r="R232" s="758"/>
      <c r="S232" s="742" t="str">
        <f>VLOOKUP($C227,'2026年度(D23後期)'!$B$5:$N$207,COLUMN('2026年度(D23後期)'!$E$5),0)&amp;""</f>
        <v>特別研究</v>
      </c>
      <c r="T232" s="758"/>
      <c r="U232" s="676" t="s">
        <v>186</v>
      </c>
      <c r="Z232" s="745" t="str">
        <f>A232</f>
        <v>２時限（11：00～12：30）</v>
      </c>
      <c r="AA232" s="723" t="s">
        <v>215</v>
      </c>
      <c r="AB232" s="726" t="s">
        <v>360</v>
      </c>
      <c r="AC232" s="723"/>
      <c r="AD232" s="723"/>
      <c r="AE232" s="726" t="s">
        <v>360</v>
      </c>
      <c r="AF232" s="723"/>
      <c r="AG232" s="723" t="s">
        <v>142</v>
      </c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 t="s">
        <v>337</v>
      </c>
      <c r="AX232" s="723"/>
      <c r="AY232" s="723"/>
      <c r="AZ232" s="723" t="s">
        <v>317</v>
      </c>
      <c r="BA232" s="723"/>
      <c r="BB232" s="723"/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753" t="str">
        <f>IFERROR(VLOOKUP(C232,科目・教員!$A$2:$B$342,2,0),"")</f>
        <v>小島　優子</v>
      </c>
      <c r="D233" s="751"/>
      <c r="E233" s="752" t="str">
        <f>IFERROR(VLOOKUP(E232,科目・教員!$A$2:$B$342,2,0),"")</f>
        <v>藤田　淳子</v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>小澤　三枝子</v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U233" s="676"/>
      <c r="Z233" s="745"/>
      <c r="AA233" s="724"/>
      <c r="AB233" s="727"/>
      <c r="AC233" s="724"/>
      <c r="AD233" s="724"/>
      <c r="AE233" s="727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>101</v>
      </c>
      <c r="D234" s="751"/>
      <c r="E234" s="752" t="str">
        <f>VLOOKUP($C227,'2026年度(2年後期)'!$B$5:$N$207,COLUMN('2026年度(2年後期)'!$E$5)+1,0)&amp;""</f>
        <v>201</v>
      </c>
      <c r="F234" s="751"/>
      <c r="G234" s="752" t="str">
        <f>VLOOKUP($C227,'2026年度(3年後期)'!$B$5:$N$207,COLUMN('2026年度(3年後期)'!$E$5)+1,0)&amp;""</f>
        <v>母性:304･母小実</v>
      </c>
      <c r="H234" s="751"/>
      <c r="I234" s="752" t="str">
        <f>VLOOKUP($C227,'2026年度(4年後期)'!$B$5:$N$206,COLUMN('2026年度(4年後期)'!$E$5)+1,0)&amp;""</f>
        <v>301</v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U234" s="676"/>
      <c r="Z234" s="745"/>
      <c r="AA234" s="724"/>
      <c r="AB234" s="727"/>
      <c r="AC234" s="724"/>
      <c r="AD234" s="724"/>
      <c r="AE234" s="727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736"/>
      <c r="D235" s="734"/>
      <c r="E235" s="733"/>
      <c r="F235" s="734"/>
      <c r="G235" s="733"/>
      <c r="H235" s="734"/>
      <c r="I235" s="784"/>
      <c r="J235" s="749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U235" s="676"/>
      <c r="Z235" s="746"/>
      <c r="AA235" s="725"/>
      <c r="AB235" s="728"/>
      <c r="AC235" s="725"/>
      <c r="AD235" s="725"/>
      <c r="AE235" s="728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U236" s="676"/>
      <c r="Z236" s="745" t="str">
        <f>A236</f>
        <v>昼休み（12：30～13：30）</v>
      </c>
      <c r="AA236" s="723"/>
      <c r="AB236" s="726" t="s">
        <v>360</v>
      </c>
      <c r="AC236" s="723"/>
      <c r="AD236" s="723"/>
      <c r="AE236" s="726" t="s">
        <v>360</v>
      </c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U237" s="676"/>
      <c r="Z237" s="745"/>
      <c r="AA237" s="724"/>
      <c r="AB237" s="727"/>
      <c r="AC237" s="724"/>
      <c r="AD237" s="724"/>
      <c r="AE237" s="727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U238" s="676"/>
      <c r="Z238" s="745"/>
      <c r="AA238" s="724"/>
      <c r="AB238" s="727"/>
      <c r="AC238" s="724"/>
      <c r="AD238" s="724"/>
      <c r="AE238" s="727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U239" s="676"/>
      <c r="Z239" s="746"/>
      <c r="AA239" s="725"/>
      <c r="AB239" s="728"/>
      <c r="AC239" s="725"/>
      <c r="AD239" s="725"/>
      <c r="AE239" s="728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>法と社会</v>
      </c>
      <c r="D240" s="742"/>
      <c r="E240" s="747" t="str">
        <f>VLOOKUP($C227,'2026年度(2年後期)'!$B$5:$N$207,COLUMN('2026年度(2年後期)'!$G$5),0)&amp;""</f>
        <v>老年看護学概論</v>
      </c>
      <c r="F240" s="742"/>
      <c r="G240" s="747" t="str">
        <f>VLOOKUP($C227,'2026年度(3年後期)'!$B$5:$N$207,COLUMN('2026年度(3年後期)'!$G$5),0)&amp;""</f>
        <v>領域別実習</v>
      </c>
      <c r="H240" s="742"/>
      <c r="I240" s="747" t="str">
        <f>VLOOKUP($C227,'2026年度(4年後期)'!$B$5:$N$206,COLUMN('2026年度(4年後期)'!$G$5),0)&amp;""</f>
        <v>看護情報学</v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>特別研究</v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>特別研究</v>
      </c>
      <c r="T240" s="742"/>
      <c r="U240" s="676"/>
      <c r="Z240" s="745" t="str">
        <f>A240</f>
        <v>３時限（13：30～15：00）</v>
      </c>
      <c r="AA240" s="723" t="s">
        <v>275</v>
      </c>
      <c r="AB240" s="726" t="s">
        <v>360</v>
      </c>
      <c r="AC240" s="723"/>
      <c r="AD240" s="723"/>
      <c r="AE240" s="726" t="s">
        <v>360</v>
      </c>
      <c r="AF240" s="723"/>
      <c r="AG240" s="723" t="s">
        <v>287</v>
      </c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 t="s">
        <v>341</v>
      </c>
      <c r="AX240" s="723"/>
      <c r="AY240" s="723"/>
      <c r="AZ240" s="723" t="s">
        <v>317</v>
      </c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739" t="str">
        <f>IFERROR(VLOOKUP(C240,科目・教員!$A$2:$B$342,2,0),"")</f>
        <v>渡辺　幹司</v>
      </c>
      <c r="D241" s="738"/>
      <c r="E241" s="740" t="str">
        <f>IFERROR(VLOOKUP(E240,科目・教員!$A$2:$B$342,2,0),"")</f>
        <v>綿貫　成明</v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>柏木　公一</v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U241" s="676"/>
      <c r="Z241" s="745"/>
      <c r="AA241" s="724"/>
      <c r="AB241" s="727"/>
      <c r="AC241" s="724"/>
      <c r="AD241" s="724"/>
      <c r="AE241" s="727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>101</v>
      </c>
      <c r="D242" s="738"/>
      <c r="E242" s="740" t="str">
        <f>VLOOKUP($C227,'2026年度(2年後期)'!$B$5:$N$207,COLUMN('2026年度(2年後期)'!$G$5)+1,0)&amp;""</f>
        <v>大講義室</v>
      </c>
      <c r="F242" s="738"/>
      <c r="G242" s="740" t="str">
        <f>VLOOKUP($C227,'2026年度(3年後期)'!$B$5:$N$207,COLUMN('2026年度(3年後期)'!$G$5)+1,0)&amp;""</f>
        <v>母性:304･母小実</v>
      </c>
      <c r="H242" s="738"/>
      <c r="I242" s="740" t="str">
        <f>VLOOKUP($C227,'2026年度(4年後期)'!$B$5:$N$206,COLUMN('2026年度(4年後期)'!$G$5)+1,0)&amp;""</f>
        <v>301</v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U242" s="676"/>
      <c r="Z242" s="745"/>
      <c r="AA242" s="724"/>
      <c r="AB242" s="727"/>
      <c r="AC242" s="724"/>
      <c r="AD242" s="724"/>
      <c r="AE242" s="727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736"/>
      <c r="D243" s="734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U243" s="676"/>
      <c r="Z243" s="746"/>
      <c r="AA243" s="725"/>
      <c r="AB243" s="728"/>
      <c r="AC243" s="725"/>
      <c r="AD243" s="725"/>
      <c r="AE243" s="728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741" t="str">
        <f>VLOOKUP($C227,'2026年度(1年後期)'!$B$5:$N$207,COLUMN('2026年度(1年後期)'!$I$5),0)&amp;""</f>
        <v>疫学・保健統計学Ⅱ</v>
      </c>
      <c r="D244" s="742"/>
      <c r="E244" s="747" t="str">
        <f>VLOOKUP($C227,'2026年度(2年後期)'!$B$5:$N$207,COLUMN('2026年度(2年後期)'!$I$5),0)&amp;""</f>
        <v>老年看護学概論</v>
      </c>
      <c r="F244" s="742"/>
      <c r="G244" s="747" t="str">
        <f>VLOOKUP($C227,'2026年度(3年後期)'!$B$5:$N$207,COLUMN('2026年度(3年後期)'!$I$5),0)&amp;""</f>
        <v>領域別実習</v>
      </c>
      <c r="H244" s="742"/>
      <c r="I244" s="747" t="str">
        <f>VLOOKUP($C227,'2026年度(4年後期)'!$B$5:$N$206,COLUMN('2026年度(4年後期)'!$I$5),0)&amp;""</f>
        <v>政策医療看護論Ⅱ
(本間先生)</v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>特別研究</v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>特別研究</v>
      </c>
      <c r="T244" s="742"/>
      <c r="U244" s="676"/>
      <c r="Z244" s="745" t="str">
        <f>A244</f>
        <v>４時限（15：10～16：40）</v>
      </c>
      <c r="AA244" s="723" t="s">
        <v>323</v>
      </c>
      <c r="AB244" s="726" t="s">
        <v>360</v>
      </c>
      <c r="AC244" s="723"/>
      <c r="AD244" s="723"/>
      <c r="AE244" s="726" t="s">
        <v>360</v>
      </c>
      <c r="AF244" s="723"/>
      <c r="AG244" s="723" t="s">
        <v>287</v>
      </c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 t="s">
        <v>355</v>
      </c>
      <c r="AX244" s="723"/>
      <c r="AY244" s="723"/>
      <c r="AZ244" s="723" t="s">
        <v>317</v>
      </c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739" t="str">
        <f>IFERROR(VLOOKUP(C244,科目・教員!$A$2:$B$342,2,0),"")</f>
        <v>柏木　公一</v>
      </c>
      <c r="D245" s="738"/>
      <c r="E245" s="740" t="str">
        <f>IFERROR(VLOOKUP(E244,科目・教員!$A$2:$B$342,2,0),"")</f>
        <v>綿貫　成明</v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U245" s="676"/>
      <c r="Z245" s="745"/>
      <c r="AA245" s="724"/>
      <c r="AB245" s="727"/>
      <c r="AC245" s="724"/>
      <c r="AD245" s="724"/>
      <c r="AE245" s="727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739" t="str">
        <f>VLOOKUP($C227,'2026年度(1年後期)'!$B$5:$N$207,COLUMN('2026年度(1年後期)'!$I$5)+1,0)&amp;""</f>
        <v>101</v>
      </c>
      <c r="D246" s="738"/>
      <c r="E246" s="740" t="str">
        <f>VLOOKUP($C227,'2026年度(2年後期)'!$B$5:$N$207,COLUMN('2026年度(2年後期)'!$I$5)+1,0)&amp;""</f>
        <v>大講義室</v>
      </c>
      <c r="F246" s="738"/>
      <c r="G246" s="740" t="str">
        <f>VLOOKUP($C227,'2026年度(3年後期)'!$B$5:$N$207,COLUMN('2026年度(3年後期)'!$I$5)+1,0)&amp;""</f>
        <v>母性:304･母小実</v>
      </c>
      <c r="H246" s="738"/>
      <c r="I246" s="740" t="str">
        <f>VLOOKUP($C227,'2026年度(4年後期)'!$B$5:$N$206,COLUMN('2026年度(4年後期)'!$I$5)+1,0)&amp;""</f>
        <v>301</v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U246" s="676"/>
      <c r="Z246" s="745"/>
      <c r="AA246" s="724"/>
      <c r="AB246" s="727"/>
      <c r="AC246" s="724"/>
      <c r="AD246" s="724"/>
      <c r="AE246" s="727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779"/>
      <c r="D247" s="797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U247" s="676"/>
      <c r="Z247" s="746"/>
      <c r="AA247" s="725"/>
      <c r="AB247" s="728"/>
      <c r="AC247" s="725"/>
      <c r="AD247" s="725"/>
      <c r="AE247" s="728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U248" s="676"/>
      <c r="Z248" s="745" t="str">
        <f>A248</f>
        <v>５時限（16：50～18：20）</v>
      </c>
      <c r="AA248" s="723"/>
      <c r="AB248" s="726" t="s">
        <v>361</v>
      </c>
      <c r="AC248" s="723"/>
      <c r="AD248" s="723"/>
      <c r="AE248" s="726" t="s">
        <v>361</v>
      </c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U249" s="676"/>
      <c r="Z249" s="745"/>
      <c r="AA249" s="724"/>
      <c r="AB249" s="727"/>
      <c r="AC249" s="724"/>
      <c r="AD249" s="724"/>
      <c r="AE249" s="727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7"/>
      <c r="AC250" s="724"/>
      <c r="AD250" s="724"/>
      <c r="AE250" s="727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8"/>
      <c r="AC251" s="725"/>
      <c r="AD251" s="725"/>
      <c r="AE251" s="728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5"/>
      <c r="B252" s="6"/>
      <c r="C252" s="781">
        <f>C227+1</f>
        <v>46367</v>
      </c>
      <c r="D252" s="781"/>
      <c r="E252" s="781"/>
      <c r="F252" s="781"/>
      <c r="G252" s="781"/>
      <c r="H252" s="781"/>
      <c r="I252" s="781"/>
      <c r="J252" s="781"/>
      <c r="K252" s="781"/>
      <c r="L252" s="781"/>
      <c r="M252" s="781"/>
      <c r="N252" s="781"/>
      <c r="O252" s="781"/>
      <c r="P252" s="781"/>
      <c r="Q252" s="781"/>
      <c r="R252" s="781"/>
      <c r="S252" s="781"/>
      <c r="T252" s="781"/>
      <c r="U252" s="832">
        <f>C252</f>
        <v>46367</v>
      </c>
      <c r="V252" s="833"/>
      <c r="W252" s="833"/>
      <c r="X252" s="833"/>
      <c r="Y252" s="833"/>
      <c r="Z252" s="83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>保健行動論</v>
      </c>
      <c r="D253" s="758"/>
      <c r="E253" s="761" t="str">
        <f>VLOOKUP($C252,'2026年度(2年後期)'!$B$5:$N$207,COLUMN('2026年度(2年後期)'!$C$5),0)&amp;""</f>
        <v>地域生活とヘルスプロモーション</v>
      </c>
      <c r="F253" s="758"/>
      <c r="G253" s="761" t="str">
        <f>VLOOKUP($C252,'2026年度(3年後期)'!$B$5:$N$207,COLUMN('2026年度(3年後期)'!$C$5),0)&amp;""</f>
        <v>領域別実習</v>
      </c>
      <c r="H253" s="758"/>
      <c r="I253" s="761" t="str">
        <f>VLOOKUP($C252,'2026年度(4年後期)'!$B$5:$N$206,COLUMN('2026年度(4年後期)'!$C$5),0)&amp;""</f>
        <v>総合学習</v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>がん看護学演習A-Ⅲ</v>
      </c>
      <c r="N253" s="759"/>
      <c r="O253" s="761" t="str">
        <f>VLOOKUP($C252,'2026年度(M2後期)'!$B$5:$N$207,COLUMN('2026年度(M2後期)'!$C$5),0)&amp;""</f>
        <v>特別研究</v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>特別研究</v>
      </c>
      <c r="T253" s="758"/>
      <c r="U253" s="612" t="s">
        <v>362</v>
      </c>
      <c r="V253" s="20"/>
      <c r="Z253" s="744" t="str">
        <f>A253</f>
        <v xml:space="preserve">１時限（09：20～10：50） </v>
      </c>
      <c r="AA253" s="723" t="s">
        <v>327</v>
      </c>
      <c r="AB253" s="723"/>
      <c r="AC253" s="723"/>
      <c r="AD253" s="723"/>
      <c r="AE253" s="723"/>
      <c r="AF253" s="723"/>
      <c r="AG253" s="723" t="s">
        <v>278</v>
      </c>
      <c r="AH253" s="723" t="s">
        <v>278</v>
      </c>
      <c r="AI253" s="723" t="s">
        <v>278</v>
      </c>
      <c r="AJ253" s="723" t="s">
        <v>278</v>
      </c>
      <c r="AK253" s="723" t="s">
        <v>278</v>
      </c>
      <c r="AL253" s="723"/>
      <c r="AM253" s="723" t="s">
        <v>317</v>
      </c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 t="s">
        <v>317</v>
      </c>
      <c r="BA253" s="723"/>
      <c r="BB253" s="723"/>
      <c r="BC253" s="723"/>
      <c r="BD253" s="723"/>
      <c r="BE253" s="723"/>
      <c r="BF253" s="723" t="s">
        <v>278</v>
      </c>
      <c r="BG253" s="723"/>
      <c r="BH253" s="723"/>
      <c r="BI253" s="723"/>
      <c r="BJ253" s="723"/>
      <c r="BK253" s="723"/>
      <c r="BL253" s="723"/>
      <c r="BM253" s="723"/>
      <c r="BN253" s="723" t="s">
        <v>339</v>
      </c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>藤澤　雄太</v>
      </c>
      <c r="D254" s="751"/>
      <c r="E254" s="752" t="str">
        <f>IFERROR(VLOOKUP(E253,科目・教員!$A$2:$B$342,2,0),"")</f>
        <v>藤田　淳子</v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U254" s="612" t="s">
        <v>278</v>
      </c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>101</v>
      </c>
      <c r="D255" s="751"/>
      <c r="E255" s="752" t="str">
        <f>VLOOKUP($C252,'2026年度(2年後期)'!$B$5:$N$207,COLUMN('2026年度(2年後期)'!$C$5)+1,0)&amp;""</f>
        <v>201</v>
      </c>
      <c r="F255" s="751"/>
      <c r="G255" s="752" t="str">
        <f>VLOOKUP($C252,'2026年度(3年後期)'!$B$5:$N$207,COLUMN('2026年度(3年後期)'!$C$5)+1,0)&amp;""</f>
        <v>母性:304･母小実</v>
      </c>
      <c r="H255" s="751"/>
      <c r="I255" s="752" t="str">
        <f>VLOOKUP($C252,'2026年度(4年後期)'!$B$5:$N$206,COLUMN('2026年度(4年後期)'!$C$5)+1,0)&amp;""</f>
        <v>大講義室</v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613" t="s">
        <v>363</v>
      </c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48"/>
      <c r="D256" s="793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613" t="s">
        <v>364</v>
      </c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77" t="str">
        <f>VLOOKUP($C252,'2026年度(1年後期)'!$B$5:$N$207,COLUMN('2026年度(1年後期)'!$E$5),0)&amp;""</f>
        <v>脳と行動</v>
      </c>
      <c r="D257" s="778"/>
      <c r="E257" s="761" t="str">
        <f>VLOOKUP($C252,'2026年度(2年後期)'!$B$5:$N$207,COLUMN('2026年度(2年後期)'!$E$5),0)&amp;""</f>
        <v>成人看護援助論Ⅱ</v>
      </c>
      <c r="F257" s="758"/>
      <c r="G257" s="761" t="str">
        <f>VLOOKUP($C252,'2026年度(3年後期)'!$B$5:$N$207,COLUMN('2026年度(3年後期)'!$E$5),0)&amp;""</f>
        <v>領域別実習</v>
      </c>
      <c r="H257" s="758"/>
      <c r="I257" s="761" t="str">
        <f>VLOOKUP($C252,'2026年度(4年後期)'!$B$5:$N$206,COLUMN('2026年度(4年後期)'!$E$5),0)&amp;""</f>
        <v>総合学習</v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>がん看護学演習A-Ⅲ</v>
      </c>
      <c r="N257" s="758"/>
      <c r="O257" s="742" t="str">
        <f>VLOOKUP($C252,'2026年度(M2後期)'!$B$5:$N$207,COLUMN('2026年度(M2後期)'!$E$5),0)&amp;""</f>
        <v>特別研究</v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>特別研究</v>
      </c>
      <c r="T257" s="758"/>
      <c r="U257" s="33"/>
      <c r="V257" s="623" t="s">
        <v>264</v>
      </c>
      <c r="Z257" s="745" t="str">
        <f>A257</f>
        <v>２時限（11：00～12：30）</v>
      </c>
      <c r="AA257" s="723" t="s">
        <v>309</v>
      </c>
      <c r="AB257" s="723"/>
      <c r="AC257" s="723"/>
      <c r="AD257" s="723"/>
      <c r="AE257" s="723"/>
      <c r="AF257" s="723"/>
      <c r="AG257" s="723" t="s">
        <v>228</v>
      </c>
      <c r="AH257" s="723"/>
      <c r="AI257" s="723"/>
      <c r="AJ257" s="723"/>
      <c r="AK257" s="723"/>
      <c r="AL257" s="723"/>
      <c r="AM257" s="723" t="s">
        <v>317</v>
      </c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 t="s">
        <v>317</v>
      </c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 t="s">
        <v>166</v>
      </c>
      <c r="BL257" s="723"/>
      <c r="BM257" s="723"/>
      <c r="BN257" s="723" t="s">
        <v>339</v>
      </c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75" t="str">
        <f>IFERROR(VLOOKUP(C257,科目・教員!$A$2:$B$342,2,0),"")</f>
        <v>田中　健一</v>
      </c>
      <c r="D258" s="776"/>
      <c r="E258" s="752" t="str">
        <f>IFERROR(VLOOKUP(E257,科目・教員!$A$2:$B$342,2,0),"")</f>
        <v>藤澤　雄太</v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V258" s="623" t="s">
        <v>240</v>
      </c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75" t="str">
        <f>VLOOKUP($C252,'2026年度(1年後期)'!$B$5:$N$207,COLUMN('2026年度(1年後期)'!$E$5)+1,0)&amp;""</f>
        <v>101
(ﾘｱﾙﾀｲﾑ)</v>
      </c>
      <c r="D259" s="776"/>
      <c r="E259" s="752" t="str">
        <f>VLOOKUP($C252,'2026年度(2年後期)'!$B$5:$N$207,COLUMN('2026年度(2年後期)'!$E$5)+1,0)&amp;""</f>
        <v>201</v>
      </c>
      <c r="F259" s="751"/>
      <c r="G259" s="752" t="str">
        <f>VLOOKUP($C252,'2026年度(3年後期)'!$B$5:$N$207,COLUMN('2026年度(3年後期)'!$E$5)+1,0)&amp;""</f>
        <v>母性:304･母小実</v>
      </c>
      <c r="H259" s="751"/>
      <c r="I259" s="752" t="str">
        <f>VLOOKUP($C252,'2026年度(4年後期)'!$B$5:$N$206,COLUMN('2026年度(4年後期)'!$E$5)+1,0)&amp;""</f>
        <v>大講義室</v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V259" s="623" t="s">
        <v>166</v>
      </c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840"/>
      <c r="D260" s="841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V260" s="623" t="s">
        <v>192</v>
      </c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>B肝抗体価検査
14：00～15；00</v>
      </c>
      <c r="D265" s="742"/>
      <c r="E265" s="747" t="str">
        <f>VLOOKUP($C252,'2026年度(2年後期)'!$B$5:$N$207,COLUMN('2026年度(2年後期)'!$G$5),0)&amp;""</f>
        <v>看護基礎理論</v>
      </c>
      <c r="F265" s="742"/>
      <c r="G265" s="747" t="str">
        <f>VLOOKUP($C252,'2026年度(3年後期)'!$B$5:$N$207,COLUMN('2026年度(3年後期)'!$G$5),0)&amp;""</f>
        <v>領域別実習</v>
      </c>
      <c r="H265" s="742"/>
      <c r="I265" s="796" t="str">
        <f>VLOOKUP($C252,'2026年度(4年後期)'!$B$5:$N$206,COLUMN('2026年度(4年後期)'!$G$5),0)&amp;""</f>
        <v>科学技術と医療
(秦先生)</v>
      </c>
      <c r="J265" s="774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>がん看護学演習A-Ⅳ</v>
      </c>
      <c r="N265" s="742"/>
      <c r="O265" s="743" t="str">
        <f>VLOOKUP($C252,'2026年度(M2後期)'!$B$5:$N$207,COLUMN('2026年度(M2後期)'!$G$5),0)&amp;""</f>
        <v>特別研究</v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>特別研究</v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3" t="s">
        <v>125</v>
      </c>
      <c r="AH265" s="723"/>
      <c r="AI265" s="723"/>
      <c r="AJ265" s="723"/>
      <c r="AK265" s="723"/>
      <c r="AL265" s="723"/>
      <c r="AM265" s="723" t="s">
        <v>317</v>
      </c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 t="s">
        <v>313</v>
      </c>
      <c r="AX265" s="723"/>
      <c r="AY265" s="723"/>
      <c r="AZ265" s="723" t="s">
        <v>317</v>
      </c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>水野　正之</v>
      </c>
      <c r="F266" s="738"/>
      <c r="G266" s="740" t="str">
        <f>IFERROR(VLOOKUP(G265,科目・教員!$A$2:$B$342,2,0),"")</f>
        <v/>
      </c>
      <c r="H266" s="738"/>
      <c r="I266" s="795" t="str">
        <f>IFERROR(VLOOKUP(I265,科目・教員!$A$2:$B$342,2,0),"")</f>
        <v/>
      </c>
      <c r="J266" s="772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>201</v>
      </c>
      <c r="F267" s="738"/>
      <c r="G267" s="740" t="str">
        <f>VLOOKUP($C252,'2026年度(3年後期)'!$B$5:$N$207,COLUMN('2026年度(3年後期)'!$G$5)+1,0)&amp;""</f>
        <v>母性:304･母小実</v>
      </c>
      <c r="H267" s="738"/>
      <c r="I267" s="795" t="str">
        <f>VLOOKUP($C252,'2026年度(4年後期)'!$B$5:$N$206,COLUMN('2026年度(4年後期)'!$G$5)+1,0)&amp;""</f>
        <v>301</v>
      </c>
      <c r="J267" s="772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82" t="s">
        <v>147</v>
      </c>
      <c r="J268" s="783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>母性看護援助論Ⅱ</v>
      </c>
      <c r="F269" s="742"/>
      <c r="G269" s="747" t="str">
        <f>VLOOKUP($C252,'2026年度(3年後期)'!$B$5:$N$207,COLUMN('2026年度(3年後期)'!$I$5),0)&amp;""</f>
        <v>領域別実習</v>
      </c>
      <c r="H269" s="742"/>
      <c r="I269" s="796" t="str">
        <f>VLOOKUP($C252,'2026年度(4年後期)'!$B$5:$N$206,COLUMN('2026年度(4年後期)'!$I$5),0)&amp;""</f>
        <v>科学技術と医療
(石原先生)</v>
      </c>
      <c r="J269" s="774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>がん看護学演習A-Ⅳ</v>
      </c>
      <c r="N269" s="742"/>
      <c r="O269" s="743" t="str">
        <f>VLOOKUP($C252,'2026年度(M2後期)'!$B$5:$N$207,COLUMN('2026年度(M2後期)'!$I$5),0)&amp;""</f>
        <v>特別研究</v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>特別研究</v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3" t="s">
        <v>358</v>
      </c>
      <c r="AH269" s="723"/>
      <c r="AI269" s="723"/>
      <c r="AJ269" s="723"/>
      <c r="AK269" s="723"/>
      <c r="AL269" s="723"/>
      <c r="AM269" s="723" t="s">
        <v>317</v>
      </c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 t="s">
        <v>313</v>
      </c>
      <c r="AX269" s="723"/>
      <c r="AY269" s="723"/>
      <c r="AZ269" s="723" t="s">
        <v>317</v>
      </c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>池田　真弓</v>
      </c>
      <c r="F270" s="738"/>
      <c r="G270" s="740" t="str">
        <f>IFERROR(VLOOKUP(G269,科目・教員!$A$2:$B$342,2,0),"")</f>
        <v/>
      </c>
      <c r="H270" s="738"/>
      <c r="I270" s="795" t="str">
        <f>IFERROR(VLOOKUP(I269,科目・教員!$A$2:$B$342,2,0),"")</f>
        <v/>
      </c>
      <c r="J270" s="772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>201</v>
      </c>
      <c r="F271" s="738"/>
      <c r="G271" s="740" t="str">
        <f>VLOOKUP($C252,'2026年度(3年後期)'!$B$5:$N$207,COLUMN('2026年度(3年後期)'!$I$5)+1,0)&amp;""</f>
        <v>母性:304･母小実</v>
      </c>
      <c r="H271" s="738"/>
      <c r="I271" s="795" t="str">
        <f>VLOOKUP($C252,'2026年度(4年後期)'!$B$5:$N$206,COLUMN('2026年度(4年後期)'!$I$5)+1,0)&amp;""</f>
        <v>301またはリアルタイム</v>
      </c>
      <c r="J271" s="772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48"/>
      <c r="D272" s="749"/>
      <c r="E272" s="733"/>
      <c r="F272" s="734"/>
      <c r="G272" s="733"/>
      <c r="H272" s="734"/>
      <c r="I272" s="782" t="s">
        <v>239</v>
      </c>
      <c r="J272" s="783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614" t="s">
        <v>113</v>
      </c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 t="s">
        <v>216</v>
      </c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615" t="s">
        <v>218</v>
      </c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614" t="s">
        <v>216</v>
      </c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48"/>
      <c r="D276" s="749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616" t="s">
        <v>123</v>
      </c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">
      <c r="A277" s="23"/>
      <c r="B277" s="24"/>
      <c r="C277" s="767">
        <f>C252+1</f>
        <v>46368</v>
      </c>
      <c r="D277" s="767"/>
      <c r="E277" s="767"/>
      <c r="F277" s="767"/>
      <c r="G277" s="767"/>
      <c r="H277" s="767"/>
      <c r="I277" s="767"/>
      <c r="J277" s="767"/>
      <c r="K277" s="767"/>
      <c r="L277" s="767"/>
      <c r="M277" s="767"/>
      <c r="N277" s="767"/>
      <c r="O277" s="767"/>
      <c r="P277" s="767"/>
      <c r="Q277" s="767"/>
      <c r="R277" s="767"/>
      <c r="S277" s="767"/>
      <c r="T277" s="767"/>
      <c r="U277" s="835">
        <f>C277</f>
        <v>46368</v>
      </c>
      <c r="V277" s="836"/>
      <c r="W277" s="836"/>
      <c r="X277" s="836"/>
      <c r="Y277" s="836"/>
      <c r="Z277" s="83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/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/>
      </c>
      <c r="N278" s="759"/>
      <c r="O278" s="761" t="str">
        <f>VLOOKUP($C277,'2026年度(M2後期)'!$B$5:$N$207,COLUMN('2026年度(M2後期)'!$C$5),0)&amp;""</f>
        <v/>
      </c>
      <c r="P278" s="758"/>
      <c r="Q278" s="761" t="str">
        <f>VLOOKUP($C277,'2026年度(D1後期)'!$B$5:$N$207,COLUMN('2026年度(D1後期)'!$C$5),0)&amp;""</f>
        <v/>
      </c>
      <c r="R278" s="758"/>
      <c r="S278" s="742" t="str">
        <f>VLOOKUP($C277,'2026年度(D23後期)'!$B$5:$N$207,COLUMN('2026年度(D23後期)'!$C$5),0)&amp;""</f>
        <v/>
      </c>
      <c r="T278" s="758"/>
      <c r="U278" s="20"/>
      <c r="Z278" s="744" t="str">
        <f>A278</f>
        <v xml:space="preserve">１時限（09：20～10：50） </v>
      </c>
      <c r="AA278" s="723"/>
      <c r="AB278" s="723"/>
      <c r="AC278" s="723"/>
      <c r="AD278" s="723"/>
      <c r="AE278" s="723"/>
      <c r="AF278" s="723"/>
      <c r="AG278" s="723"/>
      <c r="AH278" s="723"/>
      <c r="AI278" s="723"/>
      <c r="AJ278" s="723"/>
      <c r="AK278" s="723"/>
      <c r="AL278" s="723"/>
      <c r="AM278" s="723"/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79"/>
      <c r="D281" s="780"/>
      <c r="E281" s="733"/>
      <c r="F281" s="755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/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/>
      </c>
      <c r="N282" s="758"/>
      <c r="O282" s="742" t="str">
        <f>VLOOKUP($C277,'2026年度(M2後期)'!$B$5:$N$207,COLUMN('2026年度(M2後期)'!$E$5),0)&amp;""</f>
        <v/>
      </c>
      <c r="P282" s="758"/>
      <c r="Q282" s="742" t="str">
        <f>VLOOKUP($C277,'2026年度(D1後期)'!$B$5:$N$207,COLUMN('2026年度(D1後期)'!$E$5),0)&amp;""</f>
        <v/>
      </c>
      <c r="R282" s="758"/>
      <c r="S282" s="742" t="str">
        <f>VLOOKUP($C277,'2026年度(D23後期)'!$B$5:$N$207,COLUMN('2026年度(D23後期)'!$E$5),0)&amp;""</f>
        <v/>
      </c>
      <c r="T282" s="758"/>
      <c r="Z282" s="745" t="str">
        <f>A282</f>
        <v>２時限（11：00～12：30）</v>
      </c>
      <c r="AA282" s="723"/>
      <c r="AB282" s="723"/>
      <c r="AC282" s="723"/>
      <c r="AD282" s="723"/>
      <c r="AE282" s="723"/>
      <c r="AF282" s="723"/>
      <c r="AG282" s="723"/>
      <c r="AH282" s="723"/>
      <c r="AI282" s="723"/>
      <c r="AJ282" s="723"/>
      <c r="AK282" s="723"/>
      <c r="AL282" s="723"/>
      <c r="AM282" s="723"/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/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/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/>
      </c>
      <c r="N290" s="742"/>
      <c r="O290" s="743" t="str">
        <f>VLOOKUP($C277,'2026年度(M2後期)'!$B$5:$N$207,COLUMN('2026年度(M2後期)'!$G$5),0)&amp;""</f>
        <v/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/>
      </c>
      <c r="T290" s="742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/>
      <c r="AH290" s="723"/>
      <c r="AI290" s="723"/>
      <c r="AJ290" s="723"/>
      <c r="AK290" s="723"/>
      <c r="AL290" s="723"/>
      <c r="AM290" s="723"/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/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48"/>
      <c r="D293" s="749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/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/>
      </c>
      <c r="N294" s="742"/>
      <c r="O294" s="743" t="str">
        <f>VLOOKUP($C277,'2026年度(M2後期)'!$B$5:$N$207,COLUMN('2026年度(M2後期)'!$I$5),0)&amp;""</f>
        <v/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/>
      </c>
      <c r="T294" s="74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/>
      <c r="AH294" s="723"/>
      <c r="AI294" s="723"/>
      <c r="AJ294" s="723"/>
      <c r="AK294" s="723"/>
      <c r="AL294" s="723"/>
      <c r="AM294" s="723"/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/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48"/>
      <c r="D297" s="749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/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/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19"/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">
      <c r="A302" s="23"/>
      <c r="B302" s="24"/>
      <c r="C302" s="767">
        <f>C277+1</f>
        <v>46369</v>
      </c>
      <c r="D302" s="767"/>
      <c r="E302" s="767"/>
      <c r="F302" s="767"/>
      <c r="G302" s="767"/>
      <c r="H302" s="767"/>
      <c r="I302" s="767"/>
      <c r="J302" s="767"/>
      <c r="K302" s="767"/>
      <c r="L302" s="767"/>
      <c r="M302" s="767"/>
      <c r="N302" s="767"/>
      <c r="O302" s="767"/>
      <c r="P302" s="767"/>
      <c r="Q302" s="767"/>
      <c r="R302" s="767"/>
      <c r="S302" s="767"/>
      <c r="T302" s="767"/>
      <c r="U302" s="835">
        <f>C302</f>
        <v>46369</v>
      </c>
      <c r="V302" s="836"/>
      <c r="W302" s="836"/>
      <c r="X302" s="836"/>
      <c r="Y302" s="836"/>
      <c r="Z302" s="83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/>
      </c>
      <c r="D303" s="758"/>
      <c r="E303" s="761" t="str">
        <f>VLOOKUP($C302,'2026年度(2年後期)'!$B$5:$N$207,COLUMN('2026年度(2年後期)'!$C$5),0)&amp;""</f>
        <v/>
      </c>
      <c r="F303" s="758"/>
      <c r="G303" s="761" t="str">
        <f>VLOOKUP($C302,'2026年度(3年後期)'!$B$5:$N$207,COLUMN('2026年度(3年後期)'!$C$5),0)&amp;""</f>
        <v/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/>
      </c>
      <c r="L303" s="759"/>
      <c r="M303" s="768" t="str">
        <f>VLOOKUP($C302,'2026年度(M1後期)'!$B$5:$N$207,COLUMN('2026年度(M1後期)'!$C$5),0)&amp;""</f>
        <v/>
      </c>
      <c r="N303" s="759"/>
      <c r="O303" s="761" t="str">
        <f>VLOOKUP($C302,'2026年度(M2後期)'!$B$5:$N$207,COLUMN('2026年度(M2後期)'!$C$5),0)&amp;""</f>
        <v/>
      </c>
      <c r="P303" s="758"/>
      <c r="Q303" s="761" t="str">
        <f>VLOOKUP($C302,'2026年度(D1後期)'!$B$5:$N$207,COLUMN('2026年度(D1後期)'!$C$5),0)&amp;""</f>
        <v/>
      </c>
      <c r="R303" s="758"/>
      <c r="S303" s="742" t="str">
        <f>VLOOKUP($C302,'2026年度(D23後期)'!$B$5:$N$207,COLUMN('2026年度(D23後期)'!$C$5),0)&amp;""</f>
        <v/>
      </c>
      <c r="T303" s="758"/>
      <c r="U303" s="43"/>
      <c r="Z303" s="744" t="str">
        <f>A303</f>
        <v xml:space="preserve">１時限（09：20～10：50） </v>
      </c>
      <c r="AA303" s="723"/>
      <c r="AB303" s="723"/>
      <c r="AC303" s="723"/>
      <c r="AD303" s="723"/>
      <c r="AE303" s="723"/>
      <c r="AF303" s="723"/>
      <c r="AG303" s="723"/>
      <c r="AH303" s="723"/>
      <c r="AI303" s="723"/>
      <c r="AJ303" s="723"/>
      <c r="AK303" s="723"/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/>
      <c r="AX303" s="723"/>
      <c r="AY303" s="723"/>
      <c r="AZ303" s="723"/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752" t="str">
        <f>IFERROR(VLOOKUP(E303,科目・教員!$A$2:$B$342,2,0),"")</f>
        <v/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/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/>
      </c>
      <c r="D305" s="751"/>
      <c r="E305" s="752" t="str">
        <f>VLOOKUP($C302,'2026年度(2年後期)'!$B$5:$N$207,COLUMN('2026年度(2年後期)'!$C$5)+1,0)&amp;""</f>
        <v/>
      </c>
      <c r="F305" s="751"/>
      <c r="G305" s="752" t="str">
        <f>VLOOKUP($C302,'2026年度(3年後期)'!$B$5:$N$207,COLUMN('2026年度(3年後期)'!$C$5)+1,0)&amp;""</f>
        <v/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48"/>
      <c r="D306" s="793"/>
      <c r="E306" s="733"/>
      <c r="F306" s="755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/>
      </c>
      <c r="D307" s="758"/>
      <c r="E307" s="761" t="str">
        <f>VLOOKUP($C302,'2026年度(2年後期)'!$B$5:$N$207,COLUMN('2026年度(2年後期)'!$E$5),0)&amp;""</f>
        <v/>
      </c>
      <c r="F307" s="758"/>
      <c r="G307" s="761" t="str">
        <f>VLOOKUP($C302,'2026年度(3年後期)'!$B$5:$N$207,COLUMN('2026年度(3年後期)'!$E$5),0)&amp;""</f>
        <v/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/>
      </c>
      <c r="L307" s="759"/>
      <c r="M307" s="757" t="str">
        <f>VLOOKUP($C302,'2026年度(M1後期)'!$B$5:$N$207,COLUMN('2026年度(M1後期)'!$E$5),0)&amp;""</f>
        <v/>
      </c>
      <c r="N307" s="758"/>
      <c r="O307" s="742" t="str">
        <f>VLOOKUP($C302,'2026年度(M2後期)'!$B$5:$N$207,COLUMN('2026年度(M2後期)'!$E$5),0)&amp;""</f>
        <v/>
      </c>
      <c r="P307" s="758"/>
      <c r="Q307" s="742" t="str">
        <f>VLOOKUP($C302,'2026年度(D1後期)'!$B$5:$N$207,COLUMN('2026年度(D1後期)'!$E$5),0)&amp;""</f>
        <v/>
      </c>
      <c r="R307" s="758"/>
      <c r="S307" s="742" t="str">
        <f>VLOOKUP($C302,'2026年度(D23後期)'!$B$5:$N$207,COLUMN('2026年度(D23後期)'!$E$5),0)&amp;""</f>
        <v/>
      </c>
      <c r="T307" s="758"/>
      <c r="U307" s="25"/>
      <c r="Z307" s="745" t="str">
        <f>A307</f>
        <v>２時限（11：00～12：30）</v>
      </c>
      <c r="AA307" s="723"/>
      <c r="AB307" s="723"/>
      <c r="AC307" s="723"/>
      <c r="AD307" s="723"/>
      <c r="AE307" s="723"/>
      <c r="AF307" s="723"/>
      <c r="AG307" s="723"/>
      <c r="AH307" s="723"/>
      <c r="AI307" s="723"/>
      <c r="AJ307" s="723"/>
      <c r="AK307" s="723"/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/>
      <c r="AX307" s="723"/>
      <c r="AY307" s="723"/>
      <c r="AZ307" s="723"/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52" t="str">
        <f>IFERROR(VLOOKUP(E307,科目・教員!$A$2:$B$342,2,0),"")</f>
        <v/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/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25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/>
      </c>
      <c r="D309" s="751"/>
      <c r="E309" s="752" t="str">
        <f>VLOOKUP($C302,'2026年度(2年後期)'!$B$5:$N$207,COLUMN('2026年度(2年後期)'!$E$5)+1,0)&amp;""</f>
        <v/>
      </c>
      <c r="F309" s="751"/>
      <c r="G309" s="752" t="str">
        <f>VLOOKUP($C302,'2026年度(3年後期)'!$B$5:$N$207,COLUMN('2026年度(3年後期)'!$E$5)+1,0)&amp;""</f>
        <v/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25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79"/>
      <c r="D310" s="797"/>
      <c r="E310" s="733"/>
      <c r="F310" s="734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25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/>
      </c>
      <c r="D315" s="742"/>
      <c r="E315" s="747" t="str">
        <f>VLOOKUP($C302,'2026年度(2年後期)'!$B$5:$N$207,COLUMN('2026年度(2年後期)'!$G$5),0)&amp;""</f>
        <v/>
      </c>
      <c r="F315" s="742"/>
      <c r="G315" s="747" t="str">
        <f>VLOOKUP($C302,'2026年度(3年後期)'!$B$5:$N$207,COLUMN('2026年度(3年後期)'!$G$5),0)&amp;""</f>
        <v/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/>
      </c>
      <c r="L315" s="743"/>
      <c r="M315" s="741" t="str">
        <f>VLOOKUP($C302,'2026年度(M1後期)'!$B$5:$N$207,COLUMN('2026年度(M1後期)'!$G$5),0)&amp;""</f>
        <v/>
      </c>
      <c r="N315" s="742"/>
      <c r="O315" s="743" t="str">
        <f>VLOOKUP($C302,'2026年度(M2後期)'!$B$5:$N$207,COLUMN('2026年度(M2後期)'!$G$5),0)&amp;""</f>
        <v/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/>
      </c>
      <c r="T315" s="742"/>
      <c r="U315" s="29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/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/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/>
      <c r="BL315" s="723"/>
      <c r="BM315" s="723"/>
      <c r="BN315" s="723"/>
      <c r="BO315" s="723"/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39" t="str">
        <f>IFERROR(VLOOKUP(C315,科目・教員!$A$2:$B$342,2,0),"")</f>
        <v/>
      </c>
      <c r="D316" s="738"/>
      <c r="E316" s="740" t="str">
        <f>IFERROR(VLOOKUP(E315,科目・教員!$A$2:$B$342,2,0),"")</f>
        <v/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/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29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/>
      </c>
      <c r="D317" s="738"/>
      <c r="E317" s="740" t="str">
        <f>VLOOKUP($C302,'2026年度(2年後期)'!$B$5:$N$207,COLUMN('2026年度(2年後期)'!$G$5)+1,0)&amp;""</f>
        <v/>
      </c>
      <c r="F317" s="738"/>
      <c r="G317" s="740" t="str">
        <f>VLOOKUP($C302,'2026年度(3年後期)'!$B$5:$N$207,COLUMN('2026年度(3年後期)'!$G$5)+1,0)&amp;""</f>
        <v/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29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79"/>
      <c r="D318" s="797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29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/>
      </c>
      <c r="D319" s="742"/>
      <c r="E319" s="747" t="str">
        <f>VLOOKUP($C302,'2026年度(2年後期)'!$B$5:$N$207,COLUMN('2026年度(2年後期)'!$I$5),0)&amp;""</f>
        <v/>
      </c>
      <c r="F319" s="742"/>
      <c r="G319" s="747" t="str">
        <f>VLOOKUP($C302,'2026年度(3年後期)'!$B$5:$N$207,COLUMN('2026年度(3年後期)'!$I$5),0)&amp;""</f>
        <v/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/>
      </c>
      <c r="L319" s="743"/>
      <c r="M319" s="741" t="str">
        <f>VLOOKUP($C302,'2026年度(M1後期)'!$B$5:$N$207,COLUMN('2026年度(M1後期)'!$I$5),0)&amp;""</f>
        <v/>
      </c>
      <c r="N319" s="742"/>
      <c r="O319" s="743" t="str">
        <f>VLOOKUP($C302,'2026年度(M2後期)'!$B$5:$N$207,COLUMN('2026年度(M2後期)'!$I$5),0)&amp;""</f>
        <v/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/>
      </c>
      <c r="T319" s="742"/>
      <c r="U319" s="25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/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/>
      <c r="BB319" s="723"/>
      <c r="BC319" s="723"/>
      <c r="BD319" s="723"/>
      <c r="BE319" s="723"/>
      <c r="BF319" s="723"/>
      <c r="BG319" s="723"/>
      <c r="BH319" s="723"/>
      <c r="BI319" s="723"/>
      <c r="BJ319" s="723"/>
      <c r="BK319" s="723"/>
      <c r="BL319" s="723"/>
      <c r="BM319" s="723"/>
      <c r="BN319" s="723"/>
      <c r="BO319" s="723"/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39" t="str">
        <f>IFERROR(VLOOKUP(C319,科目・教員!$A$2:$B$342,2,0),"")</f>
        <v/>
      </c>
      <c r="D320" s="738"/>
      <c r="E320" s="740" t="str">
        <f>IFERROR(VLOOKUP(E319,科目・教員!$A$2:$B$342,2,0),"")</f>
        <v/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/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25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/>
      </c>
      <c r="D321" s="738"/>
      <c r="E321" s="740" t="str">
        <f>VLOOKUP($C302,'2026年度(2年後期)'!$B$5:$N$207,COLUMN('2026年度(2年後期)'!$I$5)+1,0)&amp;""</f>
        <v/>
      </c>
      <c r="F321" s="738"/>
      <c r="G321" s="740" t="str">
        <f>VLOOKUP($C302,'2026年度(3年後期)'!$B$5:$N$207,COLUMN('2026年度(3年後期)'!$I$5)+1,0)&amp;""</f>
        <v/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25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36"/>
      <c r="D322" s="734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25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25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25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25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37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5"/>
      <c r="B327" s="6"/>
      <c r="C327" s="781">
        <f>C302+1</f>
        <v>46370</v>
      </c>
      <c r="D327" s="781"/>
      <c r="E327" s="781"/>
      <c r="F327" s="781"/>
      <c r="G327" s="781"/>
      <c r="H327" s="781"/>
      <c r="I327" s="781"/>
      <c r="J327" s="781"/>
      <c r="K327" s="781"/>
      <c r="L327" s="781"/>
      <c r="M327" s="781"/>
      <c r="N327" s="781"/>
      <c r="O327" s="781"/>
      <c r="P327" s="781"/>
      <c r="Q327" s="781"/>
      <c r="R327" s="781"/>
      <c r="S327" s="781"/>
      <c r="T327" s="781"/>
      <c r="U327" s="832">
        <f>C327</f>
        <v>46370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77" t="str">
        <f>VLOOKUP($C327,'2026年度(1年後期)'!$B$5:$N$207,COLUMN('2026年度(1年後期)'!$C$5),0)&amp;""</f>
        <v>心と発達</v>
      </c>
      <c r="D328" s="778"/>
      <c r="E328" s="761" t="str">
        <f>VLOOKUP($C327,'2026年度(2年後期)'!$B$5:$N$207,COLUMN('2026年度(2年後期)'!$C$5),0)&amp;""</f>
        <v>成人看護援助論Ⅱ</v>
      </c>
      <c r="F328" s="758"/>
      <c r="G328" s="761" t="str">
        <f>VLOOKUP($C327,'2026年度(3年後期)'!$B$5:$N$207,COLUMN('2026年度(3年後期)'!$C$5),0)&amp;""</f>
        <v>領域別実習</v>
      </c>
      <c r="H328" s="758"/>
      <c r="I328" s="761" t="str">
        <f>VLOOKUP($C327,'2026年度(4年後期)'!$B$5:$N$206,COLUMN('2026年度(4年後期)'!$C$5),0)&amp;""</f>
        <v>総合学習</v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>看護情報・管理学演習A-Ⅰ
感染管理看護学演習A-Ⅰ</v>
      </c>
      <c r="N328" s="759"/>
      <c r="O328" s="761" t="str">
        <f>VLOOKUP($C327,'2026年度(M2後期)'!$B$5:$N$207,COLUMN('2026年度(M2後期)'!$C$5),0)&amp;""</f>
        <v>特別研究</v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>特別研究</v>
      </c>
      <c r="T328" s="758"/>
      <c r="U328" s="29"/>
      <c r="Z328" s="744" t="str">
        <f>A328</f>
        <v xml:space="preserve">１時限（09：20～10：50） </v>
      </c>
      <c r="AA328" s="723" t="s">
        <v>257</v>
      </c>
      <c r="AB328" s="723"/>
      <c r="AC328" s="723"/>
      <c r="AD328" s="723"/>
      <c r="AE328" s="723"/>
      <c r="AF328" s="723"/>
      <c r="AG328" s="723" t="s">
        <v>228</v>
      </c>
      <c r="AH328" s="723"/>
      <c r="AI328" s="723"/>
      <c r="AJ328" s="723"/>
      <c r="AK328" s="723"/>
      <c r="AL328" s="723"/>
      <c r="AM328" s="723" t="s">
        <v>317</v>
      </c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 t="s">
        <v>317</v>
      </c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 t="s">
        <v>339</v>
      </c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75" t="str">
        <f>IFERROR(VLOOKUP(C328,科目・教員!$A$2:$B$342,2,0),"")</f>
        <v>松本　聡子</v>
      </c>
      <c r="D329" s="776"/>
      <c r="E329" s="752" t="str">
        <f>IFERROR(VLOOKUP(E328,科目・教員!$A$2:$B$342,2,0),"")</f>
        <v>藤澤　雄太</v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9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75" t="str">
        <f>VLOOKUP($C327,'2026年度(1年後期)'!$B$5:$N$207,COLUMN('2026年度(1年後期)'!$C$5)+1,0)&amp;""</f>
        <v>101</v>
      </c>
      <c r="D330" s="776"/>
      <c r="E330" s="752" t="str">
        <f>VLOOKUP($C327,'2026年度(2年後期)'!$B$5:$N$207,COLUMN('2026年度(2年後期)'!$C$5)+1,0)&amp;""</f>
        <v>201</v>
      </c>
      <c r="F330" s="751"/>
      <c r="G330" s="752" t="str">
        <f>VLOOKUP($C327,'2026年度(3年後期)'!$B$5:$N$207,COLUMN('2026年度(3年後期)'!$C$5)+1,0)&amp;""</f>
        <v>母性:304･母小実</v>
      </c>
      <c r="H330" s="751"/>
      <c r="I330" s="752" t="str">
        <f>VLOOKUP($C327,'2026年度(4年後期)'!$B$5:$N$206,COLUMN('2026年度(4年後期)'!$C$5)+1,0)&amp;""</f>
        <v>大講義室</v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9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839" t="s">
        <v>259</v>
      </c>
      <c r="D331" s="783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>加齢と健康</v>
      </c>
      <c r="D332" s="758"/>
      <c r="E332" s="761" t="str">
        <f>VLOOKUP($C327,'2026年度(2年後期)'!$B$5:$N$207,COLUMN('2026年度(2年後期)'!$E$5),0)&amp;""</f>
        <v>生活援助論Ⅳ</v>
      </c>
      <c r="F332" s="758"/>
      <c r="G332" s="761" t="str">
        <f>VLOOKUP($C327,'2026年度(3年後期)'!$B$5:$N$207,COLUMN('2026年度(3年後期)'!$E$5),0)&amp;""</f>
        <v>領域別実習</v>
      </c>
      <c r="H332" s="758"/>
      <c r="I332" s="761" t="str">
        <f>VLOOKUP($C327,'2026年度(4年後期)'!$B$5:$N$206,COLUMN('2026年度(4年後期)'!$E$5),0)&amp;""</f>
        <v>政策医療看護論Ⅱ（小テスト、GW）</v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>看護情報・管理学演習A-Ⅰ
感染管理看護学演習A-Ⅰ</v>
      </c>
      <c r="N332" s="758"/>
      <c r="O332" s="742" t="str">
        <f>VLOOKUP($C327,'2026年度(M2後期)'!$B$5:$N$207,COLUMN('2026年度(M2後期)'!$E$5),0)&amp;""</f>
        <v>特別研究</v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>特別研究</v>
      </c>
      <c r="T332" s="758"/>
      <c r="U332" s="21"/>
      <c r="Z332" s="745" t="str">
        <f>A332</f>
        <v>２時限（11：00～12：30）</v>
      </c>
      <c r="AA332" s="723" t="s">
        <v>315</v>
      </c>
      <c r="AB332" s="723"/>
      <c r="AC332" s="723"/>
      <c r="AD332" s="723"/>
      <c r="AE332" s="723"/>
      <c r="AF332" s="723"/>
      <c r="AG332" s="723" t="s">
        <v>365</v>
      </c>
      <c r="AH332" s="723"/>
      <c r="AI332" s="723"/>
      <c r="AJ332" s="723"/>
      <c r="AK332" s="723"/>
      <c r="AL332" s="723"/>
      <c r="AM332" s="723" t="s">
        <v>317</v>
      </c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 t="s">
        <v>317</v>
      </c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 t="s">
        <v>355</v>
      </c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>古川　彩子</v>
      </c>
      <c r="D333" s="751"/>
      <c r="E333" s="752" t="str">
        <f>IFERROR(VLOOKUP(E332,科目・教員!$A$2:$B$342,2,0),"")</f>
        <v>矢富　有見子</v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>101</v>
      </c>
      <c r="D334" s="751"/>
      <c r="E334" s="752" t="str">
        <f>VLOOKUP($C327,'2026年度(2年後期)'!$B$5:$N$207,COLUMN('2026年度(2年後期)'!$E$5)+1,0)&amp;""</f>
        <v>201</v>
      </c>
      <c r="F334" s="751"/>
      <c r="G334" s="752" t="str">
        <f>VLOOKUP($C327,'2026年度(3年後期)'!$B$5:$N$207,COLUMN('2026年度(3年後期)'!$E$5)+1,0)&amp;""</f>
        <v>母性:304･母小実</v>
      </c>
      <c r="H334" s="751"/>
      <c r="I334" s="752" t="str">
        <f>VLOOKUP($C327,'2026年度(4年後期)'!$B$5:$N$206,COLUMN('2026年度(4年後期)'!$E$5)+1,0)&amp;""</f>
        <v>大講義室</v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>免疫と健康</v>
      </c>
      <c r="D340" s="742"/>
      <c r="E340" s="796" t="str">
        <f>VLOOKUP($C327,'2026年度(2年後期)'!$B$5:$N$207,COLUMN('2026年度(2年後期)'!$G$5),0)&amp;""</f>
        <v>英語Ⅳ</v>
      </c>
      <c r="F340" s="774"/>
      <c r="G340" s="747" t="str">
        <f>VLOOKUP($C327,'2026年度(3年後期)'!$B$5:$N$207,COLUMN('2026年度(3年後期)'!$G$5),0)&amp;""</f>
        <v>領域別実習</v>
      </c>
      <c r="H340" s="742"/>
      <c r="I340" s="747" t="str">
        <f>VLOOKUP($C327,'2026年度(4年後期)'!$B$5:$N$206,COLUMN('2026年度(4年後期)'!$G$5),0)&amp;""</f>
        <v>看護情報学</v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>成人看護学演習A-Ⅰ</v>
      </c>
      <c r="N340" s="742"/>
      <c r="O340" s="743" t="str">
        <f>VLOOKUP($C327,'2026年度(M2後期)'!$B$5:$N$207,COLUMN('2026年度(M2後期)'!$G$5),0)&amp;""</f>
        <v>特別研究</v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>特別研究</v>
      </c>
      <c r="T340" s="742"/>
      <c r="U340" s="612" t="s">
        <v>366</v>
      </c>
      <c r="Z340" s="745" t="str">
        <f>A340</f>
        <v>３時限（13：30～15：00）</v>
      </c>
      <c r="AA340" s="723" t="s">
        <v>351</v>
      </c>
      <c r="AB340" s="723"/>
      <c r="AC340" s="723"/>
      <c r="AD340" s="723"/>
      <c r="AE340" s="723"/>
      <c r="AF340" s="723"/>
      <c r="AG340" s="723" t="s">
        <v>146</v>
      </c>
      <c r="AH340" s="723"/>
      <c r="AI340" s="723"/>
      <c r="AJ340" s="723"/>
      <c r="AK340" s="723"/>
      <c r="AL340" s="723"/>
      <c r="AM340" s="723" t="s">
        <v>317</v>
      </c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 t="s">
        <v>341</v>
      </c>
      <c r="AX340" s="723"/>
      <c r="AY340" s="723"/>
      <c r="AZ340" s="723" t="s">
        <v>317</v>
      </c>
      <c r="BA340" s="723" t="s">
        <v>366</v>
      </c>
      <c r="BB340" s="723" t="s">
        <v>366</v>
      </c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>森　那美子</v>
      </c>
      <c r="D341" s="738"/>
      <c r="E341" s="795" t="str">
        <f>IFERROR(VLOOKUP(E340,科目・教員!$A$2:$B$342,2,0),"")</f>
        <v>ﾊﾟｳﾗ･ﾍﾞﾙｳﾞｧﾝｹﾙ</v>
      </c>
      <c r="F341" s="772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>柏木　公一</v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612" t="s">
        <v>367</v>
      </c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>101</v>
      </c>
      <c r="D342" s="738"/>
      <c r="E342" s="795" t="str">
        <f>VLOOKUP($C327,'2026年度(2年後期)'!$B$5:$N$207,COLUMN('2026年度(2年後期)'!$G$5)+1,0)&amp;""</f>
        <v>201</v>
      </c>
      <c r="F342" s="772"/>
      <c r="G342" s="740" t="str">
        <f>VLOOKUP($C327,'2026年度(3年後期)'!$B$5:$N$207,COLUMN('2026年度(3年後期)'!$G$5)+1,0)&amp;""</f>
        <v>母性:304･母小実</v>
      </c>
      <c r="H342" s="738"/>
      <c r="I342" s="740" t="str">
        <f>VLOOKUP($C327,'2026年度(4年後期)'!$B$5:$N$206,COLUMN('2026年度(4年後期)'!$G$5)+1,0)&amp;""</f>
        <v>301</v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613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36"/>
      <c r="D343" s="734"/>
      <c r="E343" s="782" t="s">
        <v>147</v>
      </c>
      <c r="F343" s="783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613" t="s">
        <v>368</v>
      </c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73" t="str">
        <f>VLOOKUP($C327,'2026年度(1年後期)'!$B$5:$N$207,COLUMN('2026年度(1年後期)'!$I$5),0)&amp;""</f>
        <v>英語Ⅱ</v>
      </c>
      <c r="D344" s="774"/>
      <c r="E344" s="747" t="str">
        <f>VLOOKUP($C327,'2026年度(2年後期)'!$B$5:$N$207,COLUMN('2026年度(2年後期)'!$I$5),0)&amp;""</f>
        <v>母性看護援助論Ⅱ</v>
      </c>
      <c r="F344" s="742"/>
      <c r="G344" s="747" t="str">
        <f>VLOOKUP($C327,'2026年度(3年後期)'!$B$5:$N$207,COLUMN('2026年度(3年後期)'!$I$5),0)&amp;""</f>
        <v>領域別実習</v>
      </c>
      <c r="H344" s="742"/>
      <c r="I344" s="747" t="str">
        <f>VLOOKUP($C327,'2026年度(4年後期)'!$B$5:$N$206,COLUMN('2026年度(4年後期)'!$I$5),0)&amp;""</f>
        <v>政策医療看護論Ⅱ</v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>成人看護学演習A-Ⅰ</v>
      </c>
      <c r="N344" s="742"/>
      <c r="O344" s="743" t="str">
        <f>VLOOKUP($C327,'2026年度(M2後期)'!$B$5:$N$207,COLUMN('2026年度(M2後期)'!$I$5),0)&amp;""</f>
        <v>特別研究</v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>特別研究</v>
      </c>
      <c r="T344" s="742"/>
      <c r="U344" s="613"/>
      <c r="Z344" s="745" t="str">
        <f>A344</f>
        <v>４時限（15：10～16：40）</v>
      </c>
      <c r="AA344" s="723" t="s">
        <v>149</v>
      </c>
      <c r="AB344" s="723"/>
      <c r="AC344" s="723"/>
      <c r="AD344" s="723"/>
      <c r="AE344" s="723"/>
      <c r="AF344" s="723"/>
      <c r="AG344" s="723" t="s">
        <v>369</v>
      </c>
      <c r="AH344" s="723" t="s">
        <v>149</v>
      </c>
      <c r="AI344" s="723"/>
      <c r="AJ344" s="723"/>
      <c r="AK344" s="723"/>
      <c r="AL344" s="723"/>
      <c r="AM344" s="723" t="s">
        <v>317</v>
      </c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 t="s">
        <v>355</v>
      </c>
      <c r="AX344" s="723"/>
      <c r="AY344" s="723"/>
      <c r="AZ344" s="723" t="s">
        <v>317</v>
      </c>
      <c r="BA344" s="723" t="s">
        <v>366</v>
      </c>
      <c r="BB344" s="723" t="s">
        <v>366</v>
      </c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71" t="str">
        <f>IFERROR(VLOOKUP(C344,科目・教員!$A$2:$B$342,2,0),"")</f>
        <v>ﾊﾟｳﾗ･ﾍﾞﾙｳﾞｧﾝｹﾞﾙ
ｸﾘｽ･ﾊﾟｰﾊﾑ</v>
      </c>
      <c r="D345" s="772"/>
      <c r="E345" s="740" t="str">
        <f>IFERROR(VLOOKUP(E344,科目・教員!$A$2:$B$342,2,0),"")</f>
        <v>池田　真弓</v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>西岡　みどり</v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613" t="s">
        <v>370</v>
      </c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71" t="str">
        <f>VLOOKUP($C327,'2026年度(1年後期)'!$B$5:$N$207,COLUMN('2026年度(1年後期)'!$I$5)+1,0)&amp;""</f>
        <v>AC：101　BD：202</v>
      </c>
      <c r="D346" s="772"/>
      <c r="E346" s="740" t="str">
        <f>VLOOKUP($C327,'2026年度(2年後期)'!$B$5:$N$207,COLUMN('2026年度(2年後期)'!$I$5)+1,0)&amp;""</f>
        <v>201</v>
      </c>
      <c r="F346" s="738"/>
      <c r="G346" s="740" t="str">
        <f>VLOOKUP($C327,'2026年度(3年後期)'!$B$5:$N$207,COLUMN('2026年度(3年後期)'!$I$5)+1,0)&amp;""</f>
        <v>母性:304･母小実</v>
      </c>
      <c r="H346" s="738"/>
      <c r="I346" s="740" t="str">
        <f>VLOOKUP($C327,'2026年度(4年後期)'!$B$5:$N$206,COLUMN('2026年度(4年後期)'!$I$5)+1,0)&amp;""</f>
        <v>301</v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613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839" t="s">
        <v>147</v>
      </c>
      <c r="D347" s="783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613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741" t="str">
        <f>VLOOKUP($C327,'2026年度(1年後期)'!$B$5:$N$207,COLUMN('2026年度(1年後期)'!$K$5),0)&amp;""</f>
        <v/>
      </c>
      <c r="D348" s="742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613"/>
      <c r="Z348" s="745" t="str">
        <f>A348</f>
        <v>５時限（16：50～18：20）</v>
      </c>
      <c r="AA348" s="723"/>
      <c r="AB348" s="723"/>
      <c r="AC348" s="723"/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 t="s">
        <v>366</v>
      </c>
      <c r="BB348" s="723" t="s">
        <v>366</v>
      </c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739" t="str">
        <f>IFERROR(VLOOKUP(C348,科目・教員!$A$2:$B$342,2,0),"")</f>
        <v/>
      </c>
      <c r="D349" s="738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613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739" t="str">
        <f>VLOOKUP($C327,'2026年度(1年後期)'!$B$5:$N$207,COLUMN('2026年度(1年後期)'!$K$5)+1,0)&amp;""</f>
        <v/>
      </c>
      <c r="D350" s="738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613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794"/>
      <c r="D351" s="793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613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5"/>
      <c r="B352" s="6"/>
      <c r="C352" s="781">
        <f>C327+1</f>
        <v>46371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46371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>生活援助論Ⅱ
(ABCD)</v>
      </c>
      <c r="D353" s="758"/>
      <c r="E353" s="790" t="str">
        <f>VLOOKUP($C352,'2026年度(2年後期)'!$B$5:$N$207,COLUMN('2026年度(2年後期)'!$C$5),0)&amp;""</f>
        <v>英語S</v>
      </c>
      <c r="F353" s="778"/>
      <c r="G353" s="761" t="str">
        <f>VLOOKUP($C352,'2026年度(3年後期)'!$B$5:$N$207,COLUMN('2026年度(3年後期)'!$C$5),0)&amp;""</f>
        <v>領域別実習</v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>国際看護学演習A-Ⅰ
精神看護学演習A-Ⅱ
成育看護学演習A-Ⅱ・Ⅳ（小児）</v>
      </c>
      <c r="N353" s="759"/>
      <c r="O353" s="761" t="str">
        <f>VLOOKUP($C352,'2026年度(M2後期)'!$B$5:$N$207,COLUMN('2026年度(M2後期)'!$C$5),0)&amp;""</f>
        <v>特別研究</v>
      </c>
      <c r="P353" s="758"/>
      <c r="Q353" s="761" t="str">
        <f>VLOOKUP($C352,'2026年度(D1後期)'!$B$5:$N$207,COLUMN('2026年度(D1後期)'!$C$5),0)&amp;""</f>
        <v>成育看護学演習Ｂ
国際看護学演習Ｂ</v>
      </c>
      <c r="R353" s="758"/>
      <c r="S353" s="742" t="str">
        <f>VLOOKUP($C352,'2026年度(D23後期)'!$B$5:$N$207,COLUMN('2026年度(D23後期)'!$C$5),0)&amp;""</f>
        <v>特別研究</v>
      </c>
      <c r="T353" s="758"/>
      <c r="U353" s="612" t="s">
        <v>371</v>
      </c>
      <c r="Z353" s="744" t="str">
        <f>A353</f>
        <v xml:space="preserve">１時限（09：20～10：50） </v>
      </c>
      <c r="AA353" s="723" t="s">
        <v>155</v>
      </c>
      <c r="AB353" s="723"/>
      <c r="AC353" s="723"/>
      <c r="AD353" s="723"/>
      <c r="AE353" s="723"/>
      <c r="AF353" s="723"/>
      <c r="AG353" s="723" t="s">
        <v>271</v>
      </c>
      <c r="AH353" s="723" t="s">
        <v>271</v>
      </c>
      <c r="AI353" s="723"/>
      <c r="AJ353" s="723"/>
      <c r="AK353" s="723"/>
      <c r="AL353" s="723" t="s">
        <v>271</v>
      </c>
      <c r="AM353" s="723" t="s">
        <v>317</v>
      </c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/>
      <c r="AX353" s="723"/>
      <c r="AY353" s="723"/>
      <c r="AZ353" s="723" t="s">
        <v>317</v>
      </c>
      <c r="BA353" s="723" t="s">
        <v>371</v>
      </c>
      <c r="BB353" s="723" t="s">
        <v>371</v>
      </c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53" t="str">
        <f>IFERROR(VLOOKUP(C353,科目・教員!$A$2:$B$342,2,0),"")</f>
        <v/>
      </c>
      <c r="D354" s="751"/>
      <c r="E354" s="789" t="str">
        <f>IFERROR(VLOOKUP(E353,科目・教員!$A$2:$B$342,2,0),"")</f>
        <v>ﾊﾟｳﾗ･ﾍﾞﾙｳﾞｧﾝｹﾙ</v>
      </c>
      <c r="F354" s="776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612" t="s">
        <v>367</v>
      </c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>基礎実･201･202</v>
      </c>
      <c r="D355" s="751"/>
      <c r="E355" s="789" t="str">
        <f>VLOOKUP($C352,'2026年度(2年後期)'!$B$5:$N$207,COLUMN('2026年度(2年後期)'!$C$5)+1,0)&amp;""</f>
        <v>101</v>
      </c>
      <c r="F355" s="776"/>
      <c r="G355" s="752" t="str">
        <f>VLOOKUP($C352,'2026年度(3年後期)'!$B$5:$N$207,COLUMN('2026年度(3年後期)'!$C$5)+1,0)&amp;""</f>
        <v>母性:304･母小実</v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U355" s="613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48"/>
      <c r="D356" s="793"/>
      <c r="E356" s="782" t="s">
        <v>147</v>
      </c>
      <c r="F356" s="783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U356" s="613" t="s">
        <v>368</v>
      </c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>生活援助論Ⅱ
(ABCD)</v>
      </c>
      <c r="D357" s="758"/>
      <c r="E357" s="790" t="str">
        <f>VLOOKUP($C352,'2026年度(2年後期)'!$B$5:$N$207,COLUMN('2026年度(2年後期)'!$E$5),0)&amp;""</f>
        <v>英語Ⅳ</v>
      </c>
      <c r="F357" s="778"/>
      <c r="G357" s="761" t="str">
        <f>VLOOKUP($C352,'2026年度(3年後期)'!$B$5:$N$207,COLUMN('2026年度(3年後期)'!$E$5),0)&amp;""</f>
        <v>領域別実習</v>
      </c>
      <c r="H357" s="758"/>
      <c r="I357" s="761" t="str">
        <f>VLOOKUP($C352,'2026年度(4年後期)'!$B$5:$N$206,COLUMN('2026年度(4年後期)'!$E$5),0)&amp;""</f>
        <v>看護管理論</v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>国際看護学演習A-Ⅰ
精神看護学演習A-Ⅱ
成育看護学演習A-Ⅱ・Ⅳ（小児）</v>
      </c>
      <c r="N357" s="758"/>
      <c r="O357" s="742" t="str">
        <f>VLOOKUP($C352,'2026年度(M2後期)'!$B$5:$N$207,COLUMN('2026年度(M2後期)'!$E$5),0)&amp;""</f>
        <v>特別研究</v>
      </c>
      <c r="P357" s="758"/>
      <c r="Q357" s="742" t="str">
        <f>VLOOKUP($C352,'2026年度(D1後期)'!$B$5:$N$207,COLUMN('2026年度(D1後期)'!$E$5),0)&amp;""</f>
        <v>成育看護学演習Ｂ
国際看護学演習Ｂ</v>
      </c>
      <c r="R357" s="758"/>
      <c r="S357" s="742" t="str">
        <f>VLOOKUP($C352,'2026年度(D23後期)'!$B$5:$N$207,COLUMN('2026年度(D23後期)'!$E$5),0)&amp;""</f>
        <v>特別研究</v>
      </c>
      <c r="T357" s="758"/>
      <c r="U357" s="613"/>
      <c r="Z357" s="745" t="str">
        <f>A357</f>
        <v>２時限（11：00～12：30）</v>
      </c>
      <c r="AA357" s="723" t="s">
        <v>146</v>
      </c>
      <c r="AB357" s="723"/>
      <c r="AC357" s="723"/>
      <c r="AD357" s="723"/>
      <c r="AE357" s="723"/>
      <c r="AF357" s="723"/>
      <c r="AG357" s="723" t="s">
        <v>271</v>
      </c>
      <c r="AH357" s="723" t="s">
        <v>271</v>
      </c>
      <c r="AI357" s="723"/>
      <c r="AJ357" s="723"/>
      <c r="AK357" s="723"/>
      <c r="AL357" s="723" t="s">
        <v>271</v>
      </c>
      <c r="AM357" s="723" t="s">
        <v>317</v>
      </c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 t="s">
        <v>337</v>
      </c>
      <c r="AX357" s="723"/>
      <c r="AY357" s="723"/>
      <c r="AZ357" s="723" t="s">
        <v>317</v>
      </c>
      <c r="BA357" s="723" t="s">
        <v>371</v>
      </c>
      <c r="BB357" s="723" t="s">
        <v>371</v>
      </c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53" t="str">
        <f>IFERROR(VLOOKUP(C357,科目・教員!$A$2:$B$342,2,0),"")</f>
        <v/>
      </c>
      <c r="D358" s="751"/>
      <c r="E358" s="789" t="str">
        <f>IFERROR(VLOOKUP(E357,科目・教員!$A$2:$B$342,2,0),"")</f>
        <v>ﾊﾟｳﾗ･ﾍﾞﾙｳﾞｧﾝｹﾙ</v>
      </c>
      <c r="F358" s="776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>小澤　三枝子</v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U358" s="613" t="s">
        <v>370</v>
      </c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>基礎実･201･202</v>
      </c>
      <c r="D359" s="751"/>
      <c r="E359" s="789" t="str">
        <f>VLOOKUP($C352,'2026年度(2年後期)'!$B$5:$N$207,COLUMN('2026年度(2年後期)'!$E$5)+1,0)&amp;""</f>
        <v>101</v>
      </c>
      <c r="F359" s="776"/>
      <c r="G359" s="752" t="str">
        <f>VLOOKUP($C352,'2026年度(3年後期)'!$B$5:$N$207,COLUMN('2026年度(3年後期)'!$E$5)+1,0)&amp;""</f>
        <v>母性:304･母小実</v>
      </c>
      <c r="H359" s="751"/>
      <c r="I359" s="752" t="str">
        <f>VLOOKUP($C352,'2026年度(4年後期)'!$B$5:$N$206,COLUMN('2026年度(4年後期)'!$E$5)+1,0)&amp;""</f>
        <v>301</v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U359" s="613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36"/>
      <c r="D360" s="734"/>
      <c r="E360" s="782" t="s">
        <v>147</v>
      </c>
      <c r="F360" s="783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U360" s="613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U361" s="613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U362" s="613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U363" s="613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U364" s="61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>知の探求</v>
      </c>
      <c r="D365" s="742"/>
      <c r="E365" s="747" t="str">
        <f>VLOOKUP($C352,'2026年度(2年後期)'!$B$5:$N$207,COLUMN('2026年度(2年後期)'!$G$5),0)&amp;""</f>
        <v>成人看護援助論Ⅱ</v>
      </c>
      <c r="F365" s="742"/>
      <c r="G365" s="747" t="str">
        <f>VLOOKUP($C352,'2026年度(3年後期)'!$B$5:$N$207,COLUMN('2026年度(3年後期)'!$G$5),0)&amp;""</f>
        <v>領域別実習</v>
      </c>
      <c r="H365" s="742"/>
      <c r="I365" s="747" t="str">
        <f>VLOOKUP($C352,'2026年度(4年後期)'!$B$5:$N$206,COLUMN('2026年度(4年後期)'!$G$5),0)&amp;""</f>
        <v>医療政策学</v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>成育看護学演習A-Ⅱ（小児）</v>
      </c>
      <c r="N365" s="742"/>
      <c r="O365" s="743" t="str">
        <f>VLOOKUP($C352,'2026年度(M2後期)'!$B$5:$N$207,COLUMN('2026年度(M2後期)'!$G$5),0)&amp;""</f>
        <v>特別研究</v>
      </c>
      <c r="P365" s="742"/>
      <c r="Q365" s="743" t="str">
        <f>VLOOKUP($C352,'2026年度(D1後期)'!$B$5:$N$207,COLUMN('2026年度(D1後期)'!$G$5),0)&amp;""</f>
        <v>感染管理看護学演習Ｂ
成人看護学演習Ｂ</v>
      </c>
      <c r="R365" s="742"/>
      <c r="S365" s="743" t="str">
        <f>VLOOKUP($C352,'2026年度(D23後期)'!$B$5:$N$207,COLUMN('2026年度(D23後期)'!$G$5),0)&amp;""</f>
        <v>特別研究</v>
      </c>
      <c r="T365" s="742"/>
      <c r="U365" s="613"/>
      <c r="Z365" s="745" t="str">
        <f>A365</f>
        <v>３時限（13：30～15：00）</v>
      </c>
      <c r="AA365" s="723" t="s">
        <v>144</v>
      </c>
      <c r="AB365" s="723"/>
      <c r="AC365" s="723"/>
      <c r="AD365" s="723"/>
      <c r="AE365" s="723"/>
      <c r="AF365" s="723"/>
      <c r="AG365" s="723" t="s">
        <v>228</v>
      </c>
      <c r="AH365" s="723"/>
      <c r="AI365" s="723"/>
      <c r="AJ365" s="723"/>
      <c r="AK365" s="723"/>
      <c r="AL365" s="723"/>
      <c r="AM365" s="723" t="s">
        <v>317</v>
      </c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 t="s">
        <v>338</v>
      </c>
      <c r="AX365" s="723"/>
      <c r="AY365" s="723"/>
      <c r="AZ365" s="723" t="s">
        <v>317</v>
      </c>
      <c r="BA365" s="723" t="s">
        <v>371</v>
      </c>
      <c r="BB365" s="723" t="s">
        <v>371</v>
      </c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>須藤　恭子</v>
      </c>
      <c r="D366" s="738"/>
      <c r="E366" s="740" t="str">
        <f>IFERROR(VLOOKUP(E365,科目・教員!$A$2:$B$342,2,0),"")</f>
        <v>藤澤　雄太</v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>渡辺　幹司</v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U366" s="613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>101</v>
      </c>
      <c r="D367" s="738"/>
      <c r="E367" s="740" t="str">
        <f>VLOOKUP($C352,'2026年度(2年後期)'!$B$5:$N$207,COLUMN('2026年度(2年後期)'!$G$5)+1,0)&amp;""</f>
        <v>201</v>
      </c>
      <c r="F367" s="738"/>
      <c r="G367" s="740" t="str">
        <f>VLOOKUP($C352,'2026年度(3年後期)'!$B$5:$N$207,COLUMN('2026年度(3年後期)'!$G$5)+1,0)&amp;""</f>
        <v>母性:304･母小実</v>
      </c>
      <c r="H367" s="738"/>
      <c r="I367" s="740" t="str">
        <f>VLOOKUP($C352,'2026年度(4年後期)'!$B$5:$N$206,COLUMN('2026年度(4年後期)'!$G$5)+1,0)&amp;""</f>
        <v>301</v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U367" s="613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36"/>
      <c r="D368" s="734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U368" s="613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773" t="str">
        <f>VLOOKUP($C352,'2026年度(1年後期)'!$B$5:$N$207,COLUMN('2026年度(1年後期)'!$I$5),0)&amp;""</f>
        <v>国語表現法</v>
      </c>
      <c r="D369" s="774"/>
      <c r="E369" s="747" t="str">
        <f>VLOOKUP($C352,'2026年度(2年後期)'!$B$5:$N$207,COLUMN('2026年度(2年後期)'!$I$5),0)&amp;""</f>
        <v>看護基礎理論</v>
      </c>
      <c r="F369" s="742"/>
      <c r="G369" s="747" t="str">
        <f>VLOOKUP($C352,'2026年度(3年後期)'!$B$5:$N$207,COLUMN('2026年度(3年後期)'!$I$5),0)&amp;""</f>
        <v>領域別実習</v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>成育看護学演習A-Ⅱ（小児）</v>
      </c>
      <c r="N369" s="742"/>
      <c r="O369" s="743" t="str">
        <f>VLOOKUP($C352,'2026年度(M2後期)'!$B$5:$N$207,COLUMN('2026年度(M2後期)'!$I$5),0)&amp;""</f>
        <v>特別研究</v>
      </c>
      <c r="P369" s="742"/>
      <c r="Q369" s="743" t="str">
        <f>VLOOKUP($C352,'2026年度(D1後期)'!$B$5:$N$207,COLUMN('2026年度(D1後期)'!$I$5),0)&amp;""</f>
        <v>感染管理看護学演習Ｂ
成人看護学演習Ｂ</v>
      </c>
      <c r="R369" s="742"/>
      <c r="S369" s="743" t="str">
        <f>VLOOKUP($C352,'2026年度(D23後期)'!$B$5:$N$207,COLUMN('2026年度(D23後期)'!$I$5),0)&amp;""</f>
        <v>特別研究</v>
      </c>
      <c r="T369" s="742"/>
      <c r="U369" s="613"/>
      <c r="Z369" s="745" t="str">
        <f>A369</f>
        <v>４時限（15：10～16：40）</v>
      </c>
      <c r="AA369" s="723" t="s">
        <v>318</v>
      </c>
      <c r="AB369" s="723"/>
      <c r="AC369" s="723"/>
      <c r="AD369" s="723"/>
      <c r="AE369" s="723"/>
      <c r="AF369" s="723"/>
      <c r="AG369" s="723" t="s">
        <v>125</v>
      </c>
      <c r="AH369" s="723"/>
      <c r="AI369" s="723"/>
      <c r="AJ369" s="723"/>
      <c r="AK369" s="723"/>
      <c r="AL369" s="723"/>
      <c r="AM369" s="723" t="s">
        <v>317</v>
      </c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 t="s">
        <v>317</v>
      </c>
      <c r="BA369" s="723" t="s">
        <v>371</v>
      </c>
      <c r="BB369" s="723" t="s">
        <v>371</v>
      </c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771" t="str">
        <f>IFERROR(VLOOKUP(C369,科目・教員!$A$2:$B$342,2,0),"")</f>
        <v>末田　美香子</v>
      </c>
      <c r="D370" s="772"/>
      <c r="E370" s="740" t="str">
        <f>IFERROR(VLOOKUP(E369,科目・教員!$A$2:$B$342,2,0),"")</f>
        <v>水野　正之</v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U370" s="613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771" t="str">
        <f>VLOOKUP($C352,'2026年度(1年後期)'!$B$5:$N$207,COLUMN('2026年度(1年後期)'!$I$5)+1,0)&amp;""</f>
        <v>101</v>
      </c>
      <c r="D371" s="772"/>
      <c r="E371" s="740" t="str">
        <f>VLOOKUP($C352,'2026年度(2年後期)'!$B$5:$N$207,COLUMN('2026年度(2年後期)'!$I$5)+1,0)&amp;""</f>
        <v>201</v>
      </c>
      <c r="F371" s="738"/>
      <c r="G371" s="740" t="str">
        <f>VLOOKUP($C352,'2026年度(3年後期)'!$B$5:$N$207,COLUMN('2026年度(3年後期)'!$I$5)+1,0)&amp;""</f>
        <v>母性:304･母小実</v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U371" s="613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769" t="s">
        <v>239</v>
      </c>
      <c r="D372" s="770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U372" s="613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73" t="str">
        <f>VLOOKUP($C352,'2026年度(1年後期)'!$B$5:$N$207,COLUMN('2026年度(1年後期)'!$K$5),0)&amp;""</f>
        <v>国語表現法</v>
      </c>
      <c r="D373" s="774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U373" s="613"/>
      <c r="Z373" s="745" t="str">
        <f>A373</f>
        <v>５時限（16：50～18：20）</v>
      </c>
      <c r="AA373" s="723" t="s">
        <v>318</v>
      </c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71" t="str">
        <f>IFERROR(VLOOKUP(C373,科目・教員!$A$2:$B$342,2,0),"")</f>
        <v>末田　美香子</v>
      </c>
      <c r="D374" s="772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U374" s="613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71" t="str">
        <f>VLOOKUP($C352,'2026年度(1年後期)'!$B$5:$N$207,COLUMN('2026年度(1年後期)'!$K$5)+1,0)&amp;""</f>
        <v>101</v>
      </c>
      <c r="D375" s="772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U375" s="613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69" t="s">
        <v>239</v>
      </c>
      <c r="D376" s="770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621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.75">
      <c r="A377" s="5"/>
      <c r="B377" s="6"/>
      <c r="C377" s="781">
        <f>C352+1</f>
        <v>46372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46372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/>
      </c>
      <c r="D378" s="758"/>
      <c r="E378" s="761" t="str">
        <f>VLOOKUP($C377,'2026年度(2年後期)'!$B$5:$N$207,COLUMN('2026年度(2年後期)'!$C$5),0)&amp;""</f>
        <v>薬物療法と看護</v>
      </c>
      <c r="F378" s="758"/>
      <c r="G378" s="761" t="str">
        <f>VLOOKUP($C377,'2026年度(3年後期)'!$B$5:$N$207,COLUMN('2026年度(3年後期)'!$C$5),0)&amp;""</f>
        <v>領域別実習</v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/>
      </c>
      <c r="L378" s="759"/>
      <c r="M378" s="768" t="str">
        <f>VLOOKUP($C377,'2026年度(M1後期)'!$B$5:$N$207,COLUMN('2026年度(M1後期)'!$C$5),0)&amp;""</f>
        <v>長寿看護学演習A-Ⅰ
成育看護学演習A-Ⅳ（母性）</v>
      </c>
      <c r="N378" s="759"/>
      <c r="O378" s="761" t="str">
        <f>VLOOKUP($C377,'2026年度(M2後期)'!$B$5:$N$207,COLUMN('2026年度(M2後期)'!$C$5),0)&amp;""</f>
        <v>特別研究</v>
      </c>
      <c r="P378" s="758"/>
      <c r="Q378" s="761" t="str">
        <f>VLOOKUP($C377,'2026年度(D1後期)'!$B$5:$N$207,COLUMN('2026年度(D1後期)'!$C$5),0)&amp;""</f>
        <v/>
      </c>
      <c r="R378" s="758"/>
      <c r="S378" s="742" t="str">
        <f>VLOOKUP($C377,'2026年度(D23後期)'!$B$5:$N$207,COLUMN('2026年度(D23後期)'!$C$5),0)&amp;""</f>
        <v>特別研究</v>
      </c>
      <c r="T378" s="758"/>
      <c r="U378" s="20"/>
      <c r="Z378" s="744" t="str">
        <f>A378</f>
        <v xml:space="preserve">１時限（09：20～10：50） </v>
      </c>
      <c r="AA378" s="723"/>
      <c r="AB378" s="723"/>
      <c r="AC378" s="723"/>
      <c r="AD378" s="723"/>
      <c r="AE378" s="723"/>
      <c r="AF378" s="723"/>
      <c r="AG378" s="723" t="s">
        <v>204</v>
      </c>
      <c r="AH378" s="723"/>
      <c r="AI378" s="723"/>
      <c r="AJ378" s="723"/>
      <c r="AK378" s="723"/>
      <c r="AL378" s="723"/>
      <c r="AM378" s="723"/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/>
      <c r="AX378" s="723"/>
      <c r="AY378" s="723"/>
      <c r="AZ378" s="723"/>
      <c r="BA378" s="723"/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53" t="str">
        <f>IFERROR(VLOOKUP(C378,科目・教員!$A$2:$B$342,2,0),"")</f>
        <v/>
      </c>
      <c r="D379" s="751"/>
      <c r="E379" s="752" t="str">
        <f>IFERROR(VLOOKUP(E378,科目・教員!$A$2:$B$342,2,0),"")</f>
        <v>本間　典子</v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/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/>
      </c>
      <c r="D380" s="751"/>
      <c r="E380" s="752" t="str">
        <f>VLOOKUP($C377,'2026年度(2年後期)'!$B$5:$N$207,COLUMN('2026年度(2年後期)'!$C$5)+1,0)&amp;""</f>
        <v>201</v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79"/>
      <c r="D381" s="780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/>
      </c>
      <c r="D382" s="758"/>
      <c r="E382" s="761" t="str">
        <f>VLOOKUP($C377,'2026年度(2年後期)'!$B$5:$N$207,COLUMN('2026年度(2年後期)'!$E$5),0)&amp;""</f>
        <v>母性看護援助論Ⅱ</v>
      </c>
      <c r="F382" s="758"/>
      <c r="G382" s="761" t="str">
        <f>VLOOKUP($C377,'2026年度(3年後期)'!$B$5:$N$207,COLUMN('2026年度(3年後期)'!$E$5),0)&amp;""</f>
        <v>領域別実習</v>
      </c>
      <c r="H382" s="758"/>
      <c r="I382" s="761" t="str">
        <f>VLOOKUP($C377,'2026年度(4年後期)'!$B$5:$N$206,COLUMN('2026年度(4年後期)'!$E$5),0)&amp;""</f>
        <v>政策医療看護論Ⅱ
(綿貫先生)</v>
      </c>
      <c r="J382" s="758"/>
      <c r="K382" s="742" t="str">
        <f>VLOOKUP($C377,'2026年度(助産後期)'!$B$5:$N$207,COLUMN('2026年度(助産後期)'!$E$5),0)&amp;""</f>
        <v/>
      </c>
      <c r="L382" s="759"/>
      <c r="M382" s="757" t="str">
        <f>VLOOKUP($C377,'2026年度(M1後期)'!$B$5:$N$207,COLUMN('2026年度(M1後期)'!$E$5),0)&amp;""</f>
        <v>長寿看護学演習A-Ⅰ
成育看護学演習A-Ⅳ（母性）</v>
      </c>
      <c r="N382" s="758"/>
      <c r="O382" s="742" t="str">
        <f>VLOOKUP($C377,'2026年度(M2後期)'!$B$5:$N$207,COLUMN('2026年度(M2後期)'!$E$5),0)&amp;""</f>
        <v>特別研究</v>
      </c>
      <c r="P382" s="758"/>
      <c r="Q382" s="742" t="str">
        <f>VLOOKUP($C377,'2026年度(D1後期)'!$B$5:$N$207,COLUMN('2026年度(D1後期)'!$E$5),0)&amp;""</f>
        <v/>
      </c>
      <c r="R382" s="758"/>
      <c r="S382" s="742" t="str">
        <f>VLOOKUP($C377,'2026年度(D23後期)'!$B$5:$N$207,COLUMN('2026年度(D23後期)'!$E$5),0)&amp;""</f>
        <v>特別研究</v>
      </c>
      <c r="T382" s="758"/>
      <c r="Z382" s="745" t="str">
        <f>A382</f>
        <v>２時限（11：00～12：30）</v>
      </c>
      <c r="AA382" s="723"/>
      <c r="AB382" s="723"/>
      <c r="AC382" s="723"/>
      <c r="AD382" s="723"/>
      <c r="AE382" s="723"/>
      <c r="AF382" s="723"/>
      <c r="AG382" s="723" t="s">
        <v>369</v>
      </c>
      <c r="AH382" s="723"/>
      <c r="AI382" s="723"/>
      <c r="AJ382" s="723"/>
      <c r="AK382" s="723"/>
      <c r="AL382" s="723"/>
      <c r="AM382" s="723"/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 t="s">
        <v>355</v>
      </c>
      <c r="AX382" s="723"/>
      <c r="AY382" s="723"/>
      <c r="AZ382" s="723"/>
      <c r="BA382" s="723"/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/>
      </c>
      <c r="D383" s="751"/>
      <c r="E383" s="752" t="str">
        <f>IFERROR(VLOOKUP(E382,科目・教員!$A$2:$B$342,2,0),"")</f>
        <v>池田　真弓</v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/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/>
      </c>
      <c r="D384" s="751"/>
      <c r="E384" s="752" t="str">
        <f>VLOOKUP($C377,'2026年度(2年後期)'!$B$5:$N$207,COLUMN('2026年度(2年後期)'!$E$5)+1,0)&amp;""</f>
        <v>201</v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>301</v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/>
      </c>
      <c r="D390" s="742"/>
      <c r="E390" s="747" t="str">
        <f>VLOOKUP($C377,'2026年度(2年後期)'!$B$5:$N$207,COLUMN('2026年度(2年後期)'!$G$5),0)&amp;""</f>
        <v>生活援助論Ⅳ
(ABCD)</v>
      </c>
      <c r="F390" s="742"/>
      <c r="G390" s="747" t="str">
        <f>VLOOKUP($C377,'2026年度(3年後期)'!$B$5:$N$207,COLUMN('2026年度(3年後期)'!$G$5),0)&amp;""</f>
        <v>領域別実習</v>
      </c>
      <c r="H390" s="742"/>
      <c r="I390" s="747" t="str">
        <f>VLOOKUP($C377,'2026年度(4年後期)'!$B$5:$N$206,COLUMN('2026年度(4年後期)'!$G$5),0)&amp;""</f>
        <v>総合学習</v>
      </c>
      <c r="J390" s="742"/>
      <c r="K390" s="743" t="str">
        <f>VLOOKUP($C377,'2026年度(助産後期)'!$B$5:$N$207,COLUMN('2026年度(助産後期)'!$G$5),0)&amp;""</f>
        <v/>
      </c>
      <c r="L390" s="743"/>
      <c r="M390" s="741" t="str">
        <f>VLOOKUP($C377,'2026年度(M1後期)'!$B$5:$N$207,COLUMN('2026年度(M1後期)'!$G$5),0)&amp;""</f>
        <v/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>特別研究</v>
      </c>
      <c r="T390" s="742"/>
      <c r="Z390" s="745" t="str">
        <f>A390</f>
        <v>３時限（13：30～15：00）</v>
      </c>
      <c r="AA390" s="723"/>
      <c r="AB390" s="723"/>
      <c r="AC390" s="723"/>
      <c r="AD390" s="723"/>
      <c r="AE390" s="723"/>
      <c r="AF390" s="723"/>
      <c r="AG390" s="723" t="s">
        <v>195</v>
      </c>
      <c r="AH390" s="723" t="s">
        <v>195</v>
      </c>
      <c r="AI390" s="723" t="s">
        <v>195</v>
      </c>
      <c r="AJ390" s="723" t="s">
        <v>195</v>
      </c>
      <c r="AK390" s="723"/>
      <c r="AL390" s="723" t="s">
        <v>195</v>
      </c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/>
      <c r="AX390" s="723"/>
      <c r="AY390" s="723"/>
      <c r="AZ390" s="723"/>
      <c r="BA390" s="723"/>
      <c r="BB390" s="723"/>
      <c r="BC390" s="723"/>
      <c r="BD390" s="723"/>
      <c r="BE390" s="723"/>
      <c r="BF390" s="723"/>
      <c r="BG390" s="723"/>
      <c r="BH390" s="723"/>
      <c r="BI390" s="723"/>
      <c r="BJ390" s="723"/>
      <c r="BK390" s="723"/>
      <c r="BL390" s="723"/>
      <c r="BM390" s="723"/>
      <c r="BN390" s="723" t="s">
        <v>339</v>
      </c>
      <c r="BO390" s="723"/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39" t="str">
        <f>IFERROR(VLOOKUP(C390,科目・教員!$A$2:$B$342,2,0),"")</f>
        <v/>
      </c>
      <c r="D391" s="738"/>
      <c r="E391" s="740" t="str">
        <f>IFERROR(VLOOKUP(E390,科目・教員!$A$2:$B$342,2,0),"")</f>
        <v/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/>
      </c>
      <c r="L391" s="737"/>
      <c r="M391" s="739" t="str">
        <f>IFERROR(VLOOKUP(M390,科目・教員!$A$2:$B$342,2,0),"")</f>
        <v/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/>
      </c>
      <c r="D392" s="738"/>
      <c r="E392" s="740" t="str">
        <f>VLOOKUP($C377,'2026年度(2年後期)'!$B$5:$N$207,COLUMN('2026年度(2年後期)'!$G$5)+1,0)&amp;""</f>
        <v>201～204・基礎実</v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>大講義室</v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/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36"/>
      <c r="D393" s="734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41" t="str">
        <f>VLOOKUP($C377,'2026年度(1年後期)'!$B$5:$N$207,COLUMN('2026年度(1年後期)'!$I$5),0)&amp;""</f>
        <v/>
      </c>
      <c r="D394" s="742"/>
      <c r="E394" s="747" t="str">
        <f>VLOOKUP($C377,'2026年度(2年後期)'!$B$5:$N$207,COLUMN('2026年度(2年後期)'!$I$5),0)&amp;""</f>
        <v>生活援助論Ⅳ
(ABCD)</v>
      </c>
      <c r="F394" s="742"/>
      <c r="G394" s="747" t="str">
        <f>VLOOKUP($C377,'2026年度(3年後期)'!$B$5:$N$207,COLUMN('2026年度(3年後期)'!$I$5),0)&amp;""</f>
        <v>領域別実習</v>
      </c>
      <c r="H394" s="742"/>
      <c r="I394" s="747" t="str">
        <f>VLOOKUP($C377,'2026年度(4年後期)'!$B$5:$N$206,COLUMN('2026年度(4年後期)'!$I$5),0)&amp;""</f>
        <v>総合学習</v>
      </c>
      <c r="J394" s="742"/>
      <c r="K394" s="743" t="str">
        <f>VLOOKUP($C377,'2026年度(助産後期)'!$B$5:$N$207,COLUMN('2026年度(助産後期)'!$I$5),0)&amp;""</f>
        <v/>
      </c>
      <c r="L394" s="743"/>
      <c r="M394" s="741" t="str">
        <f>VLOOKUP($C377,'2026年度(M1後期)'!$B$5:$N$207,COLUMN('2026年度(M1後期)'!$I$5),0)&amp;""</f>
        <v/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>特別研究</v>
      </c>
      <c r="T394" s="74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/>
      <c r="AG394" s="723" t="s">
        <v>195</v>
      </c>
      <c r="AH394" s="723" t="s">
        <v>195</v>
      </c>
      <c r="AI394" s="723" t="s">
        <v>195</v>
      </c>
      <c r="AJ394" s="723" t="s">
        <v>195</v>
      </c>
      <c r="AK394" s="723"/>
      <c r="AL394" s="723" t="s">
        <v>195</v>
      </c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/>
      <c r="AX394" s="723"/>
      <c r="AY394" s="723"/>
      <c r="AZ394" s="723"/>
      <c r="BA394" s="723"/>
      <c r="BB394" s="723"/>
      <c r="BC394" s="723"/>
      <c r="BD394" s="723"/>
      <c r="BE394" s="723"/>
      <c r="BF394" s="723"/>
      <c r="BG394" s="723"/>
      <c r="BH394" s="723"/>
      <c r="BI394" s="723"/>
      <c r="BJ394" s="723"/>
      <c r="BK394" s="723"/>
      <c r="BL394" s="723"/>
      <c r="BM394" s="723"/>
      <c r="BN394" s="723" t="s">
        <v>339</v>
      </c>
      <c r="BO394" s="723"/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39" t="str">
        <f>IFERROR(VLOOKUP(C394,科目・教員!$A$2:$B$342,2,0),"")</f>
        <v/>
      </c>
      <c r="D395" s="738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/>
      </c>
      <c r="L395" s="737"/>
      <c r="M395" s="739" t="str">
        <f>IFERROR(VLOOKUP(M394,科目・教員!$A$2:$B$342,2,0),"")</f>
        <v/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39" t="str">
        <f>VLOOKUP($C377,'2026年度(1年後期)'!$B$5:$N$207,COLUMN('2026年度(1年後期)'!$I$5)+1,0)&amp;""</f>
        <v/>
      </c>
      <c r="D396" s="738"/>
      <c r="E396" s="740" t="str">
        <f>VLOOKUP($C377,'2026年度(2年後期)'!$B$5:$N$207,COLUMN('2026年度(2年後期)'!$I$5)+1,0)&amp;""</f>
        <v>201～204・基礎実</v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>大講義室</v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/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79"/>
      <c r="D397" s="797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79"/>
      <c r="D401" s="797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.75">
      <c r="A402" s="5"/>
      <c r="B402" s="6"/>
      <c r="C402" s="781">
        <f>C377+1</f>
        <v>46373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32">
        <f>C402</f>
        <v>46373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809" t="str">
        <f>VLOOKUP($C402,'2026年度(1年後期)'!$B$5:$N$207,COLUMN('2026年度(1年後期)'!$C$5),0)&amp;""</f>
        <v>疾病・病態論Ⅰ　中間試験</v>
      </c>
      <c r="D403" s="810"/>
      <c r="E403" s="761" t="str">
        <f>VLOOKUP($C402,'2026年度(2年後期)'!$B$5:$N$207,COLUMN('2026年度(2年後期)'!$C$5),0)&amp;""</f>
        <v>小児看護学概論</v>
      </c>
      <c r="F403" s="758"/>
      <c r="G403" s="761" t="str">
        <f>VLOOKUP($C402,'2026年度(3年後期)'!$B$5:$N$207,COLUMN('2026年度(3年後期)'!$C$5),0)&amp;""</f>
        <v>領域別実習</v>
      </c>
      <c r="H403" s="758"/>
      <c r="I403" s="761" t="str">
        <f>VLOOKUP($C402,'2026年度(4年後期)'!$B$5:$N$206,COLUMN('2026年度(4年後期)'!$C$5),0)&amp;""</f>
        <v>医療政策学</v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>がん看護学演習A-Ⅲ</v>
      </c>
      <c r="N403" s="759"/>
      <c r="O403" s="761" t="str">
        <f>VLOOKUP($C402,'2026年度(M2後期)'!$B$5:$N$207,COLUMN('2026年度(M2後期)'!$C$5),0)&amp;""</f>
        <v>特別研究</v>
      </c>
      <c r="P403" s="758"/>
      <c r="Q403" s="761" t="str">
        <f>VLOOKUP($C402,'2026年度(D1後期)'!$B$5:$N$207,COLUMN('2026年度(D1後期)'!$C$5),0)&amp;""</f>
        <v>看護情報・管理学演習Ｂ
長寿看護学演習Ｂ</v>
      </c>
      <c r="R403" s="758"/>
      <c r="S403" s="742" t="str">
        <f>VLOOKUP($C402,'2026年度(D23後期)'!$B$5:$N$207,COLUMN('2026年度(D23後期)'!$C$5),0)&amp;""</f>
        <v>特別研究</v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 t="s">
        <v>194</v>
      </c>
      <c r="AE403" s="723"/>
      <c r="AF403" s="723"/>
      <c r="AG403" s="723" t="s">
        <v>128</v>
      </c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 t="s">
        <v>338</v>
      </c>
      <c r="AX403" s="723"/>
      <c r="AY403" s="723"/>
      <c r="AZ403" s="723"/>
      <c r="BA403" s="723"/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 t="s">
        <v>372</v>
      </c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807" t="str">
        <f>IFERROR(VLOOKUP(C403,科目・教員!$A$2:$B$342,2,0),"")</f>
        <v/>
      </c>
      <c r="D404" s="808"/>
      <c r="E404" s="752" t="str">
        <f>IFERROR(VLOOKUP(E403,科目・教員!$A$2:$B$342,2,0),"")</f>
        <v>来生　奈巳子</v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>渡辺　幹司</v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807" t="str">
        <f>VLOOKUP($C402,'2026年度(1年後期)'!$B$5:$N$207,COLUMN('2026年度(1年後期)'!$C$5)+1,0)&amp;""</f>
        <v>大講義室</v>
      </c>
      <c r="D405" s="808"/>
      <c r="E405" s="752" t="str">
        <f>VLOOKUP($C402,'2026年度(2年後期)'!$B$5:$N$207,COLUMN('2026年度(2年後期)'!$C$5)+1,0)&amp;""</f>
        <v>201</v>
      </c>
      <c r="F405" s="751"/>
      <c r="G405" s="752" t="str">
        <f>VLOOKUP($C402,'2026年度(3年後期)'!$B$5:$N$207,COLUMN('2026年度(3年後期)'!$C$5)+1,0)&amp;""</f>
        <v>地域・在宅：在宅実</v>
      </c>
      <c r="H405" s="751"/>
      <c r="I405" s="752" t="str">
        <f>VLOOKUP($C402,'2026年度(4年後期)'!$B$5:$N$206,COLUMN('2026年度(4年後期)'!$C$5)+1,0)&amp;""</f>
        <v>301</v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849"/>
      <c r="D406" s="850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809" t="str">
        <f>VLOOKUP($C402,'2026年度(1年後期)'!$B$5:$N$207,COLUMN('2026年度(1年後期)'!$E$5),0)&amp;""</f>
        <v>食と健康　期末試験</v>
      </c>
      <c r="D407" s="810"/>
      <c r="E407" s="761" t="str">
        <f>VLOOKUP($C402,'2026年度(2年後期)'!$B$5:$N$207,COLUMN('2026年度(2年後期)'!$E$5),0)&amp;""</f>
        <v>感染防止技術論</v>
      </c>
      <c r="F407" s="758"/>
      <c r="G407" s="761" t="str">
        <f>VLOOKUP($C402,'2026年度(3年後期)'!$B$5:$N$207,COLUMN('2026年度(3年後期)'!$E$5),0)&amp;""</f>
        <v>領域別実習</v>
      </c>
      <c r="H407" s="758"/>
      <c r="I407" s="761" t="str">
        <f>VLOOKUP($C402,'2026年度(4年後期)'!$B$5:$N$206,COLUMN('2026年度(4年後期)'!$E$5),0)&amp;""</f>
        <v>災害看護論</v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>がん看護学演習A-Ⅲ</v>
      </c>
      <c r="N407" s="758"/>
      <c r="O407" s="742" t="str">
        <f>VLOOKUP($C402,'2026年度(M2後期)'!$B$5:$N$207,COLUMN('2026年度(M2後期)'!$E$5),0)&amp;""</f>
        <v>特別研究</v>
      </c>
      <c r="P407" s="758"/>
      <c r="Q407" s="742" t="str">
        <f>VLOOKUP($C402,'2026年度(D1後期)'!$B$5:$N$207,COLUMN('2026年度(D1後期)'!$E$5),0)&amp;""</f>
        <v>看護情報・管理学演習Ｂ
長寿看護学演習Ｂ</v>
      </c>
      <c r="R407" s="758"/>
      <c r="S407" s="742" t="str">
        <f>VLOOKUP($C402,'2026年度(D23後期)'!$B$5:$N$207,COLUMN('2026年度(D23後期)'!$E$5),0)&amp;""</f>
        <v>特別研究</v>
      </c>
      <c r="T407" s="758"/>
      <c r="U407" s="21"/>
      <c r="Z407" s="745" t="str">
        <f>A407</f>
        <v>２時限（11：00～12：30）</v>
      </c>
      <c r="AA407" s="723"/>
      <c r="AB407" s="723"/>
      <c r="AC407" s="723"/>
      <c r="AD407" s="723" t="s">
        <v>194</v>
      </c>
      <c r="AE407" s="723"/>
      <c r="AF407" s="723"/>
      <c r="AG407" s="723" t="s">
        <v>201</v>
      </c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 t="s">
        <v>350</v>
      </c>
      <c r="AX407" s="723"/>
      <c r="AY407" s="723"/>
      <c r="AZ407" s="723"/>
      <c r="BA407" s="723"/>
      <c r="BB407" s="723"/>
      <c r="BC407" s="723"/>
      <c r="BD407" s="723"/>
      <c r="BE407" s="723"/>
      <c r="BF407" s="723"/>
      <c r="BG407" s="723"/>
      <c r="BH407" s="723"/>
      <c r="BI407" s="723"/>
      <c r="BJ407" s="723"/>
      <c r="BK407" s="723"/>
      <c r="BL407" s="723"/>
      <c r="BM407" s="723"/>
      <c r="BN407" s="723" t="s">
        <v>373</v>
      </c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807" t="str">
        <f>IFERROR(VLOOKUP(C407,科目・教員!$A$2:$B$342,2,0),"")</f>
        <v/>
      </c>
      <c r="D408" s="808"/>
      <c r="E408" s="752" t="str">
        <f>IFERROR(VLOOKUP(E407,科目・教員!$A$2:$B$342,2,0),"")</f>
        <v>網中　眞由美</v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>須藤　恭子</v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807" t="str">
        <f>VLOOKUP($C402,'2026年度(1年後期)'!$B$5:$N$207,COLUMN('2026年度(1年後期)'!$E$5)+1,0)&amp;""</f>
        <v>大講義室</v>
      </c>
      <c r="D409" s="808"/>
      <c r="E409" s="752" t="str">
        <f>VLOOKUP($C402,'2026年度(2年後期)'!$B$5:$N$207,COLUMN('2026年度(2年後期)'!$E$5)+1,0)&amp;""</f>
        <v>201</v>
      </c>
      <c r="F409" s="751"/>
      <c r="G409" s="752" t="str">
        <f>VLOOKUP($C402,'2026年度(3年後期)'!$B$5:$N$207,COLUMN('2026年度(3年後期)'!$E$5)+1,0)&amp;""</f>
        <v>地域・在宅：在宅実</v>
      </c>
      <c r="H409" s="751"/>
      <c r="I409" s="752" t="str">
        <f>VLOOKUP($C402,'2026年度(4年後期)'!$B$5:$N$206,COLUMN('2026年度(4年後期)'!$E$5)+1,0)&amp;""</f>
        <v>301</v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849"/>
      <c r="D410" s="851"/>
      <c r="E410" s="733"/>
      <c r="F410" s="734"/>
      <c r="G410" s="733"/>
      <c r="H410" s="734"/>
      <c r="I410" s="784"/>
      <c r="J410" s="749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802" t="str">
        <f>VLOOKUP($C402,'2026年度(1年後期)'!$B$5:$N$207,COLUMN('2026年度(1年後期)'!$G$5),0)&amp;""</f>
        <v>微生物と人間　期末試験</v>
      </c>
      <c r="D415" s="803"/>
      <c r="E415" s="747" t="str">
        <f>VLOOKUP($C402,'2026年度(2年後期)'!$B$5:$N$207,COLUMN('2026年度(2年後期)'!$G$5),0)&amp;""</f>
        <v>成人看護援助論Ⅱ</v>
      </c>
      <c r="F415" s="742"/>
      <c r="G415" s="747" t="str">
        <f>VLOOKUP($C402,'2026年度(3年後期)'!$B$5:$N$207,COLUMN('2026年度(3年後期)'!$G$5),0)&amp;""</f>
        <v>領域別実習</v>
      </c>
      <c r="H415" s="742"/>
      <c r="I415" s="747" t="str">
        <f>VLOOKUP($C402,'2026年度(4年後期)'!$B$5:$N$206,COLUMN('2026年度(4年後期)'!$G$5),0)&amp;""</f>
        <v>看護情報学</v>
      </c>
      <c r="J415" s="742"/>
      <c r="K415" s="852" t="str">
        <f>VLOOKUP($C402,'2026年度(助産後期)'!$B$5:$N$207,COLUMN('2026年度(助産後期)'!$G$5),0)&amp;""</f>
        <v>後期助産科目試験（地域母子保健）</v>
      </c>
      <c r="L415" s="852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>特別研究</v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>特別研究</v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 t="s">
        <v>194</v>
      </c>
      <c r="AE415" s="723"/>
      <c r="AF415" s="723"/>
      <c r="AG415" s="723" t="s">
        <v>228</v>
      </c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 t="s">
        <v>341</v>
      </c>
      <c r="AX415" s="723"/>
      <c r="AY415" s="723"/>
      <c r="AZ415" s="723" t="s">
        <v>374</v>
      </c>
      <c r="BA415" s="723"/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/>
      <c r="BN415" s="723" t="s">
        <v>375</v>
      </c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800" t="str">
        <f>IFERROR(VLOOKUP(C415,科目・教員!$A$2:$B$342,2,0),"")</f>
        <v/>
      </c>
      <c r="D416" s="801"/>
      <c r="E416" s="740" t="str">
        <f>IFERROR(VLOOKUP(E415,科目・教員!$A$2:$B$342,2,0),"")</f>
        <v>藤澤　雄太</v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>柏木　公一</v>
      </c>
      <c r="J416" s="738"/>
      <c r="K416" s="853" t="str">
        <f>IFERROR(VLOOKUP(K415,科目・教員!$A$2:$B$342,2,0),"")</f>
        <v/>
      </c>
      <c r="L416" s="853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800" t="str">
        <f>VLOOKUP($C402,'2026年度(1年後期)'!$B$5:$N$207,COLUMN('2026年度(1年後期)'!$G$5)+1,0)&amp;""</f>
        <v>大講義室</v>
      </c>
      <c r="D417" s="801"/>
      <c r="E417" s="740" t="str">
        <f>VLOOKUP($C402,'2026年度(2年後期)'!$B$5:$N$207,COLUMN('2026年度(2年後期)'!$G$5)+1,0)&amp;""</f>
        <v>201</v>
      </c>
      <c r="F417" s="738"/>
      <c r="G417" s="740" t="str">
        <f>VLOOKUP($C402,'2026年度(3年後期)'!$B$5:$N$207,COLUMN('2026年度(3年後期)'!$G$5)+1,0)&amp;""</f>
        <v>地域・在宅：在宅実</v>
      </c>
      <c r="H417" s="738"/>
      <c r="I417" s="740" t="str">
        <f>VLOOKUP($C402,'2026年度(4年後期)'!$B$5:$N$206,COLUMN('2026年度(4年後期)'!$G$5)+1,0)&amp;""</f>
        <v>301</v>
      </c>
      <c r="J417" s="738"/>
      <c r="K417" s="853" t="str">
        <f>VLOOKUP($C402,'2026年度(助産後期)'!$B$5:$N$207,COLUMN('2026年度(助産後期)'!$G$5)+1,0)&amp;""</f>
        <v>304</v>
      </c>
      <c r="L417" s="853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849"/>
      <c r="D418" s="851"/>
      <c r="E418" s="733"/>
      <c r="F418" s="734"/>
      <c r="G418" s="733"/>
      <c r="H418" s="734"/>
      <c r="I418" s="784"/>
      <c r="J418" s="749"/>
      <c r="K418" s="854"/>
      <c r="L418" s="854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/>
      </c>
      <c r="D419" s="742"/>
      <c r="E419" s="747" t="str">
        <f>VLOOKUP($C402,'2026年度(2年後期)'!$B$5:$N$207,COLUMN('2026年度(2年後期)'!$I$5),0)&amp;""</f>
        <v>成人看護援助論Ⅱ</v>
      </c>
      <c r="F419" s="742"/>
      <c r="G419" s="747" t="str">
        <f>VLOOKUP($C402,'2026年度(3年後期)'!$B$5:$N$207,COLUMN('2026年度(3年後期)'!$I$5),0)&amp;""</f>
        <v>領域別実習</v>
      </c>
      <c r="H419" s="742"/>
      <c r="I419" s="747" t="str">
        <f>VLOOKUP($C402,'2026年度(4年後期)'!$B$5:$N$206,COLUMN('2026年度(4年後期)'!$I$5),0)&amp;""</f>
        <v>政策医療看護論Ⅱ</v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>特別研究</v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>特別研究</v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 t="s">
        <v>194</v>
      </c>
      <c r="AE419" s="723"/>
      <c r="AF419" s="723"/>
      <c r="AG419" s="723" t="s">
        <v>228</v>
      </c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 t="s">
        <v>340</v>
      </c>
      <c r="AX419" s="723"/>
      <c r="AY419" s="723"/>
      <c r="AZ419" s="723"/>
      <c r="BA419" s="723"/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>藤澤　雄太</v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>西岡　みどり</v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/>
      </c>
      <c r="D421" s="738"/>
      <c r="E421" s="740" t="str">
        <f>VLOOKUP($C402,'2026年度(2年後期)'!$B$5:$N$207,COLUMN('2026年度(2年後期)'!$I$5)+1,0)&amp;""</f>
        <v>201</v>
      </c>
      <c r="F421" s="738"/>
      <c r="G421" s="740" t="str">
        <f>VLOOKUP($C402,'2026年度(3年後期)'!$B$5:$N$207,COLUMN('2026年度(3年後期)'!$I$5)+1,0)&amp;""</f>
        <v>地域・在宅：在宅実</v>
      </c>
      <c r="H421" s="738"/>
      <c r="I421" s="740" t="str">
        <f>VLOOKUP($C402,'2026年度(4年後期)'!$B$5:$N$206,COLUMN('2026年度(4年後期)'!$I$5)+1,0)&amp;""</f>
        <v>301</v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48"/>
      <c r="D422" s="749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48"/>
      <c r="D426" s="749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5"/>
      <c r="B427" s="6"/>
      <c r="C427" s="781">
        <f>C402+1</f>
        <v>46374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46374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/>
      </c>
      <c r="D428" s="758"/>
      <c r="E428" s="761" t="str">
        <f>VLOOKUP($C427,'2026年度(2年後期)'!$B$5:$N$207,COLUMN('2026年度(2年後期)'!$C$5),0)&amp;""</f>
        <v/>
      </c>
      <c r="F428" s="758"/>
      <c r="G428" s="761" t="str">
        <f>VLOOKUP($C427,'2026年度(3年後期)'!$B$5:$N$207,COLUMN('2026年度(3年後期)'!$C$5),0)&amp;""</f>
        <v>領域別実習</v>
      </c>
      <c r="H428" s="758"/>
      <c r="I428" s="761" t="str">
        <f>VLOOKUP($C427,'2026年度(4年後期)'!$B$5:$N$206,COLUMN('2026年度(4年後期)'!$C$5),0)&amp;""</f>
        <v>総合学習</v>
      </c>
      <c r="J428" s="758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>がん看護学演習A-Ⅲ</v>
      </c>
      <c r="N428" s="759"/>
      <c r="O428" s="761" t="str">
        <f>VLOOKUP($C427,'2026年度(M2後期)'!$B$5:$N$207,COLUMN('2026年度(M2後期)'!$C$5),0)&amp;""</f>
        <v>特別研究</v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>特別研究</v>
      </c>
      <c r="T428" s="758"/>
      <c r="U428" s="25"/>
      <c r="Z428" s="744" t="str">
        <f>A428</f>
        <v xml:space="preserve">１時限（09：20～10：50） </v>
      </c>
      <c r="AA428" s="723"/>
      <c r="AB428" s="723"/>
      <c r="AC428" s="723"/>
      <c r="AD428" s="723"/>
      <c r="AE428" s="723"/>
      <c r="AF428" s="723"/>
      <c r="AG428" s="723" t="s">
        <v>317</v>
      </c>
      <c r="AH428" s="723"/>
      <c r="AI428" s="723"/>
      <c r="AJ428" s="723"/>
      <c r="AK428" s="723"/>
      <c r="AL428" s="723"/>
      <c r="AM428" s="723"/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/>
      <c r="AX428" s="723" t="s">
        <v>321</v>
      </c>
      <c r="AY428" s="723" t="s">
        <v>321</v>
      </c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 t="s">
        <v>339</v>
      </c>
      <c r="BU428" s="723" t="s">
        <v>339</v>
      </c>
      <c r="BV428" s="723"/>
    </row>
    <row r="429" spans="1:74" ht="13.5" customHeight="1">
      <c r="A429" s="745"/>
      <c r="B429" s="15" t="s">
        <v>61</v>
      </c>
      <c r="C429" s="753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5"/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/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>小児:302･303　母性:201</v>
      </c>
      <c r="H430" s="751"/>
      <c r="I430" s="752" t="str">
        <f>VLOOKUP($C427,'2026年度(4年後期)'!$B$5:$N$206,COLUMN('2026年度(4年後期)'!$C$5)+1,0)&amp;""</f>
        <v>研修6･7</v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5"/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48"/>
      <c r="D431" s="793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5"/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809" t="str">
        <f>VLOOKUP($C427,'2026年度(1年後期)'!$B$5:$N$207,COLUMN('2026年度(1年後期)'!$E$5),0)&amp;""</f>
        <v>法と社会　期末試験</v>
      </c>
      <c r="D432" s="810"/>
      <c r="E432" s="859" t="str">
        <f>VLOOKUP($C427,'2026年度(2年後期)'!$B$5:$N$207,COLUMN('2026年度(2年後期)'!$E$5),0)&amp;""</f>
        <v>成人看護援助論Ⅱ
期末試験</v>
      </c>
      <c r="F432" s="810"/>
      <c r="G432" s="761" t="str">
        <f>VLOOKUP($C427,'2026年度(3年後期)'!$B$5:$N$207,COLUMN('2026年度(3年後期)'!$E$5),0)&amp;""</f>
        <v>領域別実習</v>
      </c>
      <c r="H432" s="758"/>
      <c r="I432" s="761" t="str">
        <f>VLOOKUP($C427,'2026年度(4年後期)'!$B$5:$N$206,COLUMN('2026年度(4年後期)'!$E$5),0)&amp;""</f>
        <v>総合学習</v>
      </c>
      <c r="J432" s="758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>がん看護学演習A-Ⅲ</v>
      </c>
      <c r="N432" s="758"/>
      <c r="O432" s="742" t="str">
        <f>VLOOKUP($C427,'2026年度(M2後期)'!$B$5:$N$207,COLUMN('2026年度(M2後期)'!$E$5),0)&amp;""</f>
        <v>特別研究</v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>特別研究</v>
      </c>
      <c r="T432" s="758"/>
      <c r="U432" s="30"/>
      <c r="Z432" s="745" t="str">
        <f>A432</f>
        <v>２時限（11：00～12：30）</v>
      </c>
      <c r="AA432" s="723"/>
      <c r="AB432" s="723"/>
      <c r="AC432" s="723"/>
      <c r="AD432" s="723"/>
      <c r="AE432" s="723"/>
      <c r="AF432" s="723"/>
      <c r="AG432" s="723" t="s">
        <v>317</v>
      </c>
      <c r="AH432" s="723" t="s">
        <v>376</v>
      </c>
      <c r="AI432" s="723" t="s">
        <v>376</v>
      </c>
      <c r="AJ432" s="723"/>
      <c r="AK432" s="723"/>
      <c r="AL432" s="723"/>
      <c r="AM432" s="723"/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/>
      <c r="AX432" s="723" t="s">
        <v>321</v>
      </c>
      <c r="AY432" s="723" t="s">
        <v>321</v>
      </c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 t="s">
        <v>377</v>
      </c>
      <c r="BO432" s="723"/>
      <c r="BP432" s="723"/>
      <c r="BQ432" s="723"/>
      <c r="BR432" s="723"/>
      <c r="BS432" s="723"/>
      <c r="BT432" s="723" t="s">
        <v>339</v>
      </c>
      <c r="BU432" s="723" t="s">
        <v>339</v>
      </c>
      <c r="BV432" s="723"/>
    </row>
    <row r="433" spans="1:74" ht="13.5" customHeight="1">
      <c r="A433" s="745"/>
      <c r="B433" s="15" t="s">
        <v>61</v>
      </c>
      <c r="C433" s="807" t="str">
        <f>IFERROR(VLOOKUP(C432,科目・教員!$A$2:$B$342,2,0),"")</f>
        <v/>
      </c>
      <c r="D433" s="808"/>
      <c r="E433" s="855" t="str">
        <f>IFERROR(VLOOKUP(E432,科目・教員!$A$2:$B$342,2,0),"")</f>
        <v/>
      </c>
      <c r="F433" s="808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30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807" t="str">
        <f>VLOOKUP($C427,'2026年度(1年後期)'!$B$5:$N$207,COLUMN('2026年度(1年後期)'!$E$5)+1,0)&amp;""</f>
        <v>202･203</v>
      </c>
      <c r="D434" s="808"/>
      <c r="E434" s="855" t="str">
        <f>VLOOKUP($C427,'2026年度(2年後期)'!$B$5:$N$207,COLUMN('2026年度(2年後期)'!$E$5)+1,0)&amp;""</f>
        <v>大講義室</v>
      </c>
      <c r="F434" s="808"/>
      <c r="G434" s="752" t="str">
        <f>VLOOKUP($C427,'2026年度(3年後期)'!$B$5:$N$207,COLUMN('2026年度(3年後期)'!$E$5)+1,0)&amp;""</f>
        <v>小児:302･303　母性:201</v>
      </c>
      <c r="H434" s="751"/>
      <c r="I434" s="752" t="str">
        <f>VLOOKUP($C427,'2026年度(4年後期)'!$B$5:$N$206,COLUMN('2026年度(4年後期)'!$E$5)+1,0)&amp;""</f>
        <v>研修6･7</v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30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856"/>
      <c r="D435" s="857"/>
      <c r="E435" s="858"/>
      <c r="F435" s="851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30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2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2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2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21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802" t="str">
        <f>VLOOKUP($C427,'2026年度(1年後期)'!$B$5:$N$207,COLUMN('2026年度(1年後期)'!$G$5),0)&amp;""</f>
        <v>人体の構造と機能Ⅳ　
期末試験</v>
      </c>
      <c r="D440" s="803"/>
      <c r="E440" s="860" t="str">
        <f>VLOOKUP($C427,'2026年度(2年後期)'!$B$5:$N$207,COLUMN('2026年度(2年後期)'!$G$5),0)&amp;""</f>
        <v>看護基礎理論　期末試験</v>
      </c>
      <c r="F440" s="803"/>
      <c r="G440" s="747" t="str">
        <f>VLOOKUP($C427,'2026年度(3年後期)'!$B$5:$N$207,COLUMN('2026年度(3年後期)'!$G$5),0)&amp;""</f>
        <v>領域別実習</v>
      </c>
      <c r="H440" s="742"/>
      <c r="I440" s="747" t="str">
        <f>VLOOKUP($C427,'2026年度(4年後期)'!$B$5:$N$206,COLUMN('2026年度(4年後期)'!$G$5),0)&amp;""</f>
        <v>政策医療看護論Ⅱ
(矢富先生)</v>
      </c>
      <c r="J440" s="742"/>
      <c r="K440" s="852" t="str">
        <f>VLOOKUP($C427,'2026年度(助産後期)'!$B$5:$N$207,COLUMN('2026年度(助産後期)'!$G$5),0)&amp;""</f>
        <v>後期助産科目試験（周産期ハイリスク論）</v>
      </c>
      <c r="L440" s="852"/>
      <c r="M440" s="741" t="str">
        <f>VLOOKUP($C427,'2026年度(M1後期)'!$B$5:$N$207,COLUMN('2026年度(M1後期)'!$G$5),0)&amp;""</f>
        <v>がん看護学演習A-Ⅳ</v>
      </c>
      <c r="N440" s="742"/>
      <c r="O440" s="743" t="str">
        <f>VLOOKUP($C427,'2026年度(M2後期)'!$B$5:$N$207,COLUMN('2026年度(M2後期)'!$G$5),0)&amp;""</f>
        <v>特別研究</v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>特別研究</v>
      </c>
      <c r="T440" s="742"/>
      <c r="U440" s="21"/>
      <c r="V440" s="623" t="s">
        <v>88</v>
      </c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723"/>
      <c r="AG440" s="723"/>
      <c r="AH440" s="723" t="s">
        <v>378</v>
      </c>
      <c r="AI440" s="723" t="s">
        <v>378</v>
      </c>
      <c r="AJ440" s="723"/>
      <c r="AK440" s="723"/>
      <c r="AL440" s="723"/>
      <c r="AM440" s="723"/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 t="s">
        <v>355</v>
      </c>
      <c r="AX440" s="723" t="s">
        <v>321</v>
      </c>
      <c r="AY440" s="723" t="s">
        <v>321</v>
      </c>
      <c r="AZ440" s="723" t="s">
        <v>374</v>
      </c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 t="s">
        <v>166</v>
      </c>
      <c r="BL440" s="723"/>
      <c r="BM440" s="723"/>
      <c r="BN440" s="723" t="s">
        <v>379</v>
      </c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800" t="str">
        <f>IFERROR(VLOOKUP(C440,科目・教員!$A$2:$B$342,2,0),"")</f>
        <v/>
      </c>
      <c r="D441" s="801"/>
      <c r="E441" s="861" t="str">
        <f>IFERROR(VLOOKUP(E440,科目・教員!$A$2:$B$342,2,0),"")</f>
        <v/>
      </c>
      <c r="F441" s="801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853" t="str">
        <f>IFERROR(VLOOKUP(K440,科目・教員!$A$2:$B$342,2,0),"")</f>
        <v/>
      </c>
      <c r="L441" s="853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21"/>
      <c r="V441" s="623" t="s">
        <v>240</v>
      </c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800" t="str">
        <f>VLOOKUP($C427,'2026年度(1年後期)'!$B$5:$N$207,COLUMN('2026年度(1年後期)'!$G$5)+1,0)&amp;""</f>
        <v>202･203</v>
      </c>
      <c r="D442" s="801"/>
      <c r="E442" s="861" t="str">
        <f>VLOOKUP($C427,'2026年度(2年後期)'!$B$5:$N$207,COLUMN('2026年度(2年後期)'!$G$5)+1,0)&amp;""</f>
        <v>大講義室</v>
      </c>
      <c r="F442" s="801"/>
      <c r="G442" s="740" t="str">
        <f>VLOOKUP($C427,'2026年度(3年後期)'!$B$5:$N$207,COLUMN('2026年度(3年後期)'!$G$5)+1,0)&amp;""</f>
        <v>小児:302･303</v>
      </c>
      <c r="H442" s="738"/>
      <c r="I442" s="740" t="str">
        <f>VLOOKUP($C427,'2026年度(4年後期)'!$B$5:$N$206,COLUMN('2026年度(4年後期)'!$G$5)+1,0)&amp;""</f>
        <v>301</v>
      </c>
      <c r="J442" s="738"/>
      <c r="K442" s="853" t="str">
        <f>VLOOKUP($C427,'2026年度(助産後期)'!$B$5:$N$207,COLUMN('2026年度(助産後期)'!$G$5)+1,0)&amp;""</f>
        <v>304</v>
      </c>
      <c r="L442" s="853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21"/>
      <c r="V442" s="623" t="s">
        <v>166</v>
      </c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849"/>
      <c r="D443" s="851"/>
      <c r="E443" s="858"/>
      <c r="F443" s="851"/>
      <c r="G443" s="733"/>
      <c r="H443" s="734"/>
      <c r="I443" s="733"/>
      <c r="J443" s="734"/>
      <c r="K443" s="854"/>
      <c r="L443" s="854"/>
      <c r="M443" s="736"/>
      <c r="N443" s="734"/>
      <c r="O443" s="735"/>
      <c r="P443" s="734"/>
      <c r="Q443" s="735"/>
      <c r="R443" s="734"/>
      <c r="S443" s="735"/>
      <c r="T443" s="734"/>
      <c r="U443" s="21"/>
      <c r="V443" s="623" t="s">
        <v>192</v>
      </c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802" t="str">
        <f>VLOOKUP($C427,'2026年度(1年後期)'!$B$5:$N$207,COLUMN('2026年度(1年後期)'!$I$5),0)&amp;""</f>
        <v>中国語　期末試験</v>
      </c>
      <c r="D444" s="803"/>
      <c r="E444" s="860" t="str">
        <f>VLOOKUP($C427,'2026年度(2年後期)'!$B$5:$N$207,COLUMN('2026年度(2年後期)'!$I$5),0)&amp;""</f>
        <v>母性看護援助論Ⅰ
期末試験</v>
      </c>
      <c r="F444" s="803"/>
      <c r="G444" s="747" t="str">
        <f>VLOOKUP($C427,'2026年度(3年後期)'!$B$5:$N$207,COLUMN('2026年度(3年後期)'!$I$5),0)&amp;""</f>
        <v>領域別実習</v>
      </c>
      <c r="H444" s="742"/>
      <c r="I444" s="747" t="str">
        <f>VLOOKUP($C427,'2026年度(4年後期)'!$B$5:$N$206,COLUMN('2026年度(4年後期)'!$I$5),0)&amp;""</f>
        <v/>
      </c>
      <c r="J444" s="742"/>
      <c r="K444" s="852" t="str">
        <f>VLOOKUP($C427,'2026年度(助産後期)'!$B$5:$N$207,COLUMN('2026年度(助産後期)'!$I$5),0)&amp;""</f>
        <v>後期助産科目試験（助産管理論）</v>
      </c>
      <c r="L444" s="852"/>
      <c r="M444" s="741" t="str">
        <f>VLOOKUP($C427,'2026年度(M1後期)'!$B$5:$N$207,COLUMN('2026年度(M1後期)'!$I$5),0)&amp;""</f>
        <v>がん看護学演習A-Ⅳ</v>
      </c>
      <c r="N444" s="742"/>
      <c r="O444" s="743" t="str">
        <f>VLOOKUP($C427,'2026年度(M2後期)'!$B$5:$N$207,COLUMN('2026年度(M2後期)'!$I$5),0)&amp;""</f>
        <v>特別研究</v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>特別研究</v>
      </c>
      <c r="T444" s="742"/>
      <c r="U444" s="21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723"/>
      <c r="AG444" s="723"/>
      <c r="AH444" s="723" t="s">
        <v>380</v>
      </c>
      <c r="AI444" s="723"/>
      <c r="AJ444" s="723"/>
      <c r="AK444" s="723"/>
      <c r="AL444" s="723"/>
      <c r="AM444" s="723"/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/>
      <c r="AX444" s="723"/>
      <c r="AY444" s="723"/>
      <c r="AZ444" s="723" t="s">
        <v>374</v>
      </c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 t="s">
        <v>381</v>
      </c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800" t="str">
        <f>IFERROR(VLOOKUP(C444,科目・教員!$A$2:$B$342,2,0),"")</f>
        <v/>
      </c>
      <c r="D445" s="801"/>
      <c r="E445" s="861" t="str">
        <f>IFERROR(VLOOKUP(E444,科目・教員!$A$2:$B$342,2,0),"")</f>
        <v/>
      </c>
      <c r="F445" s="801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853" t="str">
        <f>IFERROR(VLOOKUP(K444,科目・教員!$A$2:$B$342,2,0),"")</f>
        <v/>
      </c>
      <c r="L445" s="853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21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800" t="str">
        <f>VLOOKUP($C427,'2026年度(1年後期)'!$B$5:$N$207,COLUMN('2026年度(1年後期)'!$I$5)+1,0)&amp;""</f>
        <v>202</v>
      </c>
      <c r="D446" s="801"/>
      <c r="E446" s="861" t="str">
        <f>VLOOKUP($C427,'2026年度(2年後期)'!$B$5:$N$207,COLUMN('2026年度(2年後期)'!$I$5)+1,0)&amp;""</f>
        <v>大講義室</v>
      </c>
      <c r="F446" s="801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853" t="str">
        <f>VLOOKUP($C427,'2026年度(助産後期)'!$B$5:$N$207,COLUMN('2026年度(助産後期)'!$I$5)+1,0)&amp;""</f>
        <v>304</v>
      </c>
      <c r="L446" s="853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21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856"/>
      <c r="D447" s="857"/>
      <c r="E447" s="858"/>
      <c r="F447" s="851"/>
      <c r="G447" s="733"/>
      <c r="H447" s="734"/>
      <c r="I447" s="733"/>
      <c r="J447" s="734"/>
      <c r="K447" s="854"/>
      <c r="L447" s="854"/>
      <c r="M447" s="736"/>
      <c r="N447" s="734"/>
      <c r="O447" s="735"/>
      <c r="P447" s="734"/>
      <c r="Q447" s="735"/>
      <c r="R447" s="734"/>
      <c r="S447" s="735"/>
      <c r="T447" s="734"/>
      <c r="U447" s="21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48"/>
      <c r="D451" s="749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23"/>
      <c r="B452" s="24"/>
      <c r="C452" s="767">
        <f>C427+1</f>
        <v>46375</v>
      </c>
      <c r="D452" s="767"/>
      <c r="E452" s="767"/>
      <c r="F452" s="767"/>
      <c r="G452" s="767"/>
      <c r="H452" s="767"/>
      <c r="I452" s="767"/>
      <c r="J452" s="767"/>
      <c r="K452" s="767"/>
      <c r="L452" s="767"/>
      <c r="M452" s="767"/>
      <c r="N452" s="767"/>
      <c r="O452" s="767"/>
      <c r="P452" s="767"/>
      <c r="Q452" s="767"/>
      <c r="R452" s="767"/>
      <c r="S452" s="767"/>
      <c r="T452" s="767"/>
      <c r="U452" s="835">
        <f>C452</f>
        <v>46375</v>
      </c>
      <c r="V452" s="836"/>
      <c r="W452" s="836"/>
      <c r="X452" s="836"/>
      <c r="Y452" s="836"/>
      <c r="Z452" s="83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/>
      </c>
      <c r="D453" s="758"/>
      <c r="E453" s="761" t="str">
        <f>VLOOKUP($C452,'2026年度(2年後期)'!$B$5:$N$207,COLUMN('2026年度(2年後期)'!$C$5),0)&amp;""</f>
        <v/>
      </c>
      <c r="F453" s="758"/>
      <c r="G453" s="761" t="str">
        <f>VLOOKUP($C452,'2026年度(3年後期)'!$B$5:$N$207,COLUMN('2026年度(3年後期)'!$C$5),0)&amp;""</f>
        <v/>
      </c>
      <c r="H453" s="758"/>
      <c r="I453" s="761" t="str">
        <f>VLOOKUP($C452,'2026年度(4年後期)'!$B$5:$N$206,COLUMN('2026年度(4年後期)'!$C$5),0)&amp;""</f>
        <v/>
      </c>
      <c r="J453" s="758"/>
      <c r="K453" s="742" t="str">
        <f>VLOOKUP($C452,'2026年度(助産後期)'!$B$5:$N$207,COLUMN('2026年度(助産後期)'!$C$5),0)&amp;""</f>
        <v/>
      </c>
      <c r="L453" s="759"/>
      <c r="M453" s="768" t="str">
        <f>VLOOKUP($C452,'2026年度(M1後期)'!$B$5:$N$207,COLUMN('2026年度(M1後期)'!$C$5),0)&amp;""</f>
        <v/>
      </c>
      <c r="N453" s="759"/>
      <c r="O453" s="761" t="str">
        <f>VLOOKUP($C452,'2026年度(M2後期)'!$B$5:$N$207,COLUMN('2026年度(M2後期)'!$C$5),0)&amp;""</f>
        <v/>
      </c>
      <c r="P453" s="758"/>
      <c r="Q453" s="761" t="str">
        <f>VLOOKUP($C452,'2026年度(D1後期)'!$B$5:$N$207,COLUMN('2026年度(D1後期)'!$C$5),0)&amp;""</f>
        <v/>
      </c>
      <c r="R453" s="758"/>
      <c r="S453" s="742" t="str">
        <f>VLOOKUP($C452,'2026年度(D23後期)'!$B$5:$N$207,COLUMN('2026年度(D23後期)'!$C$5),0)&amp;""</f>
        <v/>
      </c>
      <c r="T453" s="758"/>
      <c r="U453" s="20"/>
      <c r="Z453" s="744" t="str">
        <f>A453</f>
        <v xml:space="preserve">１時限（09：20～10：50） </v>
      </c>
      <c r="AA453" s="723"/>
      <c r="AB453" s="723"/>
      <c r="AC453" s="723"/>
      <c r="AD453" s="723"/>
      <c r="AE453" s="723"/>
      <c r="AF453" s="723"/>
      <c r="AG453" s="723"/>
      <c r="AH453" s="723"/>
      <c r="AI453" s="723"/>
      <c r="AJ453" s="723"/>
      <c r="AK453" s="723"/>
      <c r="AL453" s="723"/>
      <c r="AM453" s="723"/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/>
      <c r="AX453" s="723"/>
      <c r="AY453" s="723"/>
      <c r="AZ453" s="723"/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53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/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0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/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/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0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79"/>
      <c r="D456" s="780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0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/>
      </c>
      <c r="D457" s="758"/>
      <c r="E457" s="761" t="str">
        <f>VLOOKUP($C452,'2026年度(2年後期)'!$B$5:$N$207,COLUMN('2026年度(2年後期)'!$E$5),0)&amp;""</f>
        <v/>
      </c>
      <c r="F457" s="758"/>
      <c r="G457" s="761" t="str">
        <f>VLOOKUP($C452,'2026年度(3年後期)'!$B$5:$N$207,COLUMN('2026年度(3年後期)'!$E$5),0)&amp;""</f>
        <v/>
      </c>
      <c r="H457" s="758"/>
      <c r="I457" s="761" t="str">
        <f>VLOOKUP($C452,'2026年度(4年後期)'!$B$5:$N$206,COLUMN('2026年度(4年後期)'!$E$5),0)&amp;""</f>
        <v/>
      </c>
      <c r="J457" s="758"/>
      <c r="K457" s="742" t="str">
        <f>VLOOKUP($C452,'2026年度(助産後期)'!$B$5:$N$207,COLUMN('2026年度(助産後期)'!$E$5),0)&amp;""</f>
        <v/>
      </c>
      <c r="L457" s="759"/>
      <c r="M457" s="757" t="str">
        <f>VLOOKUP($C452,'2026年度(M1後期)'!$B$5:$N$207,COLUMN('2026年度(M1後期)'!$E$5),0)&amp;""</f>
        <v/>
      </c>
      <c r="N457" s="758"/>
      <c r="O457" s="742" t="str">
        <f>VLOOKUP($C452,'2026年度(M2後期)'!$B$5:$N$207,COLUMN('2026年度(M2後期)'!$E$5),0)&amp;""</f>
        <v/>
      </c>
      <c r="P457" s="758"/>
      <c r="Q457" s="742" t="str">
        <f>VLOOKUP($C452,'2026年度(D1後期)'!$B$5:$N$207,COLUMN('2026年度(D1後期)'!$E$5),0)&amp;""</f>
        <v/>
      </c>
      <c r="R457" s="758"/>
      <c r="S457" s="742" t="str">
        <f>VLOOKUP($C452,'2026年度(D23後期)'!$B$5:$N$207,COLUMN('2026年度(D23後期)'!$E$5),0)&amp;""</f>
        <v/>
      </c>
      <c r="T457" s="758"/>
      <c r="U457" s="21"/>
      <c r="Z457" s="745" t="str">
        <f>A457</f>
        <v>２時限（11：00～12：30）</v>
      </c>
      <c r="AA457" s="723"/>
      <c r="AB457" s="723"/>
      <c r="AC457" s="723"/>
      <c r="AD457" s="723"/>
      <c r="AE457" s="723"/>
      <c r="AF457" s="723"/>
      <c r="AG457" s="723"/>
      <c r="AH457" s="723"/>
      <c r="AI457" s="723"/>
      <c r="AJ457" s="723"/>
      <c r="AK457" s="723"/>
      <c r="AL457" s="723"/>
      <c r="AM457" s="723"/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/>
      <c r="AX457" s="723"/>
      <c r="AY457" s="723"/>
      <c r="AZ457" s="723"/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/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/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/>
      </c>
      <c r="H459" s="751"/>
      <c r="I459" s="752" t="str">
        <f>VLOOKUP($C452,'2026年度(4年後期)'!$B$5:$N$206,COLUMN('2026年度(4年後期)'!$E$5)+1,0)&amp;""</f>
        <v/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/>
      </c>
      <c r="D465" s="742"/>
      <c r="E465" s="747" t="str">
        <f>VLOOKUP($C452,'2026年度(2年後期)'!$B$5:$N$207,COLUMN('2026年度(2年後期)'!$G$5),0)&amp;""</f>
        <v/>
      </c>
      <c r="F465" s="742"/>
      <c r="G465" s="747" t="str">
        <f>VLOOKUP($C452,'2026年度(3年後期)'!$B$5:$N$207,COLUMN('2026年度(3年後期)'!$G$5),0)&amp;""</f>
        <v/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/>
      </c>
      <c r="L465" s="743"/>
      <c r="M465" s="741" t="str">
        <f>VLOOKUP($C452,'2026年度(M1後期)'!$B$5:$N$207,COLUMN('2026年度(M1後期)'!$G$5),0)&amp;""</f>
        <v/>
      </c>
      <c r="N465" s="742"/>
      <c r="O465" s="743" t="str">
        <f>VLOOKUP($C452,'2026年度(M2後期)'!$B$5:$N$207,COLUMN('2026年度(M2後期)'!$G$5),0)&amp;""</f>
        <v/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/>
      </c>
      <c r="T465" s="742"/>
      <c r="U465" s="21"/>
      <c r="Z465" s="745" t="str">
        <f>A465</f>
        <v>３時限（13：30～15：00）</v>
      </c>
      <c r="AA465" s="723"/>
      <c r="AB465" s="723"/>
      <c r="AC465" s="723"/>
      <c r="AD465" s="723"/>
      <c r="AE465" s="723"/>
      <c r="AF465" s="723"/>
      <c r="AG465" s="723"/>
      <c r="AH465" s="723"/>
      <c r="AI465" s="723"/>
      <c r="AJ465" s="723"/>
      <c r="AK465" s="723"/>
      <c r="AL465" s="723"/>
      <c r="AM465" s="723"/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/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/>
      </c>
      <c r="D466" s="738"/>
      <c r="E466" s="740" t="str">
        <f>IFERROR(VLOOKUP(E465,科目・教員!$A$2:$B$342,2,0),"")</f>
        <v/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/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/>
      </c>
      <c r="D467" s="738"/>
      <c r="E467" s="740" t="str">
        <f>VLOOKUP($C452,'2026年度(2年後期)'!$B$5:$N$207,COLUMN('2026年度(2年後期)'!$G$5)+1,0)&amp;""</f>
        <v/>
      </c>
      <c r="F467" s="738"/>
      <c r="G467" s="740" t="str">
        <f>VLOOKUP($C452,'2026年度(3年後期)'!$B$5:$N$207,COLUMN('2026年度(3年後期)'!$G$5)+1,0)&amp;""</f>
        <v/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36"/>
      <c r="D468" s="734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41" t="str">
        <f>VLOOKUP($C452,'2026年度(1年後期)'!$B$5:$N$207,COLUMN('2026年度(1年後期)'!$I$5),0)&amp;""</f>
        <v/>
      </c>
      <c r="D469" s="742"/>
      <c r="E469" s="747" t="str">
        <f>VLOOKUP($C452,'2026年度(2年後期)'!$B$5:$N$207,COLUMN('2026年度(2年後期)'!$I$5),0)&amp;""</f>
        <v/>
      </c>
      <c r="F469" s="742"/>
      <c r="G469" s="747" t="str">
        <f>VLOOKUP($C452,'2026年度(3年後期)'!$B$5:$N$207,COLUMN('2026年度(3年後期)'!$I$5),0)&amp;""</f>
        <v/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/>
      </c>
      <c r="L469" s="743"/>
      <c r="M469" s="741" t="str">
        <f>VLOOKUP($C452,'2026年度(M1後期)'!$B$5:$N$207,COLUMN('2026年度(M1後期)'!$I$5),0)&amp;""</f>
        <v/>
      </c>
      <c r="N469" s="742"/>
      <c r="O469" s="743" t="str">
        <f>VLOOKUP($C452,'2026年度(M2後期)'!$B$5:$N$207,COLUMN('2026年度(M2後期)'!$I$5),0)&amp;""</f>
        <v/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/>
      </c>
      <c r="T469" s="742"/>
      <c r="U469" s="21"/>
      <c r="Z469" s="745" t="str">
        <f>A469</f>
        <v>４時限（15：10～16：40）</v>
      </c>
      <c r="AA469" s="723"/>
      <c r="AB469" s="723"/>
      <c r="AC469" s="723"/>
      <c r="AD469" s="723"/>
      <c r="AE469" s="723"/>
      <c r="AF469" s="723"/>
      <c r="AG469" s="723"/>
      <c r="AH469" s="723"/>
      <c r="AI469" s="723"/>
      <c r="AJ469" s="723"/>
      <c r="AK469" s="723"/>
      <c r="AL469" s="723"/>
      <c r="AM469" s="723"/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/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39" t="str">
        <f>IFERROR(VLOOKUP(C469,科目・教員!$A$2:$B$342,2,0),"")</f>
        <v/>
      </c>
      <c r="D470" s="738"/>
      <c r="E470" s="740" t="str">
        <f>IFERROR(VLOOKUP(E469,科目・教員!$A$2:$B$342,2,0),"")</f>
        <v/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/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39" t="str">
        <f>VLOOKUP($C452,'2026年度(1年後期)'!$B$5:$N$207,COLUMN('2026年度(1年後期)'!$I$5)+1,0)&amp;""</f>
        <v/>
      </c>
      <c r="D471" s="738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/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36"/>
      <c r="D472" s="734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36"/>
      <c r="D476" s="734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23"/>
      <c r="B477" s="24"/>
      <c r="C477" s="767">
        <f>C452+1</f>
        <v>46376</v>
      </c>
      <c r="D477" s="767"/>
      <c r="E477" s="767"/>
      <c r="F477" s="767"/>
      <c r="G477" s="767"/>
      <c r="H477" s="767"/>
      <c r="I477" s="767"/>
      <c r="J477" s="767"/>
      <c r="K477" s="767"/>
      <c r="L477" s="767"/>
      <c r="M477" s="767"/>
      <c r="N477" s="767"/>
      <c r="O477" s="767"/>
      <c r="P477" s="767"/>
      <c r="Q477" s="767"/>
      <c r="R477" s="767"/>
      <c r="S477" s="767"/>
      <c r="T477" s="767"/>
      <c r="U477" s="835">
        <f>C477</f>
        <v>46376</v>
      </c>
      <c r="V477" s="836"/>
      <c r="W477" s="836"/>
      <c r="X477" s="836"/>
      <c r="Y477" s="836"/>
      <c r="Z477" s="8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/>
      </c>
      <c r="D478" s="758"/>
      <c r="E478" s="761" t="str">
        <f>VLOOKUP($C477,'2026年度(2年後期)'!$B$5:$N$207,COLUMN('2026年度(2年後期)'!$C$5),0)&amp;""</f>
        <v/>
      </c>
      <c r="F478" s="758"/>
      <c r="G478" s="761" t="str">
        <f>VLOOKUP($C477,'2026年度(3年後期)'!$B$5:$N$207,COLUMN('2026年度(3年後期)'!$C$5),0)&amp;""</f>
        <v/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/>
      </c>
      <c r="L478" s="759"/>
      <c r="M478" s="768" t="str">
        <f>VLOOKUP($C477,'2026年度(M1後期)'!$B$5:$N$207,COLUMN('2026年度(M1後期)'!$C$5),0)&amp;""</f>
        <v/>
      </c>
      <c r="N478" s="759"/>
      <c r="O478" s="761" t="str">
        <f>VLOOKUP($C477,'2026年度(M2後期)'!$B$5:$N$207,COLUMN('2026年度(M2後期)'!$C$5),0)&amp;""</f>
        <v/>
      </c>
      <c r="P478" s="758"/>
      <c r="Q478" s="761" t="str">
        <f>VLOOKUP($C477,'2026年度(D1後期)'!$B$5:$N$207,COLUMN('2026年度(D1後期)'!$C$5),0)&amp;""</f>
        <v/>
      </c>
      <c r="R478" s="758"/>
      <c r="S478" s="742" t="str">
        <f>VLOOKUP($C477,'2026年度(D23後期)'!$B$5:$N$207,COLUMN('2026年度(D23後期)'!$C$5),0)&amp;""</f>
        <v/>
      </c>
      <c r="T478" s="758"/>
      <c r="U478" s="25"/>
      <c r="V478" s="31"/>
      <c r="Z478" s="744" t="str">
        <f>A478</f>
        <v xml:space="preserve">１時限（09：20～10：50） </v>
      </c>
      <c r="AA478" s="723"/>
      <c r="AB478" s="723"/>
      <c r="AC478" s="723"/>
      <c r="AD478" s="723"/>
      <c r="AE478" s="723"/>
      <c r="AF478" s="723"/>
      <c r="AG478" s="723"/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/>
      <c r="AX478" s="723"/>
      <c r="AY478" s="723"/>
      <c r="AZ478" s="723"/>
      <c r="BA478" s="723"/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/>
      <c r="BO478" s="723"/>
      <c r="BP478" s="723"/>
      <c r="BQ478" s="723"/>
      <c r="BR478" s="723"/>
      <c r="BS478" s="723"/>
      <c r="BT478" s="723"/>
      <c r="BU478" s="723"/>
      <c r="BV478" s="723"/>
    </row>
    <row r="479" spans="1:74" ht="14.45">
      <c r="A479" s="745"/>
      <c r="B479" s="15" t="s">
        <v>61</v>
      </c>
      <c r="C479" s="753" t="str">
        <f>IFERROR(VLOOKUP(C478,科目・教員!$A$2:$B$342,2,0),"")</f>
        <v/>
      </c>
      <c r="D479" s="751"/>
      <c r="E479" s="752" t="str">
        <f>IFERROR(VLOOKUP(E478,科目・教員!$A$2:$B$342,2,0),"")</f>
        <v/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/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5"/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4.45">
      <c r="A480" s="745"/>
      <c r="B480" s="15" t="s">
        <v>65</v>
      </c>
      <c r="C480" s="753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5"/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4.45">
      <c r="A481" s="746"/>
      <c r="B481" s="16" t="s">
        <v>68</v>
      </c>
      <c r="C481" s="748"/>
      <c r="D481" s="793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5"/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/>
      </c>
      <c r="D482" s="758"/>
      <c r="E482" s="761" t="str">
        <f>VLOOKUP($C477,'2026年度(2年後期)'!$B$5:$N$207,COLUMN('2026年度(2年後期)'!$E$5),0)&amp;""</f>
        <v/>
      </c>
      <c r="F482" s="758"/>
      <c r="G482" s="761" t="str">
        <f>VLOOKUP($C477,'2026年度(3年後期)'!$B$5:$N$207,COLUMN('2026年度(3年後期)'!$E$5),0)&amp;""</f>
        <v/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/>
      </c>
      <c r="L482" s="759"/>
      <c r="M482" s="757" t="str">
        <f>VLOOKUP($C477,'2026年度(M1後期)'!$B$5:$N$207,COLUMN('2026年度(M1後期)'!$E$5),0)&amp;""</f>
        <v/>
      </c>
      <c r="N482" s="758"/>
      <c r="O482" s="742" t="str">
        <f>VLOOKUP($C477,'2026年度(M2後期)'!$B$5:$N$207,COLUMN('2026年度(M2後期)'!$E$5),0)&amp;""</f>
        <v/>
      </c>
      <c r="P482" s="758"/>
      <c r="Q482" s="742" t="str">
        <f>VLOOKUP($C477,'2026年度(D1後期)'!$B$5:$N$207,COLUMN('2026年度(D1後期)'!$E$5),0)&amp;""</f>
        <v/>
      </c>
      <c r="R482" s="758"/>
      <c r="S482" s="742" t="str">
        <f>VLOOKUP($C477,'2026年度(D23後期)'!$B$5:$N$207,COLUMN('2026年度(D23後期)'!$E$5),0)&amp;""</f>
        <v/>
      </c>
      <c r="T482" s="758"/>
      <c r="U482" s="21"/>
      <c r="V482" s="41"/>
      <c r="Z482" s="745" t="str">
        <f>A482</f>
        <v>２時限（11：00～12：30）</v>
      </c>
      <c r="AA482" s="723"/>
      <c r="AB482" s="723"/>
      <c r="AC482" s="723"/>
      <c r="AD482" s="723"/>
      <c r="AE482" s="723"/>
      <c r="AF482" s="723"/>
      <c r="AG482" s="723"/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/>
      <c r="AX482" s="723"/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/>
      <c r="BO482" s="723"/>
      <c r="BP482" s="723"/>
      <c r="BQ482" s="723"/>
      <c r="BR482" s="723"/>
      <c r="BS482" s="723"/>
      <c r="BT482" s="723"/>
      <c r="BU482" s="723"/>
      <c r="BV482" s="723"/>
    </row>
    <row r="483" spans="1:74" ht="14.45">
      <c r="A483" s="745"/>
      <c r="B483" s="15" t="s">
        <v>61</v>
      </c>
      <c r="C483" s="753" t="str">
        <f>IFERROR(VLOOKUP(C482,科目・教員!$A$2:$B$342,2,0),"")</f>
        <v/>
      </c>
      <c r="D483" s="751"/>
      <c r="E483" s="752" t="str">
        <f>IFERROR(VLOOKUP(E482,科目・教員!$A$2:$B$342,2,0),"")</f>
        <v/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/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41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4.45">
      <c r="A484" s="745"/>
      <c r="B484" s="15" t="s">
        <v>65</v>
      </c>
      <c r="C484" s="753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41"/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4.45">
      <c r="A485" s="760"/>
      <c r="B485" s="16" t="s">
        <v>68</v>
      </c>
      <c r="C485" s="779"/>
      <c r="D485" s="797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41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4.45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4.45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4.45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4.45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/>
      </c>
      <c r="D490" s="742"/>
      <c r="E490" s="747" t="str">
        <f>VLOOKUP($C477,'2026年度(2年後期)'!$B$5:$N$207,COLUMN('2026年度(2年後期)'!$G$5),0)&amp;""</f>
        <v/>
      </c>
      <c r="F490" s="742"/>
      <c r="G490" s="747" t="str">
        <f>VLOOKUP($C477,'2026年度(3年後期)'!$B$5:$N$207,COLUMN('2026年度(3年後期)'!$G$5),0)&amp;""</f>
        <v/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/>
      </c>
      <c r="L490" s="743"/>
      <c r="M490" s="741" t="str">
        <f>VLOOKUP($C477,'2026年度(M1後期)'!$B$5:$N$207,COLUMN('2026年度(M1後期)'!$G$5),0)&amp;""</f>
        <v/>
      </c>
      <c r="N490" s="742"/>
      <c r="O490" s="743" t="str">
        <f>VLOOKUP($C477,'2026年度(M2後期)'!$B$5:$N$207,COLUMN('2026年度(M2後期)'!$G$5),0)&amp;""</f>
        <v/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/>
      </c>
      <c r="T490" s="742"/>
      <c r="U490" s="21"/>
      <c r="V490" s="41"/>
      <c r="Z490" s="745" t="str">
        <f>A490</f>
        <v>３時限（13：30～15：00）</v>
      </c>
      <c r="AA490" s="723"/>
      <c r="AB490" s="723"/>
      <c r="AC490" s="723"/>
      <c r="AD490" s="723"/>
      <c r="AE490" s="723"/>
      <c r="AF490" s="723"/>
      <c r="AG490" s="723"/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/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/>
      <c r="BN490" s="723"/>
      <c r="BO490" s="723"/>
      <c r="BP490" s="723"/>
      <c r="BQ490" s="723"/>
      <c r="BR490" s="723"/>
      <c r="BS490" s="723"/>
      <c r="BT490" s="723"/>
      <c r="BU490" s="723"/>
      <c r="BV490" s="723"/>
    </row>
    <row r="491" spans="1:74" ht="14.45">
      <c r="A491" s="745"/>
      <c r="B491" s="15" t="s">
        <v>61</v>
      </c>
      <c r="C491" s="739" t="str">
        <f>IFERROR(VLOOKUP(C490,科目・教員!$A$2:$B$342,2,0),"")</f>
        <v/>
      </c>
      <c r="D491" s="738"/>
      <c r="E491" s="740" t="str">
        <f>IFERROR(VLOOKUP(E490,科目・教員!$A$2:$B$342,2,0),"")</f>
        <v/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/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21"/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4.45">
      <c r="A492" s="745"/>
      <c r="B492" s="15" t="s">
        <v>65</v>
      </c>
      <c r="C492" s="739" t="str">
        <f>VLOOKUP($C477,'2026年度(1年後期)'!$B$5:$N$207,COLUMN('2026年度(1年後期)'!$G$5)+1,0)&amp;""</f>
        <v/>
      </c>
      <c r="D492" s="738"/>
      <c r="E492" s="740" t="str">
        <f>VLOOKUP($C477,'2026年度(2年後期)'!$B$5:$N$207,COLUMN('2026年度(2年後期)'!$G$5)+1,0)&amp;""</f>
        <v/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21"/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4.45">
      <c r="A493" s="760"/>
      <c r="B493" s="16" t="s">
        <v>68</v>
      </c>
      <c r="C493" s="736"/>
      <c r="D493" s="734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21"/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/>
      </c>
      <c r="D494" s="742"/>
      <c r="E494" s="747" t="str">
        <f>VLOOKUP($C477,'2026年度(2年後期)'!$B$5:$N$207,COLUMN('2026年度(2年後期)'!$I$5),0)&amp;""</f>
        <v/>
      </c>
      <c r="F494" s="742"/>
      <c r="G494" s="747" t="str">
        <f>VLOOKUP($C477,'2026年度(3年後期)'!$B$5:$N$207,COLUMN('2026年度(3年後期)'!$I$5),0)&amp;""</f>
        <v/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/>
      </c>
      <c r="L494" s="743"/>
      <c r="M494" s="741" t="str">
        <f>VLOOKUP($C477,'2026年度(M1後期)'!$B$5:$N$207,COLUMN('2026年度(M1後期)'!$I$5),0)&amp;""</f>
        <v/>
      </c>
      <c r="N494" s="742"/>
      <c r="O494" s="743" t="str">
        <f>VLOOKUP($C477,'2026年度(M2後期)'!$B$5:$N$207,COLUMN('2026年度(M2後期)'!$I$5),0)&amp;""</f>
        <v/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/>
      </c>
      <c r="T494" s="742"/>
      <c r="U494" s="21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/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/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/>
      <c r="BN494" s="723"/>
      <c r="BO494" s="723"/>
      <c r="BP494" s="723"/>
      <c r="BQ494" s="723"/>
      <c r="BR494" s="723"/>
      <c r="BS494" s="723"/>
      <c r="BT494" s="723"/>
      <c r="BU494" s="723"/>
      <c r="BV494" s="723"/>
    </row>
    <row r="495" spans="1:74" ht="14.45">
      <c r="A495" s="745"/>
      <c r="B495" s="15" t="s">
        <v>61</v>
      </c>
      <c r="C495" s="739" t="str">
        <f>IFERROR(VLOOKUP(C494,科目・教員!$A$2:$B$342,2,0),"")</f>
        <v/>
      </c>
      <c r="D495" s="738"/>
      <c r="E495" s="740" t="str">
        <f>IFERROR(VLOOKUP(E494,科目・教員!$A$2:$B$342,2,0),"")</f>
        <v/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21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4.45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21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4.45">
      <c r="A497" s="746"/>
      <c r="B497" s="16" t="s">
        <v>68</v>
      </c>
      <c r="C497" s="736"/>
      <c r="D497" s="734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21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4.45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4.45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4.45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4.45">
      <c r="A501" s="746"/>
      <c r="B501" s="16" t="s">
        <v>68</v>
      </c>
      <c r="C501" s="736"/>
      <c r="D501" s="73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">
      <c r="A502" s="5"/>
      <c r="B502" s="6"/>
      <c r="C502" s="781">
        <f>C477+1</f>
        <v>46377</v>
      </c>
      <c r="D502" s="781"/>
      <c r="E502" s="781"/>
      <c r="F502" s="781"/>
      <c r="G502" s="781"/>
      <c r="H502" s="781"/>
      <c r="I502" s="781"/>
      <c r="J502" s="781"/>
      <c r="K502" s="781"/>
      <c r="L502" s="781"/>
      <c r="M502" s="781"/>
      <c r="N502" s="781"/>
      <c r="O502" s="781"/>
      <c r="P502" s="781"/>
      <c r="Q502" s="781"/>
      <c r="R502" s="781"/>
      <c r="S502" s="781"/>
      <c r="T502" s="781"/>
      <c r="U502" s="832">
        <f>C502</f>
        <v>46377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77" t="str">
        <f>VLOOKUP($C502,'2026年度(1年後期)'!$B$5:$N$207,COLUMN('2026年度(1年後期)'!$C$5),0)&amp;""</f>
        <v>心と発達</v>
      </c>
      <c r="D503" s="778"/>
      <c r="E503" s="761" t="str">
        <f>VLOOKUP($C502,'2026年度(2年後期)'!$B$5:$N$207,COLUMN('2026年度(2年後期)'!$C$5),0)&amp;""</f>
        <v>精神看護学概論</v>
      </c>
      <c r="F503" s="758"/>
      <c r="G503" s="761" t="str">
        <f>VLOOKUP($C502,'2026年度(3年後期)'!$B$5:$N$207,COLUMN('2026年度(3年後期)'!$C$5),0)&amp;""</f>
        <v/>
      </c>
      <c r="H503" s="758"/>
      <c r="I503" s="761" t="str">
        <f>VLOOKUP($C502,'2026年度(4年後期)'!$B$5:$N$206,COLUMN('2026年度(4年後期)'!$C$5),0)&amp;""</f>
        <v>災害看護論</v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>看護情報・管理学演習A-Ⅰ
感染管理看護学演習A-Ⅰ</v>
      </c>
      <c r="N503" s="759"/>
      <c r="O503" s="761" t="str">
        <f>VLOOKUP($C502,'2026年度(M2後期)'!$B$5:$N$207,COLUMN('2026年度(M2後期)'!$C$5),0)&amp;""</f>
        <v>特別研究</v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>特別研究</v>
      </c>
      <c r="T503" s="758"/>
      <c r="U503" s="25"/>
      <c r="Z503" s="744" t="str">
        <f>A503</f>
        <v xml:space="preserve">１時限（09：20～10：50） </v>
      </c>
      <c r="AA503" s="723" t="s">
        <v>257</v>
      </c>
      <c r="AB503" s="723"/>
      <c r="AC503" s="723"/>
      <c r="AD503" s="723"/>
      <c r="AE503" s="723"/>
      <c r="AF503" s="723"/>
      <c r="AG503" s="723" t="s">
        <v>203</v>
      </c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 t="s">
        <v>350</v>
      </c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75" t="str">
        <f>IFERROR(VLOOKUP(C503,科目・教員!$A$2:$B$342,2,0),"")</f>
        <v>松本　聡子</v>
      </c>
      <c r="D504" s="776"/>
      <c r="E504" s="752" t="str">
        <f>IFERROR(VLOOKUP(E503,科目・教員!$A$2:$B$342,2,0),"")</f>
        <v>森　真喜子</v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>須藤　恭子</v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25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75" t="str">
        <f>VLOOKUP($C502,'2026年度(1年後期)'!$B$5:$N$207,COLUMN('2026年度(1年後期)'!$C$5)+1,0)&amp;""</f>
        <v>101</v>
      </c>
      <c r="D505" s="776"/>
      <c r="E505" s="752" t="str">
        <f>VLOOKUP($C502,'2026年度(2年後期)'!$B$5:$N$207,COLUMN('2026年度(2年後期)'!$C$5)+1,0)&amp;""</f>
        <v>201</v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>301</v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25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82" t="s">
        <v>259</v>
      </c>
      <c r="D506" s="783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25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>生活援助論Ⅱ</v>
      </c>
      <c r="D507" s="758"/>
      <c r="E507" s="761" t="str">
        <f>VLOOKUP($C502,'2026年度(2年後期)'!$B$5:$N$207,COLUMN('2026年度(2年後期)'!$E$5),0)&amp;""</f>
        <v>成人看護援助論Ⅱ</v>
      </c>
      <c r="F507" s="758"/>
      <c r="G507" s="761" t="str">
        <f>VLOOKUP($C502,'2026年度(3年後期)'!$B$5:$N$207,COLUMN('2026年度(3年後期)'!$E$5),0)&amp;""</f>
        <v/>
      </c>
      <c r="H507" s="758"/>
      <c r="I507" s="761" t="str">
        <f>VLOOKUP($C502,'2026年度(4年後期)'!$B$5:$N$206,COLUMN('2026年度(4年後期)'!$E$5),0)&amp;""</f>
        <v>医療政策学</v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>看護情報・管理学演習A-Ⅰ
感染管理看護学演習A-Ⅰ</v>
      </c>
      <c r="N507" s="758"/>
      <c r="O507" s="742" t="str">
        <f>VLOOKUP($C502,'2026年度(M2後期)'!$B$5:$N$207,COLUMN('2026年度(M2後期)'!$E$5),0)&amp;""</f>
        <v>特別研究</v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>特別研究</v>
      </c>
      <c r="T507" s="758"/>
      <c r="U507" s="602" t="s">
        <v>382</v>
      </c>
      <c r="Z507" s="745" t="str">
        <f>A507</f>
        <v>２時限（11：00～12：30）</v>
      </c>
      <c r="AA507" s="723" t="s">
        <v>271</v>
      </c>
      <c r="AB507" s="723"/>
      <c r="AC507" s="723"/>
      <c r="AD507" s="723" t="s">
        <v>383</v>
      </c>
      <c r="AE507" s="723" t="s">
        <v>383</v>
      </c>
      <c r="AF507" s="723"/>
      <c r="AG507" s="723" t="s">
        <v>228</v>
      </c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 t="s">
        <v>338</v>
      </c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>森下　純子</v>
      </c>
      <c r="D508" s="751"/>
      <c r="E508" s="752" t="str">
        <f>IFERROR(VLOOKUP(E507,科目・教員!$A$2:$B$342,2,0),"")</f>
        <v>藤澤　雄太</v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>渡辺　幹司</v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602" t="s">
        <v>384</v>
      </c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>101</v>
      </c>
      <c r="D509" s="751"/>
      <c r="E509" s="752" t="str">
        <f>VLOOKUP($C502,'2026年度(2年後期)'!$B$5:$N$207,COLUMN('2026年度(2年後期)'!$E$5)+1,0)&amp;""</f>
        <v>201</v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>301</v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602" t="s">
        <v>385</v>
      </c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602" t="s">
        <v>386</v>
      </c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>加齢と健康(AB)</v>
      </c>
      <c r="D515" s="742"/>
      <c r="E515" s="747" t="str">
        <f>VLOOKUP($C502,'2026年度(2年後期)'!$B$5:$N$207,COLUMN('2026年度(2年後期)'!$G$5),0)&amp;""</f>
        <v>母性看護援助論Ⅱ</v>
      </c>
      <c r="F515" s="742"/>
      <c r="G515" s="747" t="str">
        <f>VLOOKUP($C502,'2026年度(3年後期)'!$B$5:$N$207,COLUMN('2026年度(3年後期)'!$G$5),0)&amp;""</f>
        <v/>
      </c>
      <c r="H515" s="742"/>
      <c r="I515" s="747" t="str">
        <f>VLOOKUP($C502,'2026年度(4年後期)'!$B$5:$N$206,COLUMN('2026年度(4年後期)'!$G$5),0)&amp;""</f>
        <v>政策医療看護論Ⅱ</v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>成人看護学演習A-Ⅰ</v>
      </c>
      <c r="N515" s="742"/>
      <c r="O515" s="743" t="str">
        <f>VLOOKUP($C502,'2026年度(M2後期)'!$B$5:$N$207,COLUMN('2026年度(M2後期)'!$G$5),0)&amp;""</f>
        <v>特別研究</v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>特別研究</v>
      </c>
      <c r="T515" s="742"/>
      <c r="U515" s="21"/>
      <c r="Z515" s="745" t="str">
        <f>A515</f>
        <v>３時限（13：30～15：00）</v>
      </c>
      <c r="AA515" s="723" t="s">
        <v>315</v>
      </c>
      <c r="AB515" s="723" t="s">
        <v>315</v>
      </c>
      <c r="AC515" s="723" t="s">
        <v>315</v>
      </c>
      <c r="AD515" s="723" t="s">
        <v>315</v>
      </c>
      <c r="AE515" s="723" t="s">
        <v>315</v>
      </c>
      <c r="AF515" s="723"/>
      <c r="AG515" s="723" t="s">
        <v>358</v>
      </c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 t="s">
        <v>355</v>
      </c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>古川　彩子</v>
      </c>
      <c r="D516" s="738"/>
      <c r="E516" s="740" t="str">
        <f>IFERROR(VLOOKUP(E515,科目・教員!$A$2:$B$342,2,0),"")</f>
        <v>池田　真弓</v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>西岡　みどり</v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2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>成人実･在宅実･101･102･103</v>
      </c>
      <c r="D517" s="738"/>
      <c r="E517" s="740" t="str">
        <f>VLOOKUP($C502,'2026年度(2年後期)'!$B$5:$N$207,COLUMN('2026年度(2年後期)'!$G$5)+1,0)&amp;""</f>
        <v>201</v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>301</v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2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2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>加齢と健康(CD)</v>
      </c>
      <c r="D519" s="742"/>
      <c r="E519" s="747" t="str">
        <f>VLOOKUP($C502,'2026年度(2年後期)'!$B$5:$N$207,COLUMN('2026年度(2年後期)'!$I$5),0)&amp;""</f>
        <v>小児看護援助論Ⅰ</v>
      </c>
      <c r="F519" s="742"/>
      <c r="G519" s="747" t="str">
        <f>VLOOKUP($C502,'2026年度(3年後期)'!$B$5:$N$207,COLUMN('2026年度(3年後期)'!$I$5),0)&amp;""</f>
        <v/>
      </c>
      <c r="H519" s="742"/>
      <c r="I519" s="747" t="str">
        <f>VLOOKUP($C502,'2026年度(4年後期)'!$B$5:$N$206,COLUMN('2026年度(4年後期)'!$I$5),0)&amp;""</f>
        <v>看護情報学</v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>成人看護学演習A-Ⅰ</v>
      </c>
      <c r="N519" s="742"/>
      <c r="O519" s="743" t="str">
        <f>VLOOKUP($C502,'2026年度(M2後期)'!$B$5:$N$207,COLUMN('2026年度(M2後期)'!$I$5),0)&amp;""</f>
        <v>特別研究</v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>特別研究</v>
      </c>
      <c r="T519" s="742"/>
      <c r="U519" s="21"/>
      <c r="Z519" s="745" t="str">
        <f>A519</f>
        <v>４時限（15：10～16：40）</v>
      </c>
      <c r="AA519" s="723" t="s">
        <v>315</v>
      </c>
      <c r="AB519" s="723" t="s">
        <v>315</v>
      </c>
      <c r="AC519" s="723" t="s">
        <v>315</v>
      </c>
      <c r="AD519" s="723" t="s">
        <v>315</v>
      </c>
      <c r="AE519" s="723" t="s">
        <v>315</v>
      </c>
      <c r="AF519" s="723"/>
      <c r="AG519" s="723" t="s">
        <v>326</v>
      </c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 t="s">
        <v>341</v>
      </c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39" t="str">
        <f>IFERROR(VLOOKUP(C519,科目・教員!$A$2:$B$342,2,0),"")</f>
        <v>古川　彩子</v>
      </c>
      <c r="D520" s="738"/>
      <c r="E520" s="740" t="str">
        <f>IFERROR(VLOOKUP(E519,科目・教員!$A$2:$B$342,2,0),"")</f>
        <v>遠藤　数江</v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>柏木　公一</v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2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>成人実･在宅実･101･102･103</v>
      </c>
      <c r="D521" s="738"/>
      <c r="E521" s="740" t="str">
        <f>VLOOKUP($C502,'2026年度(2年後期)'!$B$5:$N$207,COLUMN('2026年度(2年後期)'!$I$5)+1,0)&amp;""</f>
        <v>201</v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>301</v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2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36"/>
      <c r="D522" s="734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2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94"/>
      <c r="D526" s="793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">
      <c r="A527" s="5"/>
      <c r="B527" s="6"/>
      <c r="C527" s="781">
        <f>C502+1</f>
        <v>46378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46378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/>
      </c>
      <c r="D528" s="758"/>
      <c r="E528" s="761" t="str">
        <f>VLOOKUP($C527,'2026年度(2年後期)'!$B$5:$N$207,COLUMN('2026年度(2年後期)'!$C$5),0)&amp;""</f>
        <v>生活援助論Ⅳ
(ABCD)</v>
      </c>
      <c r="F528" s="758"/>
      <c r="G528" s="761" t="str">
        <f>VLOOKUP($C527,'2026年度(3年後期)'!$B$5:$N$207,COLUMN('2026年度(3年後期)'!$C$5),0)&amp;""</f>
        <v/>
      </c>
      <c r="H528" s="758"/>
      <c r="I528" s="761" t="str">
        <f>VLOOKUP($C527,'2026年度(4年後期)'!$B$5:$N$206,COLUMN('2026年度(4年後期)'!$C$5),0)&amp;""</f>
        <v/>
      </c>
      <c r="J528" s="758"/>
      <c r="K528" s="774" t="str">
        <f>VLOOKUP($C527,'2026年度(助産後期)'!$B$5:$N$207,COLUMN('2026年度(助産後期)'!$C$5),0)&amp;""</f>
        <v>周産期ハイリスク論（外部講師)NCPR</v>
      </c>
      <c r="L528" s="862"/>
      <c r="M528" s="768" t="str">
        <f>VLOOKUP($C527,'2026年度(M1後期)'!$B$5:$N$207,COLUMN('2026年度(M1後期)'!$C$5),0)&amp;""</f>
        <v>国際看護学演習A-Ⅰ
精神看護学演習A-Ⅱ
成育看護学演習A-Ⅱ・Ⅳ（小児）</v>
      </c>
      <c r="N528" s="759"/>
      <c r="O528" s="761" t="str">
        <f>VLOOKUP($C527,'2026年度(M2後期)'!$B$5:$N$207,COLUMN('2026年度(M2後期)'!$C$5),0)&amp;""</f>
        <v>特別研究</v>
      </c>
      <c r="P528" s="758"/>
      <c r="Q528" s="761" t="str">
        <f>VLOOKUP($C527,'2026年度(D1後期)'!$B$5:$N$207,COLUMN('2026年度(D1後期)'!$C$5),0)&amp;""</f>
        <v>成育看護学演習Ｂ
国際看護学演習Ｂ</v>
      </c>
      <c r="R528" s="758"/>
      <c r="S528" s="742" t="str">
        <f>VLOOKUP($C527,'2026年度(D23後期)'!$B$5:$N$207,COLUMN('2026年度(D23後期)'!$C$5),0)&amp;""</f>
        <v>特別研究</v>
      </c>
      <c r="T528" s="758"/>
      <c r="U528" s="43"/>
      <c r="Z528" s="744" t="str">
        <f>A528</f>
        <v xml:space="preserve">１時限（09：20～10：50） </v>
      </c>
      <c r="AA528" s="723"/>
      <c r="AB528" s="723"/>
      <c r="AC528" s="723"/>
      <c r="AD528" s="723"/>
      <c r="AE528" s="723"/>
      <c r="AF528" s="723"/>
      <c r="AG528" s="723" t="s">
        <v>306</v>
      </c>
      <c r="AH528" s="723" t="s">
        <v>306</v>
      </c>
      <c r="AI528" s="723"/>
      <c r="AJ528" s="723"/>
      <c r="AK528" s="723"/>
      <c r="AL528" s="723" t="s">
        <v>306</v>
      </c>
      <c r="AM528" s="723" t="s">
        <v>387</v>
      </c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 t="s">
        <v>387</v>
      </c>
      <c r="BA528" s="723" t="s">
        <v>156</v>
      </c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72" t="str">
        <f>IFERROR(VLOOKUP(K528,科目・教員!$A$2:$B$342,2,0),"")</f>
        <v/>
      </c>
      <c r="L529" s="86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>201･202･基礎実</v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72" t="str">
        <f>VLOOKUP($C527,'2026年度(助産後期)'!$B$5:$N$207,COLUMN('2026年度(助産後期)'!$C$5)+1,0)&amp;""</f>
        <v>304・母小実</v>
      </c>
      <c r="L530" s="864"/>
      <c r="M530" s="750" t="str">
        <f>VLOOKUP($C527,'2026年度(M1後期)'!$B$5:$N$207,COLUMN('2026年度(M1後期)'!$C$5)+1,0)&amp;""</f>
        <v>精神：臨床講義室1</v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48"/>
      <c r="D531" s="793"/>
      <c r="E531" s="733"/>
      <c r="F531" s="755"/>
      <c r="G531" s="733"/>
      <c r="H531" s="755"/>
      <c r="I531" s="733"/>
      <c r="J531" s="755"/>
      <c r="K531" s="846" t="s">
        <v>147</v>
      </c>
      <c r="L531" s="863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>人間関係論</v>
      </c>
      <c r="D532" s="758"/>
      <c r="E532" s="761" t="str">
        <f>VLOOKUP($C527,'2026年度(2年後期)'!$B$5:$N$207,COLUMN('2026年度(2年後期)'!$E$5),0)&amp;""</f>
        <v>生活援助論Ⅳ
(ABCD)</v>
      </c>
      <c r="F532" s="758"/>
      <c r="G532" s="761" t="str">
        <f>VLOOKUP($C527,'2026年度(3年後期)'!$B$5:$N$207,COLUMN('2026年度(3年後期)'!$E$5),0)&amp;""</f>
        <v/>
      </c>
      <c r="H532" s="758"/>
      <c r="I532" s="761" t="str">
        <f>VLOOKUP($C527,'2026年度(4年後期)'!$B$5:$N$206,COLUMN('2026年度(4年後期)'!$E$5),0)&amp;""</f>
        <v/>
      </c>
      <c r="J532" s="758"/>
      <c r="K532" s="774" t="str">
        <f>VLOOKUP($C527,'2026年度(助産後期)'!$B$5:$N$207,COLUMN('2026年度(助産後期)'!$E$5),0)&amp;""</f>
        <v>周産期ハイリスク論（外部講師)NCPR</v>
      </c>
      <c r="L532" s="862"/>
      <c r="M532" s="757" t="str">
        <f>VLOOKUP($C527,'2026年度(M1後期)'!$B$5:$N$207,COLUMN('2026年度(M1後期)'!$E$5),0)&amp;""</f>
        <v>国際看護学演習A-Ⅰ
精神看護学演習A-Ⅱ
成育看護学演習A-Ⅱ・Ⅳ（小児）</v>
      </c>
      <c r="N532" s="758"/>
      <c r="O532" s="742" t="str">
        <f>VLOOKUP($C527,'2026年度(M2後期)'!$B$5:$N$207,COLUMN('2026年度(M2後期)'!$E$5),0)&amp;""</f>
        <v>特別研究</v>
      </c>
      <c r="P532" s="758"/>
      <c r="Q532" s="742" t="str">
        <f>VLOOKUP($C527,'2026年度(D1後期)'!$B$5:$N$207,COLUMN('2026年度(D1後期)'!$E$5),0)&amp;""</f>
        <v>成育看護学演習Ｂ
国際看護学演習Ｂ</v>
      </c>
      <c r="R532" s="758"/>
      <c r="S532" s="742" t="str">
        <f>VLOOKUP($C527,'2026年度(D23後期)'!$B$5:$N$207,COLUMN('2026年度(D23後期)'!$E$5),0)&amp;""</f>
        <v>特別研究</v>
      </c>
      <c r="T532" s="758"/>
      <c r="U532" s="25"/>
      <c r="Z532" s="745" t="str">
        <f>A532</f>
        <v>２時限（11：00～12：30）</v>
      </c>
      <c r="AA532" s="723"/>
      <c r="AB532" s="723"/>
      <c r="AC532" s="723"/>
      <c r="AD532" s="723"/>
      <c r="AE532" s="723"/>
      <c r="AF532" s="723"/>
      <c r="AG532" s="723" t="s">
        <v>306</v>
      </c>
      <c r="AH532" s="723" t="s">
        <v>306</v>
      </c>
      <c r="AI532" s="723"/>
      <c r="AJ532" s="723"/>
      <c r="AK532" s="723"/>
      <c r="AL532" s="723" t="s">
        <v>306</v>
      </c>
      <c r="AM532" s="723" t="s">
        <v>387</v>
      </c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/>
      <c r="AX532" s="723"/>
      <c r="AY532" s="723"/>
      <c r="AZ532" s="723" t="s">
        <v>387</v>
      </c>
      <c r="BA532" s="723" t="s">
        <v>156</v>
      </c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 t="s">
        <v>158</v>
      </c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>小島　優子</v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72" t="str">
        <f>IFERROR(VLOOKUP(K532,科目・教員!$A$2:$B$342,2,0),"")</f>
        <v/>
      </c>
      <c r="L533" s="86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>大講義室</v>
      </c>
      <c r="D534" s="751"/>
      <c r="E534" s="752" t="str">
        <f>VLOOKUP($C527,'2026年度(2年後期)'!$B$5:$N$207,COLUMN('2026年度(2年後期)'!$E$5)+1,0)&amp;""</f>
        <v>201･202･基礎実</v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72" t="str">
        <f>VLOOKUP($C527,'2026年度(助産後期)'!$B$5:$N$207,COLUMN('2026年度(助産後期)'!$E$5)+1,0)&amp;""</f>
        <v>304・母小実</v>
      </c>
      <c r="L534" s="864"/>
      <c r="M534" s="753" t="str">
        <f>VLOOKUP($C527,'2026年度(M1後期)'!$B$5:$N$207,COLUMN('2026年度(M1後期)'!$E$5)+1,0)&amp;""</f>
        <v>精神：臨床講義室1</v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733"/>
      <c r="J535" s="734"/>
      <c r="K535" s="846" t="s">
        <v>147</v>
      </c>
      <c r="L535" s="863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>免疫と健康</v>
      </c>
      <c r="D540" s="742"/>
      <c r="E540" s="747" t="str">
        <f>VLOOKUP($C527,'2026年度(2年後期)'!$B$5:$N$207,COLUMN('2026年度(2年後期)'!$G$5),0)&amp;""</f>
        <v>地域･在宅看護学概論</v>
      </c>
      <c r="F540" s="742"/>
      <c r="G540" s="747" t="str">
        <f>VLOOKUP($C527,'2026年度(3年後期)'!$B$5:$N$207,COLUMN('2026年度(3年後期)'!$G$5),0)&amp;""</f>
        <v/>
      </c>
      <c r="H540" s="742"/>
      <c r="I540" s="747" t="str">
        <f>VLOOKUP($C527,'2026年度(4年後期)'!$B$5:$N$206,COLUMN('2026年度(4年後期)'!$G$5),0)&amp;""</f>
        <v/>
      </c>
      <c r="J540" s="742"/>
      <c r="K540" s="845" t="str">
        <f>VLOOKUP($C527,'2026年度(助産後期)'!$B$5:$N$207,COLUMN('2026年度(助産後期)'!$G$5),0)&amp;""</f>
        <v>助産学演習Ⅱ(外部講師） NCPR</v>
      </c>
      <c r="L540" s="845"/>
      <c r="M540" s="741" t="str">
        <f>VLOOKUP($C527,'2026年度(M1後期)'!$B$5:$N$207,COLUMN('2026年度(M1後期)'!$G$5),0)&amp;""</f>
        <v>精神看護学演習A-Ⅱ
成育看護学演習A-Ⅱ（小児）</v>
      </c>
      <c r="N540" s="742"/>
      <c r="O540" s="743" t="str">
        <f>VLOOKUP($C527,'2026年度(M2後期)'!$B$5:$N$207,COLUMN('2026年度(M2後期)'!$G$5),0)&amp;""</f>
        <v>特別研究</v>
      </c>
      <c r="P540" s="742"/>
      <c r="Q540" s="743" t="str">
        <f>VLOOKUP($C527,'2026年度(D1後期)'!$B$5:$N$207,COLUMN('2026年度(D1後期)'!$G$5),0)&amp;""</f>
        <v>感染管理看護学演習Ｂ
成人看護学演習Ｂ</v>
      </c>
      <c r="R540" s="742"/>
      <c r="S540" s="743" t="str">
        <f>VLOOKUP($C527,'2026年度(D23後期)'!$B$5:$N$207,COLUMN('2026年度(D23後期)'!$G$5),0)&amp;""</f>
        <v>特別研究</v>
      </c>
      <c r="T540" s="742"/>
      <c r="U540" s="25"/>
      <c r="V540" s="623" t="s">
        <v>88</v>
      </c>
      <c r="Z540" s="745" t="str">
        <f>A540</f>
        <v>３時限（13：30～15：00）</v>
      </c>
      <c r="AA540" s="723" t="s">
        <v>351</v>
      </c>
      <c r="AB540" s="723"/>
      <c r="AC540" s="723"/>
      <c r="AD540" s="723"/>
      <c r="AE540" s="723"/>
      <c r="AF540" s="723"/>
      <c r="AG540" s="723" t="s">
        <v>142</v>
      </c>
      <c r="AH540" s="723"/>
      <c r="AI540" s="723"/>
      <c r="AJ540" s="723"/>
      <c r="AK540" s="723"/>
      <c r="AL540" s="723"/>
      <c r="AM540" s="723" t="s">
        <v>387</v>
      </c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 t="s">
        <v>387</v>
      </c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 t="s">
        <v>166</v>
      </c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>森　那美子</v>
      </c>
      <c r="D541" s="738"/>
      <c r="E541" s="740" t="str">
        <f>IFERROR(VLOOKUP(E540,科目・教員!$A$2:$B$342,2,0),"")</f>
        <v>藤田　淳子</v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847" t="str">
        <f>IFERROR(VLOOKUP(K540,科目・教員!$A$2:$B$342,2,0),"")</f>
        <v/>
      </c>
      <c r="L541" s="84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V541" s="623" t="s">
        <v>240</v>
      </c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>101</v>
      </c>
      <c r="D542" s="738"/>
      <c r="E542" s="740" t="str">
        <f>VLOOKUP($C527,'2026年度(2年後期)'!$B$5:$N$207,COLUMN('2026年度(2年後期)'!$G$5)+1,0)&amp;""</f>
        <v>201</v>
      </c>
      <c r="F542" s="738"/>
      <c r="G542" s="740" t="str">
        <f>VLOOKUP($C527,'2026年度(3年後期)'!$B$5:$N$207,COLUMN('2026年度(3年後期)'!$G$5)+1,0)&amp;""</f>
        <v/>
      </c>
      <c r="H542" s="738"/>
      <c r="I542" s="740" t="str">
        <f>VLOOKUP($C527,'2026年度(4年後期)'!$B$5:$N$206,COLUMN('2026年度(4年後期)'!$G$5)+1,0)&amp;""</f>
        <v/>
      </c>
      <c r="J542" s="738"/>
      <c r="K542" s="847" t="str">
        <f>VLOOKUP($C527,'2026年度(助産後期)'!$B$5:$N$207,COLUMN('2026年度(助産後期)'!$G$5)+1,0)&amp;""</f>
        <v>304・母小実</v>
      </c>
      <c r="L542" s="847"/>
      <c r="M542" s="739" t="str">
        <f>VLOOKUP($C527,'2026年度(M1後期)'!$B$5:$N$207,COLUMN('2026年度(M1後期)'!$G$5)+1,0)&amp;""</f>
        <v>精神：臨床講義室1</v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V542" s="623" t="s">
        <v>166</v>
      </c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846" t="s">
        <v>147</v>
      </c>
      <c r="L543" s="863"/>
      <c r="M543" s="736"/>
      <c r="N543" s="734"/>
      <c r="O543" s="735"/>
      <c r="P543" s="734"/>
      <c r="Q543" s="735"/>
      <c r="R543" s="734"/>
      <c r="S543" s="735"/>
      <c r="T543" s="734"/>
      <c r="U543" s="25"/>
      <c r="V543" s="623" t="s">
        <v>192</v>
      </c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>疾病・病態論Ⅰ</v>
      </c>
      <c r="D544" s="742"/>
      <c r="E544" s="747" t="str">
        <f>VLOOKUP($C527,'2026年度(2年後期)'!$B$5:$N$207,COLUMN('2026年度(2年後期)'!$I$5),0)&amp;""</f>
        <v>薬物療法と看護</v>
      </c>
      <c r="F544" s="742"/>
      <c r="G544" s="747" t="str">
        <f>VLOOKUP($C527,'2026年度(3年後期)'!$B$5:$N$207,COLUMN('2026年度(3年後期)'!$I$5),0)&amp;""</f>
        <v/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>精神看護学演習A-Ⅱ
成育看護学演習A-Ⅱ（小児）</v>
      </c>
      <c r="N544" s="742"/>
      <c r="O544" s="743" t="str">
        <f>VLOOKUP($C527,'2026年度(M2後期)'!$B$5:$N$207,COLUMN('2026年度(M2後期)'!$I$5),0)&amp;""</f>
        <v>特別研究</v>
      </c>
      <c r="P544" s="742"/>
      <c r="Q544" s="743" t="str">
        <f>VLOOKUP($C527,'2026年度(D1後期)'!$B$5:$N$207,COLUMN('2026年度(D1後期)'!$I$5),0)&amp;""</f>
        <v>感染管理看護学演習Ｂ
成人看護学演習Ｂ</v>
      </c>
      <c r="R544" s="742"/>
      <c r="S544" s="743" t="str">
        <f>VLOOKUP($C527,'2026年度(D23後期)'!$B$5:$N$207,COLUMN('2026年度(D23後期)'!$I$5),0)&amp;""</f>
        <v>特別研究</v>
      </c>
      <c r="T544" s="742"/>
      <c r="U544" s="25"/>
      <c r="Z544" s="745" t="str">
        <f>A544</f>
        <v>４時限（15：10～16：40）</v>
      </c>
      <c r="AA544" s="723" t="s">
        <v>354</v>
      </c>
      <c r="AB544" s="723"/>
      <c r="AC544" s="723"/>
      <c r="AD544" s="723"/>
      <c r="AE544" s="723"/>
      <c r="AF544" s="723"/>
      <c r="AG544" s="723" t="s">
        <v>204</v>
      </c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>水野　正之</v>
      </c>
      <c r="D545" s="738"/>
      <c r="E545" s="740" t="str">
        <f>IFERROR(VLOOKUP(E544,科目・教員!$A$2:$B$342,2,0),"")</f>
        <v>本間　典子</v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>101</v>
      </c>
      <c r="D546" s="738"/>
      <c r="E546" s="740" t="str">
        <f>VLOOKUP($C527,'2026年度(2年後期)'!$B$5:$N$207,COLUMN('2026年度(2年後期)'!$I$5)+1,0)&amp;""</f>
        <v>201</v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>精神：臨床講義室1</v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36"/>
      <c r="D547" s="734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802" t="str">
        <f>VLOOKUP($C527,'2026年度(1年後期)'!$B$5:$N$207,COLUMN('2026年度(1年後期)'!$K$5),0)&amp;""</f>
        <v>疾病・病態論Ⅰ　中間試験追試験</v>
      </c>
      <c r="D548" s="803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 t="s">
        <v>388</v>
      </c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800" t="str">
        <f>IFERROR(VLOOKUP(C548,科目・教員!$A$2:$B$342,2,0),"")</f>
        <v/>
      </c>
      <c r="D549" s="801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800" t="str">
        <f>VLOOKUP($C527,'2026年度(1年後期)'!$B$5:$N$207,COLUMN('2026年度(1年後期)'!$K$5)+1,0)&amp;""</f>
        <v>102</v>
      </c>
      <c r="D550" s="801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849"/>
      <c r="D551" s="851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.75">
      <c r="A552" s="5"/>
      <c r="B552" s="6"/>
      <c r="C552" s="781">
        <f>C527+1</f>
        <v>46379</v>
      </c>
      <c r="D552" s="781"/>
      <c r="E552" s="781"/>
      <c r="F552" s="781"/>
      <c r="G552" s="781"/>
      <c r="H552" s="781"/>
      <c r="I552" s="781"/>
      <c r="J552" s="781"/>
      <c r="K552" s="781"/>
      <c r="L552" s="781"/>
      <c r="M552" s="781"/>
      <c r="N552" s="781"/>
      <c r="O552" s="781"/>
      <c r="P552" s="781"/>
      <c r="Q552" s="781"/>
      <c r="R552" s="781"/>
      <c r="S552" s="781"/>
      <c r="T552" s="781"/>
      <c r="U552" s="832">
        <f>C552</f>
        <v>46379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>知の探求</v>
      </c>
      <c r="D553" s="758"/>
      <c r="E553" s="761" t="str">
        <f>VLOOKUP($C552,'2026年度(2年後期)'!$B$5:$N$207,COLUMN('2026年度(2年後期)'!$C$5),0)&amp;""</f>
        <v>成人看護援助論Ⅱ</v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>長寿看護学演習A-Ⅰ
成育看護学演習A-Ⅳ（母性）</v>
      </c>
      <c r="N553" s="759"/>
      <c r="O553" s="761" t="str">
        <f>VLOOKUP($C552,'2026年度(M2後期)'!$B$5:$N$207,COLUMN('2026年度(M2後期)'!$C$5),0)&amp;""</f>
        <v>特別研究</v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>特別研究</v>
      </c>
      <c r="T553" s="758"/>
      <c r="U553" s="43"/>
      <c r="Z553" s="744" t="str">
        <f>A553</f>
        <v xml:space="preserve">１時限（09：20～10：50） </v>
      </c>
      <c r="AA553" s="723" t="s">
        <v>144</v>
      </c>
      <c r="AB553" s="723" t="s">
        <v>144</v>
      </c>
      <c r="AC553" s="723" t="s">
        <v>144</v>
      </c>
      <c r="AD553" s="723"/>
      <c r="AE553" s="723"/>
      <c r="AF553" s="723"/>
      <c r="AG553" s="723" t="s">
        <v>228</v>
      </c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>須藤　恭子</v>
      </c>
      <c r="D554" s="751"/>
      <c r="E554" s="752" t="str">
        <f>IFERROR(VLOOKUP(E553,科目・教員!$A$2:$B$342,2,0),"")</f>
        <v>藤澤　雄太</v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5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>101・１０２・１０３</v>
      </c>
      <c r="D555" s="751"/>
      <c r="E555" s="752" t="str">
        <f>VLOOKUP($C552,'2026年度(2年後期)'!$B$5:$N$207,COLUMN('2026年度(2年後期)'!$C$5)+1,0)&amp;""</f>
        <v>201</v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5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5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>人体の構造と機能Ⅲ</v>
      </c>
      <c r="D557" s="758"/>
      <c r="E557" s="761" t="str">
        <f>VLOOKUP($C552,'2026年度(2年後期)'!$B$5:$N$207,COLUMN('2026年度(2年後期)'!$E$5),0)&amp;""</f>
        <v>母性看護援助論Ⅱ</v>
      </c>
      <c r="F557" s="758"/>
      <c r="G557" s="859" t="str">
        <f>VLOOKUP($C552,'2026年度(3年後期)'!$B$5:$N$207,COLUMN('2026年度(3年後期)'!$E$5),0)&amp;""</f>
        <v>GPS-Academic(AB)</v>
      </c>
      <c r="H557" s="810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>長寿看護学演習A-Ⅰ
成育看護学演習A-Ⅳ（母性）</v>
      </c>
      <c r="N557" s="758"/>
      <c r="O557" s="742" t="str">
        <f>VLOOKUP($C552,'2026年度(M2後期)'!$B$5:$N$207,COLUMN('2026年度(M2後期)'!$E$5),0)&amp;""</f>
        <v>特別研究</v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>特別研究</v>
      </c>
      <c r="T557" s="758"/>
      <c r="U557" s="25"/>
      <c r="Z557" s="745" t="str">
        <f>A557</f>
        <v>２時限（11：00～12：30）</v>
      </c>
      <c r="AA557" s="723" t="s">
        <v>91</v>
      </c>
      <c r="AB557" s="723"/>
      <c r="AC557" s="723"/>
      <c r="AD557" s="723"/>
      <c r="AE557" s="723"/>
      <c r="AF557" s="723"/>
      <c r="AG557" s="723" t="s">
        <v>369</v>
      </c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 t="s">
        <v>389</v>
      </c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>本間　典子</v>
      </c>
      <c r="D558" s="751"/>
      <c r="E558" s="752" t="str">
        <f>IFERROR(VLOOKUP(E557,科目・教員!$A$2:$B$342,2,0),"")</f>
        <v>池田　真弓</v>
      </c>
      <c r="F558" s="751"/>
      <c r="G558" s="855" t="str">
        <f>IFERROR(VLOOKUP(G557,科目・教員!$A$2:$B$342,2,0),"")</f>
        <v/>
      </c>
      <c r="H558" s="808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>101</v>
      </c>
      <c r="D559" s="751"/>
      <c r="E559" s="752" t="str">
        <f>VLOOKUP($C552,'2026年度(2年後期)'!$B$5:$N$207,COLUMN('2026年度(2年後期)'!$E$5)+1,0)&amp;""</f>
        <v>201</v>
      </c>
      <c r="F559" s="751"/>
      <c r="G559" s="855" t="str">
        <f>VLOOKUP($C552,'2026年度(3年後期)'!$B$5:$N$207,COLUMN('2026年度(3年後期)'!$E$5)+1,0)&amp;""</f>
        <v>301</v>
      </c>
      <c r="H559" s="808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36"/>
      <c r="D560" s="734"/>
      <c r="E560" s="733"/>
      <c r="F560" s="734"/>
      <c r="G560" s="858"/>
      <c r="H560" s="851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>疫学・保健統計学Ⅱ</v>
      </c>
      <c r="D565" s="742"/>
      <c r="E565" s="747" t="str">
        <f>VLOOKUP($C552,'2026年度(2年後期)'!$B$5:$N$207,COLUMN('2026年度(2年後期)'!$G$5),0)&amp;""</f>
        <v>小児看護援助論Ⅰ</v>
      </c>
      <c r="F565" s="742"/>
      <c r="G565" s="747" t="str">
        <f>VLOOKUP($C552,'2026年度(3年後期)'!$B$5:$N$207,COLUMN('2026年度(3年後期)'!$G$5),0)&amp;""</f>
        <v>キャリアガイダンス</v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>特別研究</v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>特別研究</v>
      </c>
      <c r="T565" s="742"/>
      <c r="U565" s="665" t="s">
        <v>274</v>
      </c>
      <c r="Z565" s="745" t="str">
        <f>A565</f>
        <v>３時限（13：30～15：00）</v>
      </c>
      <c r="AA565" s="723" t="s">
        <v>323</v>
      </c>
      <c r="AB565" s="723"/>
      <c r="AC565" s="723"/>
      <c r="AD565" s="723"/>
      <c r="AE565" s="723"/>
      <c r="AF565" s="723"/>
      <c r="AG565" s="723" t="s">
        <v>326</v>
      </c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 t="s">
        <v>390</v>
      </c>
      <c r="AX565" s="723"/>
      <c r="AY565" s="723"/>
      <c r="AZ565" s="723"/>
      <c r="BA565" s="723" t="s">
        <v>391</v>
      </c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39" t="str">
        <f>IFERROR(VLOOKUP(C565,科目・教員!$A$2:$B$342,2,0),"")</f>
        <v>柏木　公一</v>
      </c>
      <c r="D566" s="738"/>
      <c r="E566" s="740" t="str">
        <f>IFERROR(VLOOKUP(E565,科目・教員!$A$2:$B$342,2,0),"")</f>
        <v>遠藤　数江</v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691" t="s">
        <v>391</v>
      </c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>101</v>
      </c>
      <c r="D567" s="738"/>
      <c r="E567" s="740" t="str">
        <f>VLOOKUP($C552,'2026年度(2年後期)'!$B$5:$N$207,COLUMN('2026年度(2年後期)'!$G$5)+1,0)&amp;""</f>
        <v>201</v>
      </c>
      <c r="F567" s="738"/>
      <c r="G567" s="740" t="str">
        <f>VLOOKUP($C552,'2026年度(3年後期)'!$B$5:$N$207,COLUMN('2026年度(3年後期)'!$G$5)+1,0)&amp;""</f>
        <v>301</v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665" t="s">
        <v>344</v>
      </c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36"/>
      <c r="D568" s="734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665" t="s">
        <v>293</v>
      </c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802" t="str">
        <f>VLOOKUP($C552,'2026年度(1年後期)'!$B$5:$N$207,COLUMN('2026年度(1年後期)'!$I$5),0)&amp;""</f>
        <v>食と健康　追試験（再試は再試期間）</v>
      </c>
      <c r="D569" s="803"/>
      <c r="E569" s="747" t="str">
        <f>VLOOKUP($C552,'2026年度(2年後期)'!$B$5:$N$207,COLUMN('2026年度(2年後期)'!$I$5),0)&amp;""</f>
        <v/>
      </c>
      <c r="F569" s="742"/>
      <c r="G569" s="860" t="str">
        <f>VLOOKUP($C552,'2026年度(3年後期)'!$B$5:$N$207,COLUMN('2026年度(3年後期)'!$I$5),0)&amp;""</f>
        <v>GPS-Academic(CD)</v>
      </c>
      <c r="H569" s="803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>特別研究</v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>特別研究</v>
      </c>
      <c r="T569" s="742"/>
      <c r="U569" s="665"/>
      <c r="Z569" s="745" t="str">
        <f>A569</f>
        <v>４時限（15：10～16：40）</v>
      </c>
      <c r="AA569" s="723"/>
      <c r="AB569" s="723" t="s">
        <v>392</v>
      </c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 t="s">
        <v>389</v>
      </c>
      <c r="AX569" s="723"/>
      <c r="AY569" s="723"/>
      <c r="AZ569" s="723"/>
      <c r="BA569" s="723" t="s">
        <v>391</v>
      </c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800" t="str">
        <f>IFERROR(VLOOKUP(C569,科目・教員!$A$2:$B$342,2,0),"")</f>
        <v/>
      </c>
      <c r="D570" s="801"/>
      <c r="E570" s="740" t="str">
        <f>IFERROR(VLOOKUP(E569,科目・教員!$A$2:$B$342,2,0),"")</f>
        <v/>
      </c>
      <c r="F570" s="738"/>
      <c r="G570" s="861" t="str">
        <f>IFERROR(VLOOKUP(G569,科目・教員!$A$2:$B$342,2,0),"")</f>
        <v/>
      </c>
      <c r="H570" s="801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66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800" t="str">
        <f>VLOOKUP($C552,'2026年度(1年後期)'!$B$5:$N$207,COLUMN('2026年度(1年後期)'!$I$5)+1,0)&amp;""</f>
        <v>102</v>
      </c>
      <c r="D571" s="801"/>
      <c r="E571" s="740" t="str">
        <f>VLOOKUP($C552,'2026年度(2年後期)'!$B$5:$N$207,COLUMN('2026年度(2年後期)'!$I$5)+1,0)&amp;""</f>
        <v/>
      </c>
      <c r="F571" s="738"/>
      <c r="G571" s="861" t="str">
        <f>VLOOKUP($C552,'2026年度(3年後期)'!$B$5:$N$207,COLUMN('2026年度(3年後期)'!$I$5)+1,0)&amp;""</f>
        <v>301</v>
      </c>
      <c r="H571" s="801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66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849"/>
      <c r="D572" s="851"/>
      <c r="E572" s="733"/>
      <c r="F572" s="734"/>
      <c r="G572" s="858"/>
      <c r="H572" s="851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66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>助産学生との集い</v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 t="s">
        <v>393</v>
      </c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>202</v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48"/>
      <c r="D576" s="749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5"/>
      <c r="B577" s="6"/>
      <c r="C577" s="781">
        <f>C552+1</f>
        <v>46380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32">
        <f>C577</f>
        <v>46380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>生活援助論Ⅱ
(ABCD)</v>
      </c>
      <c r="D578" s="758"/>
      <c r="E578" s="761" t="str">
        <f>VLOOKUP($C577,'2026年度(2年後期)'!$B$5:$N$207,COLUMN('2026年度(2年後期)'!$C$5),0)&amp;""</f>
        <v>成人看護援助論Ⅱ</v>
      </c>
      <c r="F578" s="758"/>
      <c r="G578" s="761" t="str">
        <f>VLOOKUP($C577,'2026年度(3年後期)'!$B$5:$N$207,COLUMN('2026年度(3年後期)'!$C$5),0)&amp;""</f>
        <v/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>がん看護学演習A-Ⅲ</v>
      </c>
      <c r="N578" s="759"/>
      <c r="O578" s="761" t="str">
        <f>VLOOKUP($C577,'2026年度(M2後期)'!$B$5:$N$207,COLUMN('2026年度(M2後期)'!$C$5),0)&amp;""</f>
        <v>特別研究</v>
      </c>
      <c r="P578" s="758"/>
      <c r="Q578" s="761" t="str">
        <f>VLOOKUP($C577,'2026年度(D1後期)'!$B$5:$N$207,COLUMN('2026年度(D1後期)'!$C$5),0)&amp;""</f>
        <v>看護情報・管理学演習Ｂ
長寿看護学演習Ｂ</v>
      </c>
      <c r="R578" s="758"/>
      <c r="S578" s="742" t="str">
        <f>VLOOKUP($C577,'2026年度(D23後期)'!$B$5:$N$207,COLUMN('2026年度(D23後期)'!$C$5),0)&amp;""</f>
        <v>特別研究</v>
      </c>
      <c r="T578" s="758"/>
      <c r="U578" s="865"/>
      <c r="Z578" s="744" t="str">
        <f>A578</f>
        <v xml:space="preserve">１時限（09：20～10：50） </v>
      </c>
      <c r="AA578" s="723" t="s">
        <v>228</v>
      </c>
      <c r="AB578" s="723"/>
      <c r="AC578" s="723"/>
      <c r="AD578" s="723" t="s">
        <v>271</v>
      </c>
      <c r="AE578" s="723" t="s">
        <v>271</v>
      </c>
      <c r="AF578" s="723"/>
      <c r="AG578" s="723" t="s">
        <v>271</v>
      </c>
      <c r="AH578" s="723" t="s">
        <v>271</v>
      </c>
      <c r="AI578" s="723"/>
      <c r="AJ578" s="723"/>
      <c r="AK578" s="723"/>
      <c r="AL578" s="723" t="s">
        <v>271</v>
      </c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>藤澤　雄太</v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866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>基礎実･成人実・在宅実･201･202</v>
      </c>
      <c r="D580" s="751"/>
      <c r="E580" s="752" t="str">
        <f>VLOOKUP($C577,'2026年度(2年後期)'!$B$5:$N$207,COLUMN('2026年度(2年後期)'!$C$5)+1,0)&amp;""</f>
        <v>101</v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866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84"/>
      <c r="J581" s="793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866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>生活援助論Ⅱ
(ABCD)</v>
      </c>
      <c r="D582" s="758"/>
      <c r="E582" s="761" t="str">
        <f>VLOOKUP($C577,'2026年度(2年後期)'!$B$5:$N$207,COLUMN('2026年度(2年後期)'!$E$5),0)&amp;""</f>
        <v>母性看護援助論Ⅱ</v>
      </c>
      <c r="F582" s="758"/>
      <c r="G582" s="761" t="str">
        <f>VLOOKUP($C577,'2026年度(3年後期)'!$B$5:$N$207,COLUMN('2026年度(3年後期)'!$E$5),0)&amp;""</f>
        <v/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>がん看護学演習A-Ⅲ</v>
      </c>
      <c r="N582" s="758"/>
      <c r="O582" s="742" t="str">
        <f>VLOOKUP($C577,'2026年度(M2後期)'!$B$5:$N$207,COLUMN('2026年度(M2後期)'!$E$5),0)&amp;""</f>
        <v>特別研究</v>
      </c>
      <c r="P582" s="758"/>
      <c r="Q582" s="742" t="str">
        <f>VLOOKUP($C577,'2026年度(D1後期)'!$B$5:$N$207,COLUMN('2026年度(D1後期)'!$E$5),0)&amp;""</f>
        <v>看護情報・管理学演習Ｂ
長寿看護学演習Ｂ</v>
      </c>
      <c r="R582" s="758"/>
      <c r="S582" s="742" t="str">
        <f>VLOOKUP($C577,'2026年度(D23後期)'!$B$5:$N$207,COLUMN('2026年度(D23後期)'!$E$5),0)&amp;""</f>
        <v>特別研究</v>
      </c>
      <c r="T582" s="758"/>
      <c r="U582" s="866"/>
      <c r="Z582" s="745" t="str">
        <f>A582</f>
        <v>２時限（11：00～12：30）</v>
      </c>
      <c r="AA582" s="723" t="s">
        <v>369</v>
      </c>
      <c r="AB582" s="723"/>
      <c r="AC582" s="723"/>
      <c r="AD582" s="723" t="s">
        <v>271</v>
      </c>
      <c r="AE582" s="723" t="s">
        <v>271</v>
      </c>
      <c r="AF582" s="723"/>
      <c r="AG582" s="723" t="s">
        <v>271</v>
      </c>
      <c r="AH582" s="723" t="s">
        <v>271</v>
      </c>
      <c r="AI582" s="723"/>
      <c r="AJ582" s="723"/>
      <c r="AK582" s="723"/>
      <c r="AL582" s="723" t="s">
        <v>271</v>
      </c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>池田　真弓</v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866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>基礎実･成人実・在宅実･201･202</v>
      </c>
      <c r="D584" s="751"/>
      <c r="E584" s="752" t="str">
        <f>VLOOKUP($C577,'2026年度(2年後期)'!$B$5:$N$207,COLUMN('2026年度(2年後期)'!$E$5)+1,0)&amp;""</f>
        <v>101</v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866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866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866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866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866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866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>ジェンダー論</v>
      </c>
      <c r="D590" s="742"/>
      <c r="E590" s="747" t="str">
        <f>VLOOKUP($C577,'2026年度(2年後期)'!$B$5:$N$207,COLUMN('2026年度(2年後期)'!$G$5),0)&amp;""</f>
        <v>地域生活とヘルスプロモーション</v>
      </c>
      <c r="F590" s="742"/>
      <c r="G590" s="747" t="str">
        <f>VLOOKUP($C577,'2026年度(3年後期)'!$B$5:$N$207,COLUMN('2026年度(3年後期)'!$G$5),0)&amp;""</f>
        <v/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>特別研究</v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>特別研究</v>
      </c>
      <c r="T590" s="742"/>
      <c r="U590" s="866"/>
      <c r="Z590" s="745" t="str">
        <f>A590</f>
        <v>３時限（13：30～15：00）</v>
      </c>
      <c r="AA590" s="723" t="s">
        <v>215</v>
      </c>
      <c r="AB590" s="723"/>
      <c r="AC590" s="723"/>
      <c r="AD590" s="723"/>
      <c r="AE590" s="723"/>
      <c r="AF590" s="723"/>
      <c r="AG590" s="723" t="s">
        <v>278</v>
      </c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>小島　優子</v>
      </c>
      <c r="D591" s="738"/>
      <c r="E591" s="740" t="str">
        <f>IFERROR(VLOOKUP(E590,科目・教員!$A$2:$B$342,2,0),"")</f>
        <v>藤田　淳子</v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866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>101</v>
      </c>
      <c r="D592" s="738"/>
      <c r="E592" s="740" t="str">
        <f>VLOOKUP($C577,'2026年度(2年後期)'!$B$5:$N$207,COLUMN('2026年度(2年後期)'!$G$5)+1,0)&amp;""</f>
        <v>201</v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866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36"/>
      <c r="D593" s="734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866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>免疫と健康</v>
      </c>
      <c r="D594" s="742"/>
      <c r="E594" s="747" t="str">
        <f>VLOOKUP($C577,'2026年度(2年後期)'!$B$5:$N$207,COLUMN('2026年度(2年後期)'!$I$5),0)&amp;""</f>
        <v>地域生活とヘルスプロモーション</v>
      </c>
      <c r="F594" s="742"/>
      <c r="G594" s="747" t="str">
        <f>VLOOKUP($C577,'2026年度(3年後期)'!$B$5:$N$207,COLUMN('2026年度(3年後期)'!$I$5),0)&amp;""</f>
        <v/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>特別研究</v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>特別研究</v>
      </c>
      <c r="T594" s="742"/>
      <c r="U594" s="866"/>
      <c r="Z594" s="745" t="str">
        <f>A594</f>
        <v>４時限（15：10～16：40）</v>
      </c>
      <c r="AA594" s="723" t="s">
        <v>351</v>
      </c>
      <c r="AB594" s="723"/>
      <c r="AC594" s="723"/>
      <c r="AD594" s="723"/>
      <c r="AE594" s="723"/>
      <c r="AF594" s="723"/>
      <c r="AG594" s="723" t="s">
        <v>278</v>
      </c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39" t="str">
        <f>IFERROR(VLOOKUP(C594,科目・教員!$A$2:$B$342,2,0),"")</f>
        <v>森　那美子</v>
      </c>
      <c r="D595" s="738"/>
      <c r="E595" s="740" t="str">
        <f>IFERROR(VLOOKUP(E594,科目・教員!$A$2:$B$342,2,0),"")</f>
        <v>藤田　淳子</v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866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>101</v>
      </c>
      <c r="D596" s="738"/>
      <c r="E596" s="740" t="str">
        <f>VLOOKUP($C577,'2026年度(2年後期)'!$B$5:$N$207,COLUMN('2026年度(2年後期)'!$I$5)+1,0)&amp;""</f>
        <v>201</v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866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736"/>
      <c r="D597" s="734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866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802" t="str">
        <f>VLOOKUP($C577,'2026年度(1年後期)'!$B$5:$N$207,COLUMN('2026年度(1年後期)'!$K$5),0)&amp;""</f>
        <v>微生物と人間　追再試</v>
      </c>
      <c r="D598" s="803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866"/>
      <c r="Z598" s="745" t="str">
        <f>A598</f>
        <v>５時限（16：50～18：20）</v>
      </c>
      <c r="AA598" s="723"/>
      <c r="AB598" s="723" t="s">
        <v>394</v>
      </c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800" t="str">
        <f>IFERROR(VLOOKUP(C598,科目・教員!$A$2:$B$342,2,0),"")</f>
        <v/>
      </c>
      <c r="D599" s="801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866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800" t="str">
        <f>VLOOKUP($C577,'2026年度(1年後期)'!$B$5:$N$207,COLUMN('2026年度(1年後期)'!$K$5)+1,0)&amp;""</f>
        <v>102</v>
      </c>
      <c r="D600" s="801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866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849"/>
      <c r="D601" s="851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86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5"/>
      <c r="B602" s="6"/>
      <c r="C602" s="781">
        <f>C577+1</f>
        <v>46381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46381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>疾病・病態論Ⅰ</v>
      </c>
      <c r="D603" s="758"/>
      <c r="E603" s="859" t="str">
        <f>VLOOKUP($C602,'2026年度(2年後期)'!$B$5:$N$207,COLUMN('2026年度(2年後期)'!$C$5),0)&amp;""</f>
        <v>母性看護援助論Ⅰ
追再試</v>
      </c>
      <c r="F603" s="810"/>
      <c r="G603" s="761" t="str">
        <f>VLOOKUP($C602,'2026年度(3年後期)'!$B$5:$N$207,COLUMN('2026年度(3年後期)'!$C$5),0)&amp;""</f>
        <v/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>がん看護学演習A-Ⅲ</v>
      </c>
      <c r="N603" s="759"/>
      <c r="O603" s="761" t="str">
        <f>VLOOKUP($C602,'2026年度(M2後期)'!$B$5:$N$207,COLUMN('2026年度(M2後期)'!$C$5),0)&amp;""</f>
        <v>特別研究</v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>特別研究</v>
      </c>
      <c r="T603" s="758"/>
      <c r="U603" s="25"/>
      <c r="Z603" s="744" t="str">
        <f>A603</f>
        <v xml:space="preserve">１時限（09：20～10：50） </v>
      </c>
      <c r="AA603" s="723" t="s">
        <v>354</v>
      </c>
      <c r="AB603" s="723"/>
      <c r="AC603" s="723"/>
      <c r="AD603" s="723"/>
      <c r="AE603" s="723"/>
      <c r="AF603" s="723"/>
      <c r="AG603" s="723"/>
      <c r="AH603" s="723" t="s">
        <v>395</v>
      </c>
      <c r="AI603" s="723"/>
      <c r="AJ603" s="723"/>
      <c r="AK603" s="723"/>
      <c r="AL603" s="723"/>
      <c r="AM603" s="723"/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>水野　正之</v>
      </c>
      <c r="D604" s="751"/>
      <c r="E604" s="855" t="str">
        <f>IFERROR(VLOOKUP(E603,科目・教員!$A$2:$B$342,2,0),"")</f>
        <v/>
      </c>
      <c r="F604" s="808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>101</v>
      </c>
      <c r="D605" s="751"/>
      <c r="E605" s="855" t="str">
        <f>VLOOKUP($C602,'2026年度(2年後期)'!$B$5:$N$207,COLUMN('2026年度(2年後期)'!$C$5)+1,0)&amp;""</f>
        <v>202</v>
      </c>
      <c r="F605" s="808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48"/>
      <c r="D606" s="793"/>
      <c r="E606" s="858"/>
      <c r="F606" s="850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77" t="str">
        <f>VLOOKUP($C602,'2026年度(1年後期)'!$B$5:$N$207,COLUMN('2026年度(1年後期)'!$E$5),0)&amp;""</f>
        <v>脳と行動</v>
      </c>
      <c r="D607" s="778"/>
      <c r="E607" s="761" t="str">
        <f>VLOOKUP($C602,'2026年度(2年後期)'!$B$5:$N$207,COLUMN('2026年度(2年後期)'!$E$5),0)&amp;""</f>
        <v>小児看護学概論</v>
      </c>
      <c r="F607" s="758"/>
      <c r="G607" s="761" t="str">
        <f>VLOOKUP($C602,'2026年度(3年後期)'!$B$5:$N$207,COLUMN('2026年度(3年後期)'!$E$5),0)&amp;""</f>
        <v/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>がん看護学演習A-Ⅲ</v>
      </c>
      <c r="N607" s="758"/>
      <c r="O607" s="742" t="str">
        <f>VLOOKUP($C602,'2026年度(M2後期)'!$B$5:$N$207,COLUMN('2026年度(M2後期)'!$E$5),0)&amp;""</f>
        <v>特別研究</v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>特別研究</v>
      </c>
      <c r="T607" s="758"/>
      <c r="U607" s="21"/>
      <c r="Z607" s="745" t="str">
        <f>A607</f>
        <v>２時限（11：00～12：30）</v>
      </c>
      <c r="AA607" s="723" t="s">
        <v>309</v>
      </c>
      <c r="AB607" s="723"/>
      <c r="AC607" s="723"/>
      <c r="AD607" s="723"/>
      <c r="AE607" s="723"/>
      <c r="AF607" s="723"/>
      <c r="AG607" s="723" t="s">
        <v>128</v>
      </c>
      <c r="AH607" s="723"/>
      <c r="AI607" s="723"/>
      <c r="AJ607" s="723"/>
      <c r="AK607" s="723"/>
      <c r="AL607" s="723"/>
      <c r="AM607" s="723"/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/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75" t="str">
        <f>IFERROR(VLOOKUP(C607,科目・教員!$A$2:$B$342,2,0),"")</f>
        <v>田中　健一</v>
      </c>
      <c r="D608" s="776"/>
      <c r="E608" s="752" t="str">
        <f>IFERROR(VLOOKUP(E607,科目・教員!$A$2:$B$342,2,0),"")</f>
        <v>来生　奈巳子</v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75" t="str">
        <f>VLOOKUP($C602,'2026年度(1年後期)'!$B$5:$N$207,COLUMN('2026年度(1年後期)'!$E$5)+1,0)&amp;""</f>
        <v>101</v>
      </c>
      <c r="D609" s="776"/>
      <c r="E609" s="752" t="str">
        <f>VLOOKUP($C602,'2026年度(2年後期)'!$B$5:$N$207,COLUMN('2026年度(2年後期)'!$E$5)+1,0)&amp;""</f>
        <v>201</v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839" t="s">
        <v>147</v>
      </c>
      <c r="D610" s="863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/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>加齢と健康</v>
      </c>
      <c r="D615" s="742"/>
      <c r="E615" s="747" t="str">
        <f>VLOOKUP($C602,'2026年度(2年後期)'!$B$5:$N$207,COLUMN('2026年度(2年後期)'!$G$5),0)&amp;""</f>
        <v>小児看護援助論Ⅰ</v>
      </c>
      <c r="F615" s="742"/>
      <c r="G615" s="747" t="str">
        <f>VLOOKUP($C602,'2026年度(3年後期)'!$B$5:$N$207,COLUMN('2026年度(3年後期)'!$G$5),0)&amp;""</f>
        <v/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>がん看護学演習A-Ⅳ</v>
      </c>
      <c r="N615" s="742"/>
      <c r="O615" s="743" t="str">
        <f>VLOOKUP($C602,'2026年度(M2後期)'!$B$5:$N$207,COLUMN('2026年度(M2後期)'!$G$5),0)&amp;""</f>
        <v>特別研究</v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>特別研究</v>
      </c>
      <c r="T615" s="742"/>
      <c r="U615" s="21"/>
      <c r="Z615" s="745" t="str">
        <f>A615</f>
        <v>３時限（13：30～15：00）</v>
      </c>
      <c r="AA615" s="723" t="s">
        <v>315</v>
      </c>
      <c r="AB615" s="723"/>
      <c r="AC615" s="723"/>
      <c r="AD615" s="723"/>
      <c r="AE615" s="723"/>
      <c r="AF615" s="723"/>
      <c r="AG615" s="723" t="s">
        <v>314</v>
      </c>
      <c r="AH615" s="723"/>
      <c r="AI615" s="723"/>
      <c r="AJ615" s="723"/>
      <c r="AK615" s="723"/>
      <c r="AL615" s="723"/>
      <c r="AM615" s="723"/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39" t="str">
        <f>IFERROR(VLOOKUP(C615,科目・教員!$A$2:$B$342,2,0),"")</f>
        <v>古川　彩子</v>
      </c>
      <c r="D616" s="738"/>
      <c r="E616" s="740" t="str">
        <f>IFERROR(VLOOKUP(E615,科目・教員!$A$2:$B$342,2,0),"")</f>
        <v>遠藤　数江</v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>101</v>
      </c>
      <c r="D617" s="738"/>
      <c r="E617" s="740" t="str">
        <f>VLOOKUP($C602,'2026年度(2年後期)'!$B$5:$N$207,COLUMN('2026年度(2年後期)'!$G$5)+1,0)&amp;""</f>
        <v>201</v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36"/>
      <c r="D618" s="734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41" t="str">
        <f>VLOOKUP($C602,'2026年度(1年後期)'!$B$5:$N$207,COLUMN('2026年度(1年後期)'!$I$5),0)&amp;""</f>
        <v/>
      </c>
      <c r="D619" s="742"/>
      <c r="E619" s="747" t="str">
        <f>VLOOKUP($C602,'2026年度(2年後期)'!$B$5:$N$207,COLUMN('2026年度(2年後期)'!$I$5),0)&amp;""</f>
        <v>薬物療法と看護</v>
      </c>
      <c r="F619" s="742"/>
      <c r="G619" s="747" t="str">
        <f>VLOOKUP($C602,'2026年度(3年後期)'!$B$5:$N$207,COLUMN('2026年度(3年後期)'!$I$5),0)&amp;""</f>
        <v/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>がん看護学演習A-Ⅳ</v>
      </c>
      <c r="N619" s="742"/>
      <c r="O619" s="743" t="str">
        <f>VLOOKUP($C602,'2026年度(M2後期)'!$B$5:$N$207,COLUMN('2026年度(M2後期)'!$I$5),0)&amp;""</f>
        <v>特別研究</v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>特別研究</v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 t="s">
        <v>204</v>
      </c>
      <c r="AH619" s="723"/>
      <c r="AI619" s="723"/>
      <c r="AJ619" s="723"/>
      <c r="AK619" s="723"/>
      <c r="AL619" s="723"/>
      <c r="AM619" s="723"/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39" t="str">
        <f>IFERROR(VLOOKUP(C619,科目・教員!$A$2:$B$342,2,0),"")</f>
        <v/>
      </c>
      <c r="D620" s="738"/>
      <c r="E620" s="740" t="str">
        <f>IFERROR(VLOOKUP(E619,科目・教員!$A$2:$B$342,2,0),"")</f>
        <v>本間　典子</v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39" t="str">
        <f>VLOOKUP($C602,'2026年度(1年後期)'!$B$5:$N$207,COLUMN('2026年度(1年後期)'!$I$5)+1,0)&amp;""</f>
        <v/>
      </c>
      <c r="D621" s="738"/>
      <c r="E621" s="740" t="str">
        <f>VLOOKUP($C602,'2026年度(2年後期)'!$B$5:$N$207,COLUMN('2026年度(2年後期)'!$I$5)+1,0)&amp;""</f>
        <v>201</v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36"/>
      <c r="D622" s="734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614" t="s">
        <v>113</v>
      </c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/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 t="s">
        <v>216</v>
      </c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615" t="s">
        <v>218</v>
      </c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614" t="s">
        <v>216</v>
      </c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616" t="s">
        <v>123</v>
      </c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23"/>
      <c r="B627" s="24"/>
      <c r="C627" s="767">
        <f>C602+1</f>
        <v>46382</v>
      </c>
      <c r="D627" s="767"/>
      <c r="E627" s="767"/>
      <c r="F627" s="767"/>
      <c r="G627" s="767"/>
      <c r="H627" s="767"/>
      <c r="I627" s="767"/>
      <c r="J627" s="767"/>
      <c r="K627" s="767"/>
      <c r="L627" s="767"/>
      <c r="M627" s="767"/>
      <c r="N627" s="767"/>
      <c r="O627" s="767"/>
      <c r="P627" s="767"/>
      <c r="Q627" s="767"/>
      <c r="R627" s="767"/>
      <c r="S627" s="767"/>
      <c r="T627" s="767"/>
      <c r="U627" s="835">
        <f>C627</f>
        <v>46382</v>
      </c>
      <c r="V627" s="836"/>
      <c r="W627" s="836"/>
      <c r="X627" s="836"/>
      <c r="Y627" s="836"/>
      <c r="Z627" s="83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/>
      </c>
      <c r="D628" s="758"/>
      <c r="E628" s="761" t="str">
        <f>VLOOKUP($C627,'2026年度(2年後期)'!$B$5:$N$207,COLUMN('2026年度(2年後期)'!$C$5),0)&amp;""</f>
        <v/>
      </c>
      <c r="F628" s="758"/>
      <c r="G628" s="761" t="str">
        <f>VLOOKUP($C627,'2026年度(3年後期)'!$B$5:$N$207,COLUMN('2026年度(3年後期)'!$C$5),0)&amp;""</f>
        <v/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/>
      </c>
      <c r="N628" s="759"/>
      <c r="O628" s="761" t="str">
        <f>VLOOKUP($C627,'2026年度(M2後期)'!$B$5:$N$207,COLUMN('2026年度(M2後期)'!$C$5),0)&amp;""</f>
        <v/>
      </c>
      <c r="P628" s="758"/>
      <c r="Q628" s="761" t="str">
        <f>VLOOKUP($C627,'2026年度(D1後期)'!$B$5:$N$207,COLUMN('2026年度(D1後期)'!$C$5),0)&amp;""</f>
        <v/>
      </c>
      <c r="R628" s="758"/>
      <c r="S628" s="742" t="str">
        <f>VLOOKUP($C627,'2026年度(D23後期)'!$B$5:$N$207,COLUMN('2026年度(D23後期)'!$C$5),0)&amp;""</f>
        <v/>
      </c>
      <c r="T628" s="758"/>
      <c r="U628" s="25"/>
      <c r="Z628" s="744" t="str">
        <f>A628</f>
        <v xml:space="preserve">１時限（09：20～10：50） </v>
      </c>
      <c r="AA628" s="723"/>
      <c r="AB628" s="723"/>
      <c r="AC628" s="723"/>
      <c r="AD628" s="723"/>
      <c r="AE628" s="723"/>
      <c r="AF628" s="723"/>
      <c r="AG628" s="723"/>
      <c r="AH628" s="723"/>
      <c r="AI628" s="723"/>
      <c r="AJ628" s="723"/>
      <c r="AK628" s="723"/>
      <c r="AL628" s="723"/>
      <c r="AM628" s="723"/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/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/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53" t="str">
        <f>IFERROR(VLOOKUP(C628,科目・教員!$A$2:$B$342,2,0),"")</f>
        <v/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/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/>
      </c>
      <c r="D632" s="758"/>
      <c r="E632" s="761" t="str">
        <f>VLOOKUP($C627,'2026年度(2年後期)'!$B$5:$N$207,COLUMN('2026年度(2年後期)'!$E$5),0)&amp;""</f>
        <v/>
      </c>
      <c r="F632" s="758"/>
      <c r="G632" s="761" t="str">
        <f>VLOOKUP($C627,'2026年度(3年後期)'!$B$5:$N$207,COLUMN('2026年度(3年後期)'!$E$5),0)&amp;""</f>
        <v/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/>
      </c>
      <c r="N632" s="758"/>
      <c r="O632" s="742" t="str">
        <f>VLOOKUP($C627,'2026年度(M2後期)'!$B$5:$N$207,COLUMN('2026年度(M2後期)'!$E$5),0)&amp;""</f>
        <v/>
      </c>
      <c r="P632" s="758"/>
      <c r="Q632" s="742" t="str">
        <f>VLOOKUP($C627,'2026年度(D1後期)'!$B$5:$N$207,COLUMN('2026年度(D1後期)'!$E$5),0)&amp;""</f>
        <v/>
      </c>
      <c r="R632" s="758"/>
      <c r="S632" s="742" t="str">
        <f>VLOOKUP($C627,'2026年度(D23後期)'!$B$5:$N$207,COLUMN('2026年度(D23後期)'!$E$5),0)&amp;""</f>
        <v/>
      </c>
      <c r="T632" s="758"/>
      <c r="U632" s="21"/>
      <c r="Z632" s="745" t="str">
        <f>A632</f>
        <v>２時限（11：00～12：30）</v>
      </c>
      <c r="AA632" s="723"/>
      <c r="AB632" s="723"/>
      <c r="AC632" s="723"/>
      <c r="AD632" s="723"/>
      <c r="AE632" s="723"/>
      <c r="AF632" s="723"/>
      <c r="AG632" s="723"/>
      <c r="AH632" s="723"/>
      <c r="AI632" s="723"/>
      <c r="AJ632" s="723"/>
      <c r="AK632" s="723"/>
      <c r="AL632" s="723"/>
      <c r="AM632" s="723"/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/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/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/>
      </c>
      <c r="D633" s="751"/>
      <c r="E633" s="752" t="str">
        <f>IFERROR(VLOOKUP(E632,科目・教員!$A$2:$B$342,2,0),"")</f>
        <v/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/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48"/>
      <c r="D635" s="749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/>
      </c>
      <c r="D640" s="742"/>
      <c r="E640" s="747" t="str">
        <f>VLOOKUP($C627,'2026年度(2年後期)'!$B$5:$N$207,COLUMN('2026年度(2年後期)'!$G$5),0)&amp;""</f>
        <v/>
      </c>
      <c r="F640" s="742"/>
      <c r="G640" s="747" t="str">
        <f>VLOOKUP($C627,'2026年度(3年後期)'!$B$5:$N$207,COLUMN('2026年度(3年後期)'!$G$5),0)&amp;""</f>
        <v/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/>
      </c>
      <c r="N640" s="742"/>
      <c r="O640" s="743" t="str">
        <f>VLOOKUP($C627,'2026年度(M2後期)'!$B$5:$N$207,COLUMN('2026年度(M2後期)'!$G$5),0)&amp;""</f>
        <v/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/>
      </c>
      <c r="T640" s="742"/>
      <c r="U640" s="21"/>
      <c r="Z640" s="745" t="str">
        <f>A640</f>
        <v>３時限（13：30～15：00）</v>
      </c>
      <c r="AA640" s="723"/>
      <c r="AB640" s="723"/>
      <c r="AC640" s="723"/>
      <c r="AD640" s="723"/>
      <c r="AE640" s="723"/>
      <c r="AF640" s="723"/>
      <c r="AG640" s="723"/>
      <c r="AH640" s="723"/>
      <c r="AI640" s="723"/>
      <c r="AJ640" s="723"/>
      <c r="AK640" s="723"/>
      <c r="AL640" s="723"/>
      <c r="AM640" s="723"/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/>
      <c r="AX640" s="723"/>
      <c r="AY640" s="723"/>
      <c r="AZ640" s="723"/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/>
      </c>
      <c r="D641" s="738"/>
      <c r="E641" s="740" t="str">
        <f>IFERROR(VLOOKUP(E640,科目・教員!$A$2:$B$342,2,0),"")</f>
        <v/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/>
      </c>
      <c r="D642" s="738"/>
      <c r="E642" s="740" t="str">
        <f>VLOOKUP($C627,'2026年度(2年後期)'!$B$5:$N$207,COLUMN('2026年度(2年後期)'!$G$5)+1,0)&amp;""</f>
        <v/>
      </c>
      <c r="F642" s="738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36"/>
      <c r="D643" s="734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41" t="str">
        <f>VLOOKUP($C627,'2026年度(1年後期)'!$B$5:$N$207,COLUMN('2026年度(1年後期)'!$I$5),0)&amp;""</f>
        <v/>
      </c>
      <c r="D644" s="742"/>
      <c r="E644" s="747" t="str">
        <f>VLOOKUP($C627,'2026年度(2年後期)'!$B$5:$N$207,COLUMN('2026年度(2年後期)'!$I$5),0)&amp;""</f>
        <v/>
      </c>
      <c r="F644" s="742"/>
      <c r="G644" s="747" t="str">
        <f>VLOOKUP($C627,'2026年度(3年後期)'!$B$5:$N$207,COLUMN('2026年度(3年後期)'!$I$5),0)&amp;""</f>
        <v/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/>
      </c>
      <c r="N644" s="742"/>
      <c r="O644" s="743" t="str">
        <f>VLOOKUP($C627,'2026年度(M2後期)'!$B$5:$N$207,COLUMN('2026年度(M2後期)'!$I$5),0)&amp;""</f>
        <v/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/>
      </c>
      <c r="T644" s="742"/>
      <c r="U644" s="21"/>
      <c r="Z644" s="745" t="str">
        <f>A644</f>
        <v>４時限（15：10～16：40）</v>
      </c>
      <c r="AA644" s="723"/>
      <c r="AB644" s="723"/>
      <c r="AC644" s="723"/>
      <c r="AD644" s="723"/>
      <c r="AE644" s="723"/>
      <c r="AF644" s="723"/>
      <c r="AG644" s="723"/>
      <c r="AH644" s="723"/>
      <c r="AI644" s="723"/>
      <c r="AJ644" s="723"/>
      <c r="AK644" s="723"/>
      <c r="AL644" s="723"/>
      <c r="AM644" s="723"/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/>
      <c r="AX644" s="723"/>
      <c r="AY644" s="723"/>
      <c r="AZ644" s="723"/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39" t="str">
        <f>IFERROR(VLOOKUP(C644,科目・教員!$A$2:$B$342,2,0),"")</f>
        <v/>
      </c>
      <c r="D645" s="738"/>
      <c r="E645" s="740" t="str">
        <f>IFERROR(VLOOKUP(E644,科目・教員!$A$2:$B$342,2,0),"")</f>
        <v/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39" t="str">
        <f>VLOOKUP($C627,'2026年度(1年後期)'!$B$5:$N$207,COLUMN('2026年度(1年後期)'!$I$5)+1,0)&amp;""</f>
        <v/>
      </c>
      <c r="D646" s="738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36"/>
      <c r="D647" s="734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41" t="str">
        <f>VLOOKUP($C627,'2026年度(1年後期)'!$B$5:$N$207,COLUMN('2026年度(1年後期)'!$K$5),0)&amp;""</f>
        <v/>
      </c>
      <c r="D648" s="742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21"/>
      <c r="Z648" s="745" t="str">
        <f>A648</f>
        <v>５時限（16：50～18：20）</v>
      </c>
      <c r="AA648" s="723"/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/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39" t="str">
        <f>IFERROR(VLOOKUP(C648,科目・教員!$A$2:$B$342,2,0),"")</f>
        <v/>
      </c>
      <c r="D649" s="738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21"/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39" t="str">
        <f>VLOOKUP($C627,'2026年度(1年後期)'!$B$5:$N$207,COLUMN('2026年度(1年後期)'!$K$5)+1,0)&amp;""</f>
        <v/>
      </c>
      <c r="D650" s="738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21"/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36"/>
      <c r="D651" s="734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22"/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">
      <c r="A652" s="23"/>
      <c r="B652" s="24"/>
      <c r="C652" s="767">
        <f>C627+1</f>
        <v>46383</v>
      </c>
      <c r="D652" s="767"/>
      <c r="E652" s="767"/>
      <c r="F652" s="767"/>
      <c r="G652" s="767"/>
      <c r="H652" s="767"/>
      <c r="I652" s="767"/>
      <c r="J652" s="767"/>
      <c r="K652" s="767"/>
      <c r="L652" s="767"/>
      <c r="M652" s="767"/>
      <c r="N652" s="767"/>
      <c r="O652" s="767"/>
      <c r="P652" s="767"/>
      <c r="Q652" s="767"/>
      <c r="R652" s="767"/>
      <c r="S652" s="767"/>
      <c r="T652" s="767"/>
      <c r="U652" s="835">
        <f>C652</f>
        <v>46383</v>
      </c>
      <c r="V652" s="836"/>
      <c r="W652" s="836"/>
      <c r="X652" s="836"/>
      <c r="Y652" s="836"/>
      <c r="Z652" s="8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61" t="str">
        <f>VLOOKUP($C652,'2026年度(2年後期)'!$B$5:$N$207,COLUMN('2026年度(2年後期)'!$C$5),0)&amp;""</f>
        <v/>
      </c>
      <c r="F653" s="758"/>
      <c r="G653" s="761" t="str">
        <f>VLOOKUP($C652,'2026年度(3年後期)'!$B$5:$N$207,COLUMN('2026年度(3年後期)'!$C$5),0)&amp;""</f>
        <v/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/>
      </c>
      <c r="N653" s="759"/>
      <c r="O653" s="761" t="str">
        <f>VLOOKUP($C652,'2026年度(M2後期)'!$B$5:$N$207,COLUMN('2026年度(M2後期)'!$C$5),0)&amp;""</f>
        <v/>
      </c>
      <c r="P653" s="758"/>
      <c r="Q653" s="761" t="str">
        <f>VLOOKUP($C652,'2026年度(D1後期)'!$B$5:$N$207,COLUMN('2026年度(D1後期)'!$C$5),0)&amp;""</f>
        <v/>
      </c>
      <c r="R653" s="758"/>
      <c r="S653" s="742" t="str">
        <f>VLOOKUP($C652,'2026年度(D23後期)'!$B$5:$N$207,COLUMN('2026年度(D23後期)'!$C$5),0)&amp;""</f>
        <v/>
      </c>
      <c r="T653" s="758"/>
      <c r="U653" s="25"/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/>
      <c r="AG653" s="723"/>
      <c r="AH653" s="723"/>
      <c r="AI653" s="723"/>
      <c r="AJ653" s="723"/>
      <c r="AK653" s="723"/>
      <c r="AL653" s="723"/>
      <c r="AM653" s="723"/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/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25"/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25"/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36"/>
      <c r="D656" s="755"/>
      <c r="E656" s="733"/>
      <c r="F656" s="755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25"/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/>
      </c>
      <c r="D657" s="758"/>
      <c r="E657" s="761" t="str">
        <f>VLOOKUP($C652,'2026年度(2年後期)'!$B$5:$N$207,COLUMN('2026年度(2年後期)'!$E$5),0)&amp;""</f>
        <v/>
      </c>
      <c r="F657" s="758"/>
      <c r="G657" s="761" t="str">
        <f>VLOOKUP($C652,'2026年度(3年後期)'!$B$5:$N$207,COLUMN('2026年度(3年後期)'!$E$5),0)&amp;""</f>
        <v/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/>
      </c>
      <c r="N657" s="758"/>
      <c r="O657" s="742" t="str">
        <f>VLOOKUP($C652,'2026年度(M2後期)'!$B$5:$N$207,COLUMN('2026年度(M2後期)'!$E$5),0)&amp;""</f>
        <v/>
      </c>
      <c r="P657" s="758"/>
      <c r="Q657" s="742" t="str">
        <f>VLOOKUP($C652,'2026年度(D1後期)'!$B$5:$N$207,COLUMN('2026年度(D1後期)'!$E$5),0)&amp;""</f>
        <v/>
      </c>
      <c r="R657" s="758"/>
      <c r="S657" s="742" t="str">
        <f>VLOOKUP($C652,'2026年度(D23後期)'!$B$5:$N$207,COLUMN('2026年度(D23後期)'!$E$5),0)&amp;""</f>
        <v/>
      </c>
      <c r="T657" s="758"/>
      <c r="U657" s="21"/>
      <c r="Z657" s="745" t="str">
        <f>A657</f>
        <v>２時限（11：00～12：30）</v>
      </c>
      <c r="AA657" s="723"/>
      <c r="AB657" s="723"/>
      <c r="AC657" s="723"/>
      <c r="AD657" s="723"/>
      <c r="AE657" s="723"/>
      <c r="AF657" s="723"/>
      <c r="AG657" s="723"/>
      <c r="AH657" s="723"/>
      <c r="AI657" s="723"/>
      <c r="AJ657" s="723"/>
      <c r="AK657" s="723"/>
      <c r="AL657" s="723"/>
      <c r="AM657" s="723"/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/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53" t="str">
        <f>IFERROR(VLOOKUP(C657,科目・教員!$A$2:$B$342,2,0),"")</f>
        <v/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2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2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36"/>
      <c r="D660" s="734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2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2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2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2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2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/>
      </c>
      <c r="D665" s="742"/>
      <c r="E665" s="747" t="str">
        <f>VLOOKUP($C652,'2026年度(2年後期)'!$B$5:$N$207,COLUMN('2026年度(2年後期)'!$G$5),0)&amp;""</f>
        <v/>
      </c>
      <c r="F665" s="742"/>
      <c r="G665" s="747" t="str">
        <f>VLOOKUP($C652,'2026年度(3年後期)'!$B$5:$N$207,COLUMN('2026年度(3年後期)'!$G$5),0)&amp;""</f>
        <v/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/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/>
      </c>
      <c r="T665" s="742"/>
      <c r="U665" s="21"/>
      <c r="Z665" s="745" t="str">
        <f>A665</f>
        <v>３時限（13：30～15：00）</v>
      </c>
      <c r="AA665" s="723"/>
      <c r="AB665" s="723"/>
      <c r="AC665" s="723"/>
      <c r="AD665" s="723"/>
      <c r="AE665" s="723"/>
      <c r="AF665" s="723"/>
      <c r="AG665" s="723"/>
      <c r="AH665" s="723"/>
      <c r="AI665" s="723"/>
      <c r="AJ665" s="723"/>
      <c r="AK665" s="723"/>
      <c r="AL665" s="723"/>
      <c r="AM665" s="723"/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/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39" t="str">
        <f>IFERROR(VLOOKUP(C665,科目・教員!$A$2:$B$342,2,0),"")</f>
        <v/>
      </c>
      <c r="D666" s="738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2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/>
      </c>
      <c r="D667" s="738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2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36"/>
      <c r="D668" s="734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2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/>
      </c>
      <c r="D669" s="742"/>
      <c r="E669" s="747" t="str">
        <f>VLOOKUP($C652,'2026年度(2年後期)'!$B$5:$N$207,COLUMN('2026年度(2年後期)'!$I$5),0)&amp;""</f>
        <v/>
      </c>
      <c r="F669" s="742"/>
      <c r="G669" s="747" t="str">
        <f>VLOOKUP($C652,'2026年度(3年後期)'!$B$5:$N$207,COLUMN('2026年度(3年後期)'!$I$5),0)&amp;""</f>
        <v/>
      </c>
      <c r="H669" s="742"/>
      <c r="I669" s="747" t="str">
        <f>VLOOKUP($C652,'2026年度(4年後期)'!$B$5:$N$206,COLUMN('2026年度(4年後期)'!$I$5),0)&amp;""</f>
        <v/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/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/>
      </c>
      <c r="T669" s="742"/>
      <c r="U669" s="21"/>
      <c r="Z669" s="745" t="str">
        <f>A669</f>
        <v>４時限（15：10～16：40）</v>
      </c>
      <c r="AA669" s="723"/>
      <c r="AB669" s="723"/>
      <c r="AC669" s="723"/>
      <c r="AD669" s="723"/>
      <c r="AE669" s="723"/>
      <c r="AF669" s="723"/>
      <c r="AG669" s="723"/>
      <c r="AH669" s="723"/>
      <c r="AI669" s="723"/>
      <c r="AJ669" s="723"/>
      <c r="AK669" s="723"/>
      <c r="AL669" s="723"/>
      <c r="AM669" s="723"/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/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21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21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36"/>
      <c r="D672" s="734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2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21"/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/>
      <c r="AG673" s="723"/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21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21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22"/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5"/>
      <c r="B677" s="6"/>
      <c r="C677" s="781">
        <f>C652+1</f>
        <v>46384</v>
      </c>
      <c r="D677" s="781"/>
      <c r="E677" s="781"/>
      <c r="F677" s="781"/>
      <c r="G677" s="781"/>
      <c r="H677" s="781"/>
      <c r="I677" s="781"/>
      <c r="J677" s="781"/>
      <c r="K677" s="781"/>
      <c r="L677" s="781"/>
      <c r="M677" s="781"/>
      <c r="N677" s="781"/>
      <c r="O677" s="781"/>
      <c r="P677" s="781"/>
      <c r="Q677" s="781"/>
      <c r="R677" s="781"/>
      <c r="S677" s="781"/>
      <c r="T677" s="781"/>
      <c r="U677" s="832">
        <f>C677</f>
        <v>46384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/>
      </c>
      <c r="N678" s="759"/>
      <c r="O678" s="761" t="str">
        <f>VLOOKUP($C677,'2026年度(M2後期)'!$B$5:$N$207,COLUMN('2026年度(M2後期)'!$C$5),0)&amp;""</f>
        <v/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/>
      </c>
      <c r="T678" s="758"/>
      <c r="U678" s="25"/>
      <c r="Z678" s="744" t="str">
        <f>A678</f>
        <v xml:space="preserve">１時限（09：20～10：50） </v>
      </c>
      <c r="AA678" s="723"/>
      <c r="AB678" s="723"/>
      <c r="AC678" s="723"/>
      <c r="AD678" s="723"/>
      <c r="AE678" s="723"/>
      <c r="AF678" s="723"/>
      <c r="AG678" s="723"/>
      <c r="AH678" s="723"/>
      <c r="AI678" s="723"/>
      <c r="AJ678" s="723"/>
      <c r="AK678" s="723"/>
      <c r="AL678" s="723"/>
      <c r="AM678" s="723"/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/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5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/>
      </c>
      <c r="N682" s="758"/>
      <c r="O682" s="742" t="str">
        <f>VLOOKUP($C677,'2026年度(M2後期)'!$B$5:$N$207,COLUMN('2026年度(M2後期)'!$E$5),0)&amp;""</f>
        <v/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/>
      </c>
      <c r="T682" s="758"/>
      <c r="U682" s="21"/>
      <c r="Z682" s="745" t="str">
        <f>A682</f>
        <v>２時限（11：00～12：30）</v>
      </c>
      <c r="AA682" s="723"/>
      <c r="AB682" s="723"/>
      <c r="AC682" s="723"/>
      <c r="AD682" s="723"/>
      <c r="AE682" s="723"/>
      <c r="AF682" s="723"/>
      <c r="AG682" s="723"/>
      <c r="AH682" s="723"/>
      <c r="AI682" s="723"/>
      <c r="AJ682" s="723"/>
      <c r="AK682" s="723"/>
      <c r="AL682" s="723"/>
      <c r="AM682" s="723"/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/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/>
      </c>
      <c r="N690" s="742"/>
      <c r="O690" s="743" t="str">
        <f>VLOOKUP($C677,'2026年度(M2後期)'!$B$5:$N$207,COLUMN('2026年度(M2後期)'!$G$5),0)&amp;""</f>
        <v/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/>
      </c>
      <c r="T690" s="742"/>
      <c r="U690" s="21"/>
      <c r="Z690" s="745" t="str">
        <f>A690</f>
        <v>３時限（13：30～15：00）</v>
      </c>
      <c r="AA690" s="723"/>
      <c r="AB690" s="723"/>
      <c r="AC690" s="723"/>
      <c r="AD690" s="723"/>
      <c r="AE690" s="723"/>
      <c r="AF690" s="723"/>
      <c r="AG690" s="723"/>
      <c r="AH690" s="723"/>
      <c r="AI690" s="723"/>
      <c r="AJ690" s="723"/>
      <c r="AK690" s="723"/>
      <c r="AL690" s="723"/>
      <c r="AM690" s="723"/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21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21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21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/>
      </c>
      <c r="N694" s="742"/>
      <c r="O694" s="743" t="str">
        <f>VLOOKUP($C677,'2026年度(M2後期)'!$B$5:$N$207,COLUMN('2026年度(M2後期)'!$I$5),0)&amp;""</f>
        <v/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/>
      </c>
      <c r="T694" s="742"/>
      <c r="U694" s="21"/>
      <c r="Z694" s="745" t="str">
        <f>A694</f>
        <v>４時限（15：10～16：40）</v>
      </c>
      <c r="AA694" s="723"/>
      <c r="AB694" s="723"/>
      <c r="AC694" s="723"/>
      <c r="AD694" s="723"/>
      <c r="AE694" s="723"/>
      <c r="AF694" s="723"/>
      <c r="AG694" s="723"/>
      <c r="AH694" s="723"/>
      <c r="AI694" s="723"/>
      <c r="AJ694" s="723"/>
      <c r="AK694" s="723"/>
      <c r="AL694" s="723"/>
      <c r="AM694" s="723"/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/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36"/>
      <c r="D697" s="734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21"/>
      <c r="Z698" s="745" t="str">
        <f>A698</f>
        <v>５時限（16：50～18：20）</v>
      </c>
      <c r="AA698" s="723"/>
      <c r="AB698" s="723"/>
      <c r="AC698" s="723"/>
      <c r="AD698" s="723"/>
      <c r="AE698" s="723"/>
      <c r="AF698" s="723"/>
      <c r="AG698" s="723"/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36"/>
      <c r="D701" s="734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>
      <c r="A702" s="23"/>
      <c r="B702" s="24"/>
      <c r="C702" s="767">
        <f>C677+1</f>
        <v>46385</v>
      </c>
      <c r="D702" s="767"/>
      <c r="E702" s="767"/>
      <c r="F702" s="767"/>
      <c r="G702" s="767"/>
      <c r="H702" s="767"/>
      <c r="I702" s="767"/>
      <c r="J702" s="767"/>
      <c r="K702" s="767"/>
      <c r="L702" s="767"/>
      <c r="M702" s="767"/>
      <c r="N702" s="767"/>
      <c r="O702" s="767"/>
      <c r="P702" s="767"/>
      <c r="Q702" s="767"/>
      <c r="R702" s="767"/>
      <c r="S702" s="767"/>
      <c r="T702" s="767"/>
      <c r="U702" s="835">
        <f>C702</f>
        <v>46385</v>
      </c>
      <c r="V702" s="836"/>
      <c r="W702" s="836"/>
      <c r="X702" s="836"/>
      <c r="Y702" s="836"/>
      <c r="Z702" s="83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5" t="s">
        <v>52</v>
      </c>
      <c r="B703" s="12" t="s">
        <v>53</v>
      </c>
      <c r="C703" s="757" t="str">
        <f>VLOOKUP($C702,'2026年度(1年後期)'!$B$5:$N$207,COLUMN('2026年度(1年後期)'!$C$5),0)&amp;""</f>
        <v/>
      </c>
      <c r="D703" s="758"/>
      <c r="E703" s="761" t="str">
        <f>VLOOKUP($C702,'2026年度(2年後期)'!$B$5:$N$207,COLUMN('2026年度(2年後期)'!$C$5),0)&amp;""</f>
        <v/>
      </c>
      <c r="F703" s="758"/>
      <c r="G703" s="761" t="str">
        <f>VLOOKUP($C702,'2026年度(3年後期)'!$B$5:$N$207,COLUMN('2026年度(3年後期)'!$C$5),0)&amp;""</f>
        <v/>
      </c>
      <c r="H703" s="758"/>
      <c r="I703" s="761" t="str">
        <f>VLOOKUP($C702,'2026年度(4年後期)'!$B$5:$N$206,COLUMN('2026年度(4年後期)'!$C$5),0)&amp;""</f>
        <v/>
      </c>
      <c r="J703" s="758"/>
      <c r="K703" s="742" t="str">
        <f>VLOOKUP($C702,'2026年度(助産後期)'!$B$5:$N$207,COLUMN('2026年度(助産後期)'!$C$5),0)&amp;""</f>
        <v/>
      </c>
      <c r="L703" s="759"/>
      <c r="M703" s="768" t="str">
        <f>VLOOKUP($C702,'2026年度(M1後期)'!$B$5:$N$207,COLUMN('2026年度(M1後期)'!$C$5),0)&amp;""</f>
        <v/>
      </c>
      <c r="N703" s="759"/>
      <c r="O703" s="761" t="str">
        <f>VLOOKUP($C702,'2026年度(M2後期)'!$B$5:$N$207,COLUMN('2026年度(M2後期)'!$C$5),0)&amp;""</f>
        <v/>
      </c>
      <c r="P703" s="758"/>
      <c r="Q703" s="761" t="str">
        <f>VLOOKUP($C702,'2026年度(D1後期)'!$B$5:$N$207,COLUMN('2026年度(D1後期)'!$C$5),0)&amp;""</f>
        <v/>
      </c>
      <c r="R703" s="758"/>
      <c r="S703" s="742" t="str">
        <f>VLOOKUP($C702,'2026年度(D23後期)'!$B$5:$N$207,COLUMN('2026年度(D23後期)'!$C$5),0)&amp;""</f>
        <v/>
      </c>
      <c r="T703" s="758"/>
      <c r="U703" s="25"/>
      <c r="Z703" s="744" t="str">
        <f>A703</f>
        <v xml:space="preserve">１時限（09：20～10：50） </v>
      </c>
      <c r="AA703" s="723"/>
      <c r="AB703" s="723"/>
      <c r="AC703" s="723"/>
      <c r="AD703" s="723"/>
      <c r="AE703" s="723"/>
      <c r="AF703" s="723"/>
      <c r="AG703" s="723"/>
      <c r="AH703" s="723"/>
      <c r="AI703" s="723"/>
      <c r="AJ703" s="723"/>
      <c r="AK703" s="723"/>
      <c r="AL703" s="723"/>
      <c r="AM703" s="723"/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/>
      <c r="BO703" s="723"/>
      <c r="BP703" s="723"/>
      <c r="BQ703" s="723"/>
      <c r="BR703" s="723"/>
      <c r="BS703" s="723"/>
      <c r="BT703" s="723"/>
      <c r="BU703" s="723"/>
      <c r="BV703" s="723"/>
    </row>
    <row r="704" spans="1:74" ht="13.5" customHeight="1">
      <c r="A704" s="745"/>
      <c r="B704" s="15" t="s">
        <v>61</v>
      </c>
      <c r="C704" s="753" t="str">
        <f>IFERROR(VLOOKUP(C703,科目・教員!$A$2:$B$342,2,0),"")</f>
        <v/>
      </c>
      <c r="D704" s="751"/>
      <c r="E704" s="752" t="str">
        <f>IFERROR(VLOOKUP(E703,科目・教員!$A$2:$B$342,2,0),"")</f>
        <v/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/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3.5" customHeight="1">
      <c r="A705" s="745"/>
      <c r="B705" s="15" t="s">
        <v>65</v>
      </c>
      <c r="C705" s="753" t="str">
        <f>VLOOKUP($C702,'2026年度(1年後期)'!$B$5:$N$207,COLUMN('2026年度(1年後期)'!$C$5)+1,0)&amp;""</f>
        <v/>
      </c>
      <c r="D705" s="751"/>
      <c r="E705" s="752" t="str">
        <f>VLOOKUP($C702,'2026年度(2年後期)'!$B$5:$N$207,COLUMN('2026年度(2年後期)'!$C$5)+1,0)&amp;""</f>
        <v/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3.5" customHeight="1">
      <c r="A706" s="746"/>
      <c r="B706" s="16" t="s">
        <v>68</v>
      </c>
      <c r="C706" s="736"/>
      <c r="D706" s="755"/>
      <c r="E706" s="733"/>
      <c r="F706" s="755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customHeight="1">
      <c r="A707" s="745" t="s">
        <v>73</v>
      </c>
      <c r="B707" s="15" t="s">
        <v>53</v>
      </c>
      <c r="C707" s="757" t="str">
        <f>VLOOKUP($C702,'2026年度(1年後期)'!$B$5:$N$207,COLUMN('2026年度(1年後期)'!$E$5),0)&amp;""</f>
        <v/>
      </c>
      <c r="D707" s="758"/>
      <c r="E707" s="761" t="str">
        <f>VLOOKUP($C702,'2026年度(2年後期)'!$B$5:$N$207,COLUMN('2026年度(2年後期)'!$E$5),0)&amp;""</f>
        <v/>
      </c>
      <c r="F707" s="758"/>
      <c r="G707" s="761" t="str">
        <f>VLOOKUP($C702,'2026年度(3年後期)'!$B$5:$N$207,COLUMN('2026年度(3年後期)'!$E$5),0)&amp;""</f>
        <v/>
      </c>
      <c r="H707" s="758"/>
      <c r="I707" s="761" t="str">
        <f>VLOOKUP($C702,'2026年度(4年後期)'!$B$5:$N$206,COLUMN('2026年度(4年後期)'!$E$5),0)&amp;""</f>
        <v/>
      </c>
      <c r="J707" s="758"/>
      <c r="K707" s="742" t="str">
        <f>VLOOKUP($C702,'2026年度(助産後期)'!$B$5:$N$207,COLUMN('2026年度(助産後期)'!$E$5),0)&amp;""</f>
        <v/>
      </c>
      <c r="L707" s="759"/>
      <c r="M707" s="757" t="str">
        <f>VLOOKUP($C702,'2026年度(M1後期)'!$B$5:$N$207,COLUMN('2026年度(M1後期)'!$E$5),0)&amp;""</f>
        <v/>
      </c>
      <c r="N707" s="758"/>
      <c r="O707" s="742" t="str">
        <f>VLOOKUP($C702,'2026年度(M2後期)'!$B$5:$N$207,COLUMN('2026年度(M2後期)'!$E$5),0)&amp;""</f>
        <v/>
      </c>
      <c r="P707" s="758"/>
      <c r="Q707" s="742" t="str">
        <f>VLOOKUP($C702,'2026年度(D1後期)'!$B$5:$N$207,COLUMN('2026年度(D1後期)'!$E$5),0)&amp;""</f>
        <v/>
      </c>
      <c r="R707" s="758"/>
      <c r="S707" s="742" t="str">
        <f>VLOOKUP($C702,'2026年度(D23後期)'!$B$5:$N$207,COLUMN('2026年度(D23後期)'!$E$5),0)&amp;""</f>
        <v/>
      </c>
      <c r="T707" s="758"/>
      <c r="U707" s="21"/>
      <c r="Z707" s="745" t="str">
        <f>A707</f>
        <v>２時限（11：00～12：30）</v>
      </c>
      <c r="AA707" s="723"/>
      <c r="AB707" s="723"/>
      <c r="AC707" s="723"/>
      <c r="AD707" s="723"/>
      <c r="AE707" s="723"/>
      <c r="AF707" s="723"/>
      <c r="AG707" s="723"/>
      <c r="AH707" s="723"/>
      <c r="AI707" s="723"/>
      <c r="AJ707" s="723"/>
      <c r="AK707" s="723"/>
      <c r="AL707" s="723"/>
      <c r="AM707" s="723"/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/>
      <c r="BO707" s="723"/>
      <c r="BP707" s="723"/>
      <c r="BQ707" s="723"/>
      <c r="BR707" s="723"/>
      <c r="BS707" s="723"/>
      <c r="BT707" s="723"/>
      <c r="BU707" s="723"/>
      <c r="BV707" s="723"/>
    </row>
    <row r="708" spans="1:74" ht="13.5" customHeight="1">
      <c r="A708" s="745"/>
      <c r="B708" s="15" t="s">
        <v>61</v>
      </c>
      <c r="C708" s="753" t="str">
        <f>IFERROR(VLOOKUP(C707,科目・教員!$A$2:$B$342,2,0),"")</f>
        <v/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/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3.5" customHeight="1">
      <c r="A709" s="745"/>
      <c r="B709" s="15" t="s">
        <v>65</v>
      </c>
      <c r="C709" s="753" t="str">
        <f>VLOOKUP($C702,'2026年度(1年後期)'!$B$5:$N$207,COLUMN('2026年度(1年後期)'!$E$5)+1,0)&amp;""</f>
        <v/>
      </c>
      <c r="D709" s="751"/>
      <c r="E709" s="752" t="str">
        <f>VLOOKUP($C702,'2026年度(2年後期)'!$B$5:$N$207,COLUMN('2026年度(2年後期)'!$E$5)+1,0)&amp;""</f>
        <v/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3.5" customHeight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3.5" customHeight="1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3.5" customHeight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3.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3.5" customHeight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customHeight="1">
      <c r="A715" s="745" t="s">
        <v>87</v>
      </c>
      <c r="B715" s="15" t="s">
        <v>53</v>
      </c>
      <c r="C715" s="741" t="str">
        <f>VLOOKUP($C702,'2026年度(1年後期)'!$B$5:$N$207,COLUMN('2026年度(1年後期)'!$G$5),0)&amp;""</f>
        <v/>
      </c>
      <c r="D715" s="742"/>
      <c r="E715" s="747" t="str">
        <f>VLOOKUP($C702,'2026年度(2年後期)'!$B$5:$N$207,COLUMN('2026年度(2年後期)'!$G$5),0)&amp;""</f>
        <v/>
      </c>
      <c r="F715" s="742"/>
      <c r="G715" s="747" t="str">
        <f>VLOOKUP($C702,'2026年度(3年後期)'!$B$5:$N$207,COLUMN('2026年度(3年後期)'!$G$5),0)&amp;""</f>
        <v/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/>
      </c>
      <c r="L715" s="743"/>
      <c r="M715" s="741" t="str">
        <f>VLOOKUP($C702,'2026年度(M1後期)'!$B$5:$N$207,COLUMN('2026年度(M1後期)'!$G$5),0)&amp;""</f>
        <v/>
      </c>
      <c r="N715" s="742"/>
      <c r="O715" s="743" t="str">
        <f>VLOOKUP($C702,'2026年度(M2後期)'!$B$5:$N$207,COLUMN('2026年度(M2後期)'!$G$5),0)&amp;""</f>
        <v/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/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/>
      <c r="AH715" s="723"/>
      <c r="AI715" s="723"/>
      <c r="AJ715" s="723"/>
      <c r="AK715" s="723"/>
      <c r="AL715" s="723"/>
      <c r="AM715" s="723"/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/>
      <c r="BL715" s="723"/>
      <c r="BM715" s="723"/>
      <c r="BN715" s="723"/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3.5" customHeight="1">
      <c r="A716" s="745"/>
      <c r="B716" s="15" t="s">
        <v>61</v>
      </c>
      <c r="C716" s="739" t="str">
        <f>IFERROR(VLOOKUP(C715,科目・教員!$A$2:$B$342,2,0),"")</f>
        <v/>
      </c>
      <c r="D716" s="738"/>
      <c r="E716" s="740" t="str">
        <f>IFERROR(VLOOKUP(E715,科目・教員!$A$2:$B$342,2,0),"")</f>
        <v/>
      </c>
      <c r="F716" s="738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/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3.5" customHeight="1">
      <c r="A717" s="745"/>
      <c r="B717" s="15" t="s">
        <v>65</v>
      </c>
      <c r="C717" s="739" t="str">
        <f>VLOOKUP($C702,'2026年度(1年後期)'!$B$5:$N$207,COLUMN('2026年度(1年後期)'!$G$5)+1,0)&amp;""</f>
        <v/>
      </c>
      <c r="D717" s="738"/>
      <c r="E717" s="740" t="str">
        <f>VLOOKUP($C702,'2026年度(2年後期)'!$B$5:$N$207,COLUMN('2026年度(2年後期)'!$G$5)+1,0)&amp;""</f>
        <v/>
      </c>
      <c r="F717" s="738"/>
      <c r="G717" s="740" t="str">
        <f>VLOOKUP($C702,'2026年度(3年後期)'!$B$5:$N$207,COLUMN('2026年度(3年後期)'!$G$5)+1,0)&amp;""</f>
        <v/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3.5" customHeight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customHeight="1">
      <c r="A719" s="745" t="s">
        <v>103</v>
      </c>
      <c r="B719" s="15" t="s">
        <v>53</v>
      </c>
      <c r="C719" s="741" t="str">
        <f>VLOOKUP($C702,'2026年度(1年後期)'!$B$5:$N$207,COLUMN('2026年度(1年後期)'!$I$5),0)&amp;""</f>
        <v/>
      </c>
      <c r="D719" s="742"/>
      <c r="E719" s="747" t="str">
        <f>VLOOKUP($C702,'2026年度(2年後期)'!$B$5:$N$207,COLUMN('2026年度(2年後期)'!$I$5),0)&amp;""</f>
        <v/>
      </c>
      <c r="F719" s="742"/>
      <c r="G719" s="747" t="str">
        <f>VLOOKUP($C702,'2026年度(3年後期)'!$B$5:$N$207,COLUMN('2026年度(3年後期)'!$I$5),0)&amp;""</f>
        <v/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/>
      </c>
      <c r="L719" s="743"/>
      <c r="M719" s="741" t="str">
        <f>VLOOKUP($C702,'2026年度(M1後期)'!$B$5:$N$207,COLUMN('2026年度(M1後期)'!$I$5),0)&amp;""</f>
        <v/>
      </c>
      <c r="N719" s="742"/>
      <c r="O719" s="743" t="str">
        <f>VLOOKUP($C702,'2026年度(M2後期)'!$B$5:$N$207,COLUMN('2026年度(M2後期)'!$I$5),0)&amp;""</f>
        <v/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/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/>
      <c r="AI719" s="723"/>
      <c r="AJ719" s="723"/>
      <c r="AK719" s="723"/>
      <c r="AL719" s="723"/>
      <c r="AM719" s="723"/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3.5" customHeight="1">
      <c r="A720" s="745"/>
      <c r="B720" s="15" t="s">
        <v>61</v>
      </c>
      <c r="C720" s="739" t="str">
        <f>IFERROR(VLOOKUP(C719,科目・教員!$A$2:$B$342,2,0),"")</f>
        <v/>
      </c>
      <c r="D720" s="738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/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3.5" customHeight="1">
      <c r="A721" s="745"/>
      <c r="B721" s="15" t="s">
        <v>65</v>
      </c>
      <c r="C721" s="739" t="str">
        <f>VLOOKUP($C702,'2026年度(1年後期)'!$B$5:$N$207,COLUMN('2026年度(1年後期)'!$I$5)+1,0)&amp;""</f>
        <v/>
      </c>
      <c r="D721" s="738"/>
      <c r="E721" s="740" t="str">
        <f>VLOOKUP($C702,'2026年度(2年後期)'!$B$5:$N$207,COLUMN('2026年度(2年後期)'!$I$5)+1,0)&amp;""</f>
        <v/>
      </c>
      <c r="F721" s="738"/>
      <c r="G721" s="740" t="str">
        <f>VLOOKUP($C702,'2026年度(3年後期)'!$B$5:$N$207,COLUMN('2026年度(3年後期)'!$I$5)+1,0)&amp;""</f>
        <v/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3.5" customHeight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3.5" customHeight="1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3.5" customHeight="1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3.5" customHeight="1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3.5" customHeight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21">
      <c r="A727" s="23"/>
      <c r="B727" s="24"/>
      <c r="C727" s="767">
        <f>C702+1</f>
        <v>46386</v>
      </c>
      <c r="D727" s="767"/>
      <c r="E727" s="767"/>
      <c r="F727" s="767"/>
      <c r="G727" s="767"/>
      <c r="H727" s="767"/>
      <c r="I727" s="767"/>
      <c r="J727" s="767"/>
      <c r="K727" s="767"/>
      <c r="L727" s="767"/>
      <c r="M727" s="767"/>
      <c r="N727" s="767"/>
      <c r="O727" s="767"/>
      <c r="P727" s="767"/>
      <c r="Q727" s="767"/>
      <c r="R727" s="767"/>
      <c r="S727" s="767"/>
      <c r="T727" s="767"/>
      <c r="U727" s="835">
        <f>C727</f>
        <v>46386</v>
      </c>
      <c r="V727" s="836"/>
      <c r="W727" s="836"/>
      <c r="X727" s="836"/>
      <c r="Y727" s="836"/>
      <c r="Z727" s="83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5" t="s">
        <v>52</v>
      </c>
      <c r="B728" s="12" t="s">
        <v>53</v>
      </c>
      <c r="C728" s="757" t="str">
        <f>VLOOKUP($C727,'2026年度(1年後期)'!$B$5:$N$207,COLUMN('2026年度(1年後期)'!$C$5),0)&amp;""</f>
        <v/>
      </c>
      <c r="D728" s="758"/>
      <c r="E728" s="761" t="str">
        <f>VLOOKUP($C727,'2026年度(2年後期)'!$B$5:$N$207,COLUMN('2026年度(2年後期)'!$C$5),0)&amp;""</f>
        <v/>
      </c>
      <c r="F728" s="758"/>
      <c r="G728" s="761" t="str">
        <f>VLOOKUP($C727,'2026年度(3年後期)'!$B$5:$N$207,COLUMN('2026年度(3年後期)'!$C$5),0)&amp;""</f>
        <v/>
      </c>
      <c r="H728" s="758"/>
      <c r="I728" s="761" t="str">
        <f>VLOOKUP($C727,'2026年度(4年後期)'!$B$5:$N$206,COLUMN('2026年度(4年後期)'!$C$5),0)&amp;""</f>
        <v/>
      </c>
      <c r="J728" s="758"/>
      <c r="K728" s="742" t="str">
        <f>VLOOKUP($C727,'2026年度(助産後期)'!$B$5:$N$207,COLUMN('2026年度(助産後期)'!$C$5),0)&amp;""</f>
        <v/>
      </c>
      <c r="L728" s="759"/>
      <c r="M728" s="768" t="str">
        <f>VLOOKUP($C727,'2026年度(M1後期)'!$B$5:$N$207,COLUMN('2026年度(M1後期)'!$C$5),0)&amp;""</f>
        <v/>
      </c>
      <c r="N728" s="759"/>
      <c r="O728" s="761" t="str">
        <f>VLOOKUP($C727,'2026年度(M2後期)'!$B$5:$N$207,COLUMN('2026年度(M2後期)'!$C$5),0)&amp;""</f>
        <v/>
      </c>
      <c r="P728" s="758"/>
      <c r="Q728" s="761" t="str">
        <f>VLOOKUP($C727,'2026年度(D1後期)'!$B$5:$N$207,COLUMN('2026年度(D1後期)'!$C$5),0)&amp;""</f>
        <v/>
      </c>
      <c r="R728" s="758"/>
      <c r="S728" s="742" t="str">
        <f>VLOOKUP($C727,'2026年度(D23後期)'!$B$5:$N$207,COLUMN('2026年度(D23後期)'!$C$5),0)&amp;""</f>
        <v/>
      </c>
      <c r="T728" s="758"/>
      <c r="U728" s="25"/>
      <c r="Z728" s="744" t="str">
        <f>A728</f>
        <v xml:space="preserve">１時限（09：20～10：50） </v>
      </c>
      <c r="AA728" s="723"/>
      <c r="AB728" s="723"/>
      <c r="AC728" s="723"/>
      <c r="AD728" s="723"/>
      <c r="AE728" s="723"/>
      <c r="AF728" s="723"/>
      <c r="AG728" s="723"/>
      <c r="AH728" s="723"/>
      <c r="AI728" s="723"/>
      <c r="AJ728" s="723"/>
      <c r="AK728" s="723"/>
      <c r="AL728" s="723"/>
      <c r="AM728" s="723"/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/>
      <c r="AX728" s="723"/>
      <c r="AY728" s="723"/>
      <c r="AZ728" s="723"/>
      <c r="BA728" s="723"/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</row>
    <row r="729" spans="1:74" ht="13.5" customHeight="1">
      <c r="A729" s="745"/>
      <c r="B729" s="15" t="s">
        <v>61</v>
      </c>
      <c r="C729" s="753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/>
      </c>
      <c r="L729" s="754"/>
      <c r="M729" s="750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5"/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4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</row>
    <row r="730" spans="1:74" ht="13.5" customHeight="1">
      <c r="A730" s="745"/>
      <c r="B730" s="15" t="s">
        <v>65</v>
      </c>
      <c r="C730" s="753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/>
      </c>
      <c r="H730" s="751"/>
      <c r="I730" s="752" t="str">
        <f>VLOOKUP($C727,'2026年度(4年後期)'!$B$5:$N$206,COLUMN('2026年度(4年後期)'!$C$5)+1,0)&amp;""</f>
        <v/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5"/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4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</row>
    <row r="731" spans="1:74" ht="13.5" customHeight="1">
      <c r="A731" s="746"/>
      <c r="B731" s="16" t="s">
        <v>68</v>
      </c>
      <c r="C731" s="736"/>
      <c r="D731" s="755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5"/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5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</row>
    <row r="732" spans="1:74" ht="13.5" customHeight="1">
      <c r="A732" s="745" t="s">
        <v>73</v>
      </c>
      <c r="B732" s="15" t="s">
        <v>53</v>
      </c>
      <c r="C732" s="757" t="str">
        <f>VLOOKUP($C727,'2026年度(1年後期)'!$B$5:$N$207,COLUMN('2026年度(1年後期)'!$E$5),0)&amp;""</f>
        <v/>
      </c>
      <c r="D732" s="758"/>
      <c r="E732" s="761" t="str">
        <f>VLOOKUP($C727,'2026年度(2年後期)'!$B$5:$N$207,COLUMN('2026年度(2年後期)'!$E$5),0)&amp;""</f>
        <v/>
      </c>
      <c r="F732" s="758"/>
      <c r="G732" s="761" t="str">
        <f>VLOOKUP($C727,'2026年度(3年後期)'!$B$5:$N$207,COLUMN('2026年度(3年後期)'!$E$5),0)&amp;""</f>
        <v/>
      </c>
      <c r="H732" s="758"/>
      <c r="I732" s="761" t="str">
        <f>VLOOKUP($C727,'2026年度(4年後期)'!$B$5:$N$206,COLUMN('2026年度(4年後期)'!$E$5),0)&amp;""</f>
        <v/>
      </c>
      <c r="J732" s="758"/>
      <c r="K732" s="742" t="str">
        <f>VLOOKUP($C727,'2026年度(助産後期)'!$B$5:$N$207,COLUMN('2026年度(助産後期)'!$E$5),0)&amp;""</f>
        <v/>
      </c>
      <c r="L732" s="759"/>
      <c r="M732" s="757" t="str">
        <f>VLOOKUP($C727,'2026年度(M1後期)'!$B$5:$N$207,COLUMN('2026年度(M1後期)'!$E$5),0)&amp;""</f>
        <v/>
      </c>
      <c r="N732" s="758"/>
      <c r="O732" s="742" t="str">
        <f>VLOOKUP($C727,'2026年度(M2後期)'!$B$5:$N$207,COLUMN('2026年度(M2後期)'!$E$5),0)&amp;""</f>
        <v/>
      </c>
      <c r="P732" s="758"/>
      <c r="Q732" s="742" t="str">
        <f>VLOOKUP($C727,'2026年度(D1後期)'!$B$5:$N$207,COLUMN('2026年度(D1後期)'!$E$5),0)&amp;""</f>
        <v/>
      </c>
      <c r="R732" s="758"/>
      <c r="S732" s="742" t="str">
        <f>VLOOKUP($C727,'2026年度(D23後期)'!$B$5:$N$207,COLUMN('2026年度(D23後期)'!$E$5),0)&amp;""</f>
        <v/>
      </c>
      <c r="T732" s="758"/>
      <c r="U732" s="21"/>
      <c r="Z732" s="745" t="str">
        <f>A732</f>
        <v>２時限（11：00～12：30）</v>
      </c>
      <c r="AA732" s="723"/>
      <c r="AB732" s="723"/>
      <c r="AC732" s="723"/>
      <c r="AD732" s="723"/>
      <c r="AE732" s="723"/>
      <c r="AF732" s="723"/>
      <c r="AG732" s="723"/>
      <c r="AH732" s="723"/>
      <c r="AI732" s="723"/>
      <c r="AJ732" s="723"/>
      <c r="AK732" s="723"/>
      <c r="AL732" s="723"/>
      <c r="AM732" s="723"/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/>
      <c r="AX732" s="723"/>
      <c r="AY732" s="723"/>
      <c r="AZ732" s="723"/>
      <c r="BA732" s="723"/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/>
      <c r="BO732" s="723"/>
      <c r="BP732" s="723"/>
      <c r="BQ732" s="723"/>
      <c r="BR732" s="723"/>
      <c r="BS732" s="723"/>
      <c r="BT732" s="723"/>
      <c r="BU732" s="723"/>
      <c r="BV732" s="723"/>
    </row>
    <row r="733" spans="1:74" ht="13.5" customHeight="1">
      <c r="A733" s="745"/>
      <c r="B733" s="15" t="s">
        <v>61</v>
      </c>
      <c r="C733" s="753" t="str">
        <f>IFERROR(VLOOKUP(C732,科目・教員!$A$2:$B$342,2,0),"")</f>
        <v/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38" t="str">
        <f>IFERROR(VLOOKUP(K732,科目・教員!$A$2:$B$342,2,0),"")</f>
        <v/>
      </c>
      <c r="L733" s="754"/>
      <c r="M733" s="753" t="str">
        <f>IFERROR(VLOOKUP(M732,科目・教員!$A$2:$B$342,2,0),"")</f>
        <v/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4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</row>
    <row r="734" spans="1:74" ht="13.5" customHeight="1">
      <c r="A734" s="745"/>
      <c r="B734" s="15" t="s">
        <v>65</v>
      </c>
      <c r="C734" s="753" t="str">
        <f>VLOOKUP($C727,'2026年度(1年後期)'!$B$5:$N$207,COLUMN('2026年度(1年後期)'!$E$5)+1,0)&amp;""</f>
        <v/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/>
      </c>
      <c r="H734" s="751"/>
      <c r="I734" s="752" t="str">
        <f>VLOOKUP($C727,'2026年度(4年後期)'!$B$5:$N$206,COLUMN('2026年度(4年後期)'!$E$5)+1,0)&amp;""</f>
        <v/>
      </c>
      <c r="J734" s="751"/>
      <c r="K734" s="738" t="str">
        <f>VLOOKUP($C727,'2026年度(助産後期)'!$B$5:$N$207,COLUMN('2026年度(助産後期)'!$E$5)+1,0)&amp;""</f>
        <v/>
      </c>
      <c r="L734" s="754"/>
      <c r="M734" s="753" t="str">
        <f>VLOOKUP($C727,'2026年度(M1後期)'!$B$5:$N$207,COLUMN('2026年度(M1後期)'!$E$5)+1,0)&amp;""</f>
        <v/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4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</row>
    <row r="735" spans="1:74" ht="13.5" customHeight="1">
      <c r="A735" s="760"/>
      <c r="B735" s="16" t="s">
        <v>68</v>
      </c>
      <c r="C735" s="736"/>
      <c r="D735" s="734"/>
      <c r="E735" s="733"/>
      <c r="F735" s="734"/>
      <c r="G735" s="733"/>
      <c r="H735" s="734"/>
      <c r="I735" s="733"/>
      <c r="J735" s="734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5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</row>
    <row r="736" spans="1:74" ht="13.5" customHeight="1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/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</row>
    <row r="737" spans="1:74" ht="13.5" customHeight="1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</row>
    <row r="738" spans="1:74" ht="13.5" customHeight="1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</row>
    <row r="739" spans="1:74" ht="13.5" customHeight="1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</row>
    <row r="740" spans="1:74" ht="13.5" customHeight="1">
      <c r="A740" s="745" t="s">
        <v>87</v>
      </c>
      <c r="B740" s="15" t="s">
        <v>53</v>
      </c>
      <c r="C740" s="741" t="str">
        <f>VLOOKUP($C727,'2026年度(1年後期)'!$B$5:$N$207,COLUMN('2026年度(1年後期)'!$G$5),0)&amp;""</f>
        <v/>
      </c>
      <c r="D740" s="742"/>
      <c r="E740" s="747" t="str">
        <f>VLOOKUP($C727,'2026年度(2年後期)'!$B$5:$N$207,COLUMN('2026年度(2年後期)'!$G$5),0)&amp;""</f>
        <v/>
      </c>
      <c r="F740" s="742"/>
      <c r="G740" s="747" t="str">
        <f>VLOOKUP($C727,'2026年度(3年後期)'!$B$5:$N$207,COLUMN('2026年度(3年後期)'!$G$5),0)&amp;""</f>
        <v/>
      </c>
      <c r="H740" s="742"/>
      <c r="I740" s="747" t="str">
        <f>VLOOKUP($C727,'2026年度(4年後期)'!$B$5:$N$206,COLUMN('2026年度(4年後期)'!$G$5),0)&amp;""</f>
        <v/>
      </c>
      <c r="J740" s="742"/>
      <c r="K740" s="743" t="str">
        <f>VLOOKUP($C727,'2026年度(助産後期)'!$B$5:$N$207,COLUMN('2026年度(助産後期)'!$G$5),0)&amp;""</f>
        <v/>
      </c>
      <c r="L740" s="743"/>
      <c r="M740" s="741" t="str">
        <f>VLOOKUP($C727,'2026年度(M1後期)'!$B$5:$N$207,COLUMN('2026年度(M1後期)'!$G$5),0)&amp;""</f>
        <v/>
      </c>
      <c r="N740" s="742"/>
      <c r="O740" s="743" t="str">
        <f>VLOOKUP($C727,'2026年度(M2後期)'!$B$5:$N$207,COLUMN('2026年度(M2後期)'!$G$5),0)&amp;""</f>
        <v/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/>
      </c>
      <c r="T740" s="742"/>
      <c r="U740" s="21"/>
      <c r="Z740" s="745" t="str">
        <f>A740</f>
        <v>３時限（13：30～15：00）</v>
      </c>
      <c r="AA740" s="723"/>
      <c r="AB740" s="723"/>
      <c r="AC740" s="723"/>
      <c r="AD740" s="723"/>
      <c r="AE740" s="723"/>
      <c r="AF740" s="723"/>
      <c r="AG740" s="723"/>
      <c r="AH740" s="723"/>
      <c r="AI740" s="723"/>
      <c r="AJ740" s="723"/>
      <c r="AK740" s="723"/>
      <c r="AL740" s="723"/>
      <c r="AM740" s="723"/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/>
      <c r="AX740" s="723"/>
      <c r="AY740" s="723"/>
      <c r="AZ740" s="723"/>
      <c r="BA740" s="723"/>
      <c r="BB740" s="723"/>
      <c r="BC740" s="723"/>
      <c r="BD740" s="723"/>
      <c r="BE740" s="723"/>
      <c r="BF740" s="723"/>
      <c r="BG740" s="723"/>
      <c r="BH740" s="723"/>
      <c r="BI740" s="723"/>
      <c r="BJ740" s="723"/>
      <c r="BK740" s="723"/>
      <c r="BL740" s="723"/>
      <c r="BM740" s="723"/>
      <c r="BN740" s="723"/>
      <c r="BO740" s="723"/>
      <c r="BP740" s="723"/>
      <c r="BQ740" s="723"/>
      <c r="BR740" s="723"/>
      <c r="BS740" s="723"/>
      <c r="BT740" s="723"/>
      <c r="BU740" s="723"/>
      <c r="BV740" s="723"/>
    </row>
    <row r="741" spans="1:74" ht="13.5" customHeight="1">
      <c r="A741" s="745"/>
      <c r="B741" s="15" t="s">
        <v>61</v>
      </c>
      <c r="C741" s="739" t="str">
        <f>IFERROR(VLOOKUP(C740,科目・教員!$A$2:$B$342,2,0),"")</f>
        <v/>
      </c>
      <c r="D741" s="738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/>
      </c>
      <c r="J741" s="738"/>
      <c r="K741" s="737" t="str">
        <f>IFERROR(VLOOKUP(K740,科目・教員!$A$2:$B$342,2,0),"")</f>
        <v/>
      </c>
      <c r="L741" s="737"/>
      <c r="M741" s="739" t="str">
        <f>IFERROR(VLOOKUP(M740,科目・教員!$A$2:$B$342,2,0),"")</f>
        <v/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21"/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</row>
    <row r="742" spans="1:74" ht="13.5" customHeight="1">
      <c r="A742" s="745"/>
      <c r="B742" s="15" t="s">
        <v>65</v>
      </c>
      <c r="C742" s="739" t="str">
        <f>VLOOKUP($C727,'2026年度(1年後期)'!$B$5:$N$207,COLUMN('2026年度(1年後期)'!$G$5)+1,0)&amp;""</f>
        <v/>
      </c>
      <c r="D742" s="738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/>
      </c>
      <c r="H742" s="738"/>
      <c r="I742" s="740" t="str">
        <f>VLOOKUP($C727,'2026年度(4年後期)'!$B$5:$N$206,COLUMN('2026年度(4年後期)'!$G$5)+1,0)&amp;""</f>
        <v/>
      </c>
      <c r="J742" s="738"/>
      <c r="K742" s="737" t="str">
        <f>VLOOKUP($C727,'2026年度(助産後期)'!$B$5:$N$207,COLUMN('2026年度(助産後期)'!$G$5)+1,0)&amp;""</f>
        <v/>
      </c>
      <c r="L742" s="737"/>
      <c r="M742" s="739" t="str">
        <f>VLOOKUP($C727,'2026年度(M1後期)'!$B$5:$N$207,COLUMN('2026年度(M1後期)'!$G$5)+1,0)&amp;""</f>
        <v/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21"/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</row>
    <row r="743" spans="1:74" ht="13.5" customHeight="1">
      <c r="A743" s="760"/>
      <c r="B743" s="16" t="s">
        <v>68</v>
      </c>
      <c r="C743" s="736"/>
      <c r="D743" s="734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21"/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</row>
    <row r="744" spans="1:74" ht="13.5" customHeight="1">
      <c r="A744" s="745" t="s">
        <v>103</v>
      </c>
      <c r="B744" s="15" t="s">
        <v>53</v>
      </c>
      <c r="C744" s="741" t="str">
        <f>VLOOKUP($C727,'2026年度(1年後期)'!$B$5:$N$207,COLUMN('2026年度(1年後期)'!$I$5),0)&amp;""</f>
        <v/>
      </c>
      <c r="D744" s="742"/>
      <c r="E744" s="747" t="str">
        <f>VLOOKUP($C727,'2026年度(2年後期)'!$B$5:$N$207,COLUMN('2026年度(2年後期)'!$I$5),0)&amp;""</f>
        <v/>
      </c>
      <c r="F744" s="742"/>
      <c r="G744" s="747" t="str">
        <f>VLOOKUP($C727,'2026年度(3年後期)'!$B$5:$N$207,COLUMN('2026年度(3年後期)'!$I$5),0)&amp;""</f>
        <v/>
      </c>
      <c r="H744" s="742"/>
      <c r="I744" s="747" t="str">
        <f>VLOOKUP($C727,'2026年度(4年後期)'!$B$5:$N$206,COLUMN('2026年度(4年後期)'!$I$5),0)&amp;""</f>
        <v/>
      </c>
      <c r="J744" s="742"/>
      <c r="K744" s="743" t="str">
        <f>VLOOKUP($C727,'2026年度(助産後期)'!$B$5:$N$207,COLUMN('2026年度(助産後期)'!$I$5),0)&amp;""</f>
        <v/>
      </c>
      <c r="L744" s="743"/>
      <c r="M744" s="741" t="str">
        <f>VLOOKUP($C727,'2026年度(M1後期)'!$B$5:$N$207,COLUMN('2026年度(M1後期)'!$I$5),0)&amp;""</f>
        <v/>
      </c>
      <c r="N744" s="742"/>
      <c r="O744" s="743" t="str">
        <f>VLOOKUP($C727,'2026年度(M2後期)'!$B$5:$N$207,COLUMN('2026年度(M2後期)'!$I$5),0)&amp;""</f>
        <v/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/>
      </c>
      <c r="T744" s="742"/>
      <c r="U744" s="21"/>
      <c r="Z744" s="745" t="str">
        <f>A744</f>
        <v>４時限（15：10～16：40）</v>
      </c>
      <c r="AA744" s="723"/>
      <c r="AB744" s="723"/>
      <c r="AC744" s="723"/>
      <c r="AD744" s="723"/>
      <c r="AE744" s="723"/>
      <c r="AF744" s="723"/>
      <c r="AG744" s="723"/>
      <c r="AH744" s="723"/>
      <c r="AI744" s="723"/>
      <c r="AJ744" s="723"/>
      <c r="AK744" s="723"/>
      <c r="AL744" s="723"/>
      <c r="AM744" s="723"/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/>
      <c r="AX744" s="723"/>
      <c r="AY744" s="723"/>
      <c r="AZ744" s="723"/>
      <c r="BA744" s="723"/>
      <c r="BB744" s="723"/>
      <c r="BC744" s="723"/>
      <c r="BD744" s="723"/>
      <c r="BE744" s="723"/>
      <c r="BF744" s="723"/>
      <c r="BG744" s="723"/>
      <c r="BH744" s="723"/>
      <c r="BI744" s="723"/>
      <c r="BJ744" s="723"/>
      <c r="BK744" s="723"/>
      <c r="BL744" s="723"/>
      <c r="BM744" s="723"/>
      <c r="BN744" s="723"/>
      <c r="BO744" s="723"/>
      <c r="BP744" s="723"/>
      <c r="BQ744" s="723"/>
      <c r="BR744" s="723"/>
      <c r="BS744" s="723"/>
      <c r="BT744" s="723"/>
      <c r="BU744" s="723"/>
      <c r="BV744" s="723"/>
    </row>
    <row r="745" spans="1:74" ht="13.5" customHeight="1">
      <c r="A745" s="745"/>
      <c r="B745" s="15" t="s">
        <v>61</v>
      </c>
      <c r="C745" s="739" t="str">
        <f>IFERROR(VLOOKUP(C744,科目・教員!$A$2:$B$342,2,0),"")</f>
        <v/>
      </c>
      <c r="D745" s="738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/>
      </c>
      <c r="L745" s="737"/>
      <c r="M745" s="739" t="str">
        <f>IFERROR(VLOOKUP(M744,科目・教員!$A$2:$B$342,2,0),"")</f>
        <v/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21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</row>
    <row r="746" spans="1:74" ht="13.5" customHeight="1">
      <c r="A746" s="745"/>
      <c r="B746" s="15" t="s">
        <v>65</v>
      </c>
      <c r="C746" s="739" t="str">
        <f>VLOOKUP($C727,'2026年度(1年後期)'!$B$5:$N$207,COLUMN('2026年度(1年後期)'!$I$5)+1,0)&amp;""</f>
        <v/>
      </c>
      <c r="D746" s="738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/>
      </c>
      <c r="H746" s="738"/>
      <c r="I746" s="740" t="str">
        <f>VLOOKUP($C727,'2026年度(4年後期)'!$B$5:$N$206,COLUMN('2026年度(4年後期)'!$I$5)+1,0)&amp;""</f>
        <v/>
      </c>
      <c r="J746" s="738"/>
      <c r="K746" s="737" t="str">
        <f>VLOOKUP($C727,'2026年度(助産後期)'!$B$5:$N$207,COLUMN('2026年度(助産後期)'!$I$5)+1,0)&amp;""</f>
        <v/>
      </c>
      <c r="L746" s="737"/>
      <c r="M746" s="739" t="str">
        <f>VLOOKUP($C727,'2026年度(M1後期)'!$B$5:$N$207,COLUMN('2026年度(M1後期)'!$I$5)+1,0)&amp;""</f>
        <v/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21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</row>
    <row r="747" spans="1:74" ht="13.5" customHeight="1">
      <c r="A747" s="746"/>
      <c r="B747" s="16" t="s">
        <v>68</v>
      </c>
      <c r="C747" s="736"/>
      <c r="D747" s="734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21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</row>
    <row r="748" spans="1:74" ht="13.5" customHeight="1">
      <c r="A748" s="745" t="s">
        <v>112</v>
      </c>
      <c r="B748" s="15" t="s">
        <v>53</v>
      </c>
      <c r="C748" s="741" t="str">
        <f>VLOOKUP($C727,'2026年度(1年後期)'!$B$5:$N$207,COLUMN('2026年度(1年後期)'!$K$5),0)&amp;""</f>
        <v/>
      </c>
      <c r="D748" s="742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VLOOKUP($C727,'2026年度(4年後期)'!$B$5:$N$206,COLUMN('2026年度(4年後期)'!$K$5),0)&amp;""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21"/>
      <c r="Z748" s="745" t="str">
        <f>A748</f>
        <v>５時限（16：50～18：20）</v>
      </c>
      <c r="AA748" s="723"/>
      <c r="AB748" s="723"/>
      <c r="AC748" s="723"/>
      <c r="AD748" s="723"/>
      <c r="AE748" s="723"/>
      <c r="AF748" s="723"/>
      <c r="AG748" s="723"/>
      <c r="AH748" s="723"/>
      <c r="AI748" s="723"/>
      <c r="AJ748" s="723"/>
      <c r="AK748" s="723"/>
      <c r="AL748" s="723"/>
      <c r="AM748" s="723"/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/>
      <c r="AX748" s="723"/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/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</row>
    <row r="749" spans="1:74" ht="13.5" customHeight="1">
      <c r="A749" s="745"/>
      <c r="B749" s="15" t="s">
        <v>61</v>
      </c>
      <c r="C749" s="739" t="str">
        <f>IFERROR(VLOOKUP(C748,科目・教員!$A$2:$B$342,2,0),"")</f>
        <v/>
      </c>
      <c r="D749" s="738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21"/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</row>
    <row r="750" spans="1:74" ht="13.5" customHeight="1">
      <c r="A750" s="745"/>
      <c r="B750" s="15" t="s">
        <v>65</v>
      </c>
      <c r="C750" s="739" t="str">
        <f>VLOOKUP($C727,'2026年度(1年後期)'!$B$5:$N$207,COLUMN('2026年度(1年後期)'!$K$5)+1,0)&amp;""</f>
        <v/>
      </c>
      <c r="D750" s="738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VLOOKUP($C727,'2026年度(4年後期)'!$B$5:$N$206,COLUMN('2026年度(4年後期)'!$K$5)+1,0)&amp;""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21"/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</row>
    <row r="751" spans="1:74" ht="13.5" customHeight="1">
      <c r="A751" s="746"/>
      <c r="B751" s="16" t="s">
        <v>68</v>
      </c>
      <c r="C751" s="736"/>
      <c r="D751" s="734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22"/>
      <c r="V751" s="19"/>
      <c r="W751" s="19"/>
      <c r="X751" s="19"/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</row>
    <row r="752" spans="1:74" s="44" customFormat="1" ht="21">
      <c r="A752" s="23"/>
      <c r="B752" s="24"/>
      <c r="C752" s="767">
        <f>C727+1</f>
        <v>46387</v>
      </c>
      <c r="D752" s="767"/>
      <c r="E752" s="767"/>
      <c r="F752" s="767"/>
      <c r="G752" s="767"/>
      <c r="H752" s="767"/>
      <c r="I752" s="767"/>
      <c r="J752" s="767"/>
      <c r="K752" s="767"/>
      <c r="L752" s="767"/>
      <c r="M752" s="767"/>
      <c r="N752" s="767"/>
      <c r="O752" s="767"/>
      <c r="P752" s="767"/>
      <c r="Q752" s="767"/>
      <c r="R752" s="767"/>
      <c r="S752" s="767"/>
      <c r="T752" s="767"/>
      <c r="U752" s="835">
        <f>C752</f>
        <v>46387</v>
      </c>
      <c r="V752" s="836"/>
      <c r="W752" s="836"/>
      <c r="X752" s="836"/>
      <c r="Y752" s="836"/>
      <c r="Z752" s="83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5" t="s">
        <v>52</v>
      </c>
      <c r="B753" s="12" t="s">
        <v>53</v>
      </c>
      <c r="C753" s="757" t="str">
        <f>VLOOKUP($C752,'2026年度(1年後期)'!$B$5:$N$207,COLUMN('2026年度(1年後期)'!$C$5),0)&amp;""</f>
        <v/>
      </c>
      <c r="D753" s="758"/>
      <c r="E753" s="761" t="str">
        <f>VLOOKUP($C752,'2026年度(2年後期)'!$B$5:$N$207,COLUMN('2026年度(2年後期)'!$C$5),0)&amp;""</f>
        <v/>
      </c>
      <c r="F753" s="758"/>
      <c r="G753" s="761" t="str">
        <f>VLOOKUP($C752,'2026年度(3年後期)'!$B$5:$N$207,COLUMN('2026年度(3年後期)'!$C$5),0)&amp;""</f>
        <v/>
      </c>
      <c r="H753" s="758"/>
      <c r="I753" s="761" t="str">
        <f>VLOOKUP($C752,'2026年度(4年後期)'!$B$5:$N$206,COLUMN('2026年度(4年後期)'!$C$5),0)&amp;""</f>
        <v/>
      </c>
      <c r="J753" s="758"/>
      <c r="K753" s="742" t="str">
        <f>VLOOKUP($C752,'2026年度(助産後期)'!$B$5:$N$207,COLUMN('2026年度(助産後期)'!$C$5),0)&amp;""</f>
        <v/>
      </c>
      <c r="L753" s="759"/>
      <c r="M753" s="768" t="str">
        <f>VLOOKUP($C752,'2026年度(M1後期)'!$B$5:$N$207,COLUMN('2026年度(M1後期)'!$C$5),0)&amp;""</f>
        <v/>
      </c>
      <c r="N753" s="759"/>
      <c r="O753" s="761" t="str">
        <f>VLOOKUP($C752,'2026年度(M2後期)'!$B$5:$N$207,COLUMN('2026年度(M2後期)'!$C$5),0)&amp;""</f>
        <v/>
      </c>
      <c r="P753" s="758"/>
      <c r="Q753" s="761" t="str">
        <f>VLOOKUP($C752,'2026年度(D1後期)'!$B$5:$N$207,COLUMN('2026年度(D1後期)'!$C$5),0)&amp;""</f>
        <v/>
      </c>
      <c r="R753" s="758"/>
      <c r="S753" s="742" t="str">
        <f>VLOOKUP($C752,'2026年度(D23後期)'!$B$5:$N$207,COLUMN('2026年度(D23後期)'!$C$5),0)&amp;""</f>
        <v/>
      </c>
      <c r="T753" s="758"/>
      <c r="U753" s="25"/>
      <c r="Z753" s="744" t="str">
        <f>A753</f>
        <v xml:space="preserve">１時限（09：20～10：50） </v>
      </c>
      <c r="AA753" s="723"/>
      <c r="AB753" s="723"/>
      <c r="AC753" s="723"/>
      <c r="AD753" s="723"/>
      <c r="AE753" s="723"/>
      <c r="AF753" s="723"/>
      <c r="AG753" s="723"/>
      <c r="AH753" s="723"/>
      <c r="AI753" s="723"/>
      <c r="AJ753" s="723"/>
      <c r="AK753" s="723"/>
      <c r="AL753" s="723"/>
      <c r="AM753" s="723"/>
      <c r="AN753" s="723"/>
      <c r="AO753" s="723"/>
      <c r="AP753" s="723"/>
      <c r="AQ753" s="723"/>
      <c r="AR753" s="723"/>
      <c r="AS753" s="723"/>
      <c r="AT753" s="723"/>
      <c r="AU753" s="723"/>
      <c r="AV753" s="723"/>
      <c r="AW753" s="723"/>
      <c r="AX753" s="723"/>
      <c r="AY753" s="723"/>
      <c r="AZ753" s="723"/>
      <c r="BA753" s="723"/>
      <c r="BB753" s="723"/>
      <c r="BC753" s="723"/>
      <c r="BD753" s="723"/>
      <c r="BE753" s="723"/>
      <c r="BF753" s="723"/>
      <c r="BG753" s="723"/>
      <c r="BH753" s="723"/>
      <c r="BI753" s="723"/>
      <c r="BJ753" s="723"/>
      <c r="BK753" s="723"/>
      <c r="BL753" s="723"/>
      <c r="BM753" s="723"/>
      <c r="BN753" s="723"/>
      <c r="BO753" s="723"/>
      <c r="BP753" s="723"/>
      <c r="BQ753" s="723"/>
      <c r="BR753" s="723"/>
      <c r="BS753" s="723"/>
      <c r="BT753" s="723"/>
      <c r="BU753" s="723"/>
      <c r="BV753" s="723"/>
    </row>
    <row r="754" spans="1:74" ht="13.5" customHeight="1">
      <c r="A754" s="745"/>
      <c r="B754" s="15" t="s">
        <v>61</v>
      </c>
      <c r="C754" s="753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38" t="str">
        <f>IFERROR(VLOOKUP(K753,科目・教員!$A$2:$B$342,2,0),"")</f>
        <v/>
      </c>
      <c r="L754" s="754"/>
      <c r="M754" s="750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38" t="str">
        <f>IFERROR(VLOOKUP(S753,科目・教員!$A$2:$B$342,2,0),"")</f>
        <v/>
      </c>
      <c r="T754" s="751"/>
      <c r="U754" s="25"/>
      <c r="Z754" s="745"/>
      <c r="AA754" s="724"/>
      <c r="AB754" s="724"/>
      <c r="AC754" s="724"/>
      <c r="AD754" s="724"/>
      <c r="AE754" s="724"/>
      <c r="AF754" s="724"/>
      <c r="AG754" s="724"/>
      <c r="AH754" s="724"/>
      <c r="AI754" s="724"/>
      <c r="AJ754" s="724"/>
      <c r="AK754" s="724"/>
      <c r="AL754" s="724"/>
      <c r="AM754" s="724"/>
      <c r="AN754" s="724"/>
      <c r="AO754" s="724"/>
      <c r="AP754" s="724"/>
      <c r="AQ754" s="724"/>
      <c r="AR754" s="724"/>
      <c r="AS754" s="724"/>
      <c r="AT754" s="724"/>
      <c r="AU754" s="724"/>
      <c r="AV754" s="724"/>
      <c r="AW754" s="724"/>
      <c r="AX754" s="724"/>
      <c r="AY754" s="724"/>
      <c r="AZ754" s="724"/>
      <c r="BA754" s="724"/>
      <c r="BB754" s="724"/>
      <c r="BC754" s="724"/>
      <c r="BD754" s="724"/>
      <c r="BE754" s="724"/>
      <c r="BF754" s="724"/>
      <c r="BG754" s="724"/>
      <c r="BH754" s="724"/>
      <c r="BI754" s="724"/>
      <c r="BJ754" s="724"/>
      <c r="BK754" s="724"/>
      <c r="BL754" s="724"/>
      <c r="BM754" s="724"/>
      <c r="BN754" s="724"/>
      <c r="BO754" s="724"/>
      <c r="BP754" s="724"/>
      <c r="BQ754" s="724"/>
      <c r="BR754" s="724"/>
      <c r="BS754" s="724"/>
      <c r="BT754" s="724"/>
      <c r="BU754" s="724"/>
      <c r="BV754" s="724"/>
    </row>
    <row r="755" spans="1:74" ht="13.5" customHeight="1">
      <c r="A755" s="745"/>
      <c r="B755" s="15" t="s">
        <v>65</v>
      </c>
      <c r="C755" s="753" t="str">
        <f>VLOOKUP($C752,'2026年度(1年後期)'!$B$5:$N$207,COLUMN('2026年度(1年後期)'!$C$5)+1,0)&amp;""</f>
        <v/>
      </c>
      <c r="D755" s="751"/>
      <c r="E755" s="752" t="str">
        <f>VLOOKUP($C752,'2026年度(2年後期)'!$B$5:$N$207,COLUMN('2026年度(2年後期)'!$C$5)+1,0)&amp;""</f>
        <v/>
      </c>
      <c r="F755" s="751"/>
      <c r="G755" s="752" t="str">
        <f>VLOOKUP($C752,'2026年度(3年後期)'!$B$5:$N$207,COLUMN('2026年度(3年後期)'!$C$5)+1,0)&amp;""</f>
        <v/>
      </c>
      <c r="H755" s="751"/>
      <c r="I755" s="752" t="str">
        <f>VLOOKUP($C752,'2026年度(4年後期)'!$B$5:$N$206,COLUMN('2026年度(4年後期)'!$C$5)+1,0)&amp;""</f>
        <v/>
      </c>
      <c r="J755" s="751"/>
      <c r="K755" s="738" t="str">
        <f>VLOOKUP($C752,'2026年度(助産後期)'!$B$5:$N$207,COLUMN('2026年度(助産後期)'!$C$5)+1,0)&amp;""</f>
        <v/>
      </c>
      <c r="L755" s="754"/>
      <c r="M755" s="750" t="str">
        <f>VLOOKUP($C752,'2026年度(M1後期)'!$B$5:$N$207,COLUMN('2026年度(M1後期)'!$C$5)+1,0)&amp;""</f>
        <v/>
      </c>
      <c r="N755" s="751"/>
      <c r="O755" s="752" t="str">
        <f>VLOOKUP($C752,'2026年度(M2後期)'!$B$5:$N$207,COLUMN('2026年度(M2後期)'!$C$5)+1,0)&amp;""</f>
        <v/>
      </c>
      <c r="P755" s="751"/>
      <c r="Q755" s="752" t="str">
        <f>VLOOKUP($C752,'2026年度(D1後期)'!$B$5:$N$207,COLUMN('2026年度(D1後期)'!$C$5)+1,0)&amp;""</f>
        <v/>
      </c>
      <c r="R755" s="751"/>
      <c r="S755" s="738" t="str">
        <f>VLOOKUP($C752,'2026年度(D23後期)'!$B$5:$N$207,COLUMN('2026年度(D23後期)'!$C$5)+1,0)&amp;""</f>
        <v/>
      </c>
      <c r="T755" s="751"/>
      <c r="U755" s="25"/>
      <c r="Z755" s="745"/>
      <c r="AA755" s="724"/>
      <c r="AB755" s="724"/>
      <c r="AC755" s="724"/>
      <c r="AD755" s="724"/>
      <c r="AE755" s="724"/>
      <c r="AF755" s="724"/>
      <c r="AG755" s="724"/>
      <c r="AH755" s="724"/>
      <c r="AI755" s="724"/>
      <c r="AJ755" s="724"/>
      <c r="AK755" s="724"/>
      <c r="AL755" s="724"/>
      <c r="AM755" s="724"/>
      <c r="AN755" s="724"/>
      <c r="AO755" s="724"/>
      <c r="AP755" s="724"/>
      <c r="AQ755" s="724"/>
      <c r="AR755" s="724"/>
      <c r="AS755" s="724"/>
      <c r="AT755" s="724"/>
      <c r="AU755" s="724"/>
      <c r="AV755" s="724"/>
      <c r="AW755" s="724"/>
      <c r="AX755" s="724"/>
      <c r="AY755" s="724"/>
      <c r="AZ755" s="724"/>
      <c r="BA755" s="724"/>
      <c r="BB755" s="724"/>
      <c r="BC755" s="724"/>
      <c r="BD755" s="724"/>
      <c r="BE755" s="724"/>
      <c r="BF755" s="724"/>
      <c r="BG755" s="724"/>
      <c r="BH755" s="724"/>
      <c r="BI755" s="724"/>
      <c r="BJ755" s="724"/>
      <c r="BK755" s="724"/>
      <c r="BL755" s="724"/>
      <c r="BM755" s="724"/>
      <c r="BN755" s="724"/>
      <c r="BO755" s="724"/>
      <c r="BP755" s="724"/>
      <c r="BQ755" s="724"/>
      <c r="BR755" s="724"/>
      <c r="BS755" s="724"/>
      <c r="BT755" s="724"/>
      <c r="BU755" s="724"/>
      <c r="BV755" s="724"/>
    </row>
    <row r="756" spans="1:74" ht="13.5" customHeight="1">
      <c r="A756" s="746"/>
      <c r="B756" s="16" t="s">
        <v>68</v>
      </c>
      <c r="C756" s="736"/>
      <c r="D756" s="755"/>
      <c r="E756" s="733"/>
      <c r="F756" s="755"/>
      <c r="G756" s="733"/>
      <c r="H756" s="755"/>
      <c r="I756" s="733"/>
      <c r="J756" s="755"/>
      <c r="K756" s="735"/>
      <c r="L756" s="756"/>
      <c r="M756" s="766"/>
      <c r="N756" s="755"/>
      <c r="O756" s="733"/>
      <c r="P756" s="755"/>
      <c r="Q756" s="733"/>
      <c r="R756" s="755"/>
      <c r="S756" s="735"/>
      <c r="T756" s="755"/>
      <c r="U756" s="25"/>
      <c r="Z756" s="746"/>
      <c r="AA756" s="725"/>
      <c r="AB756" s="725"/>
      <c r="AC756" s="725"/>
      <c r="AD756" s="725"/>
      <c r="AE756" s="725"/>
      <c r="AF756" s="725"/>
      <c r="AG756" s="725"/>
      <c r="AH756" s="725"/>
      <c r="AI756" s="725"/>
      <c r="AJ756" s="725"/>
      <c r="AK756" s="725"/>
      <c r="AL756" s="725"/>
      <c r="AM756" s="725"/>
      <c r="AN756" s="725"/>
      <c r="AO756" s="725"/>
      <c r="AP756" s="725"/>
      <c r="AQ756" s="725"/>
      <c r="AR756" s="725"/>
      <c r="AS756" s="725"/>
      <c r="AT756" s="725"/>
      <c r="AU756" s="725"/>
      <c r="AV756" s="725"/>
      <c r="AW756" s="725"/>
      <c r="AX756" s="725"/>
      <c r="AY756" s="725"/>
      <c r="AZ756" s="725"/>
      <c r="BA756" s="725"/>
      <c r="BB756" s="725"/>
      <c r="BC756" s="725"/>
      <c r="BD756" s="725"/>
      <c r="BE756" s="725"/>
      <c r="BF756" s="725"/>
      <c r="BG756" s="725"/>
      <c r="BH756" s="725"/>
      <c r="BI756" s="725"/>
      <c r="BJ756" s="725"/>
      <c r="BK756" s="725"/>
      <c r="BL756" s="725"/>
      <c r="BM756" s="725"/>
      <c r="BN756" s="725"/>
      <c r="BO756" s="725"/>
      <c r="BP756" s="725"/>
      <c r="BQ756" s="725"/>
      <c r="BR756" s="725"/>
      <c r="BS756" s="725"/>
      <c r="BT756" s="725"/>
      <c r="BU756" s="725"/>
      <c r="BV756" s="725"/>
    </row>
    <row r="757" spans="1:74" ht="13.5" customHeight="1">
      <c r="A757" s="745" t="s">
        <v>73</v>
      </c>
      <c r="B757" s="15" t="s">
        <v>53</v>
      </c>
      <c r="C757" s="757" t="str">
        <f>VLOOKUP($C752,'2026年度(1年後期)'!$B$5:$N$207,COLUMN('2026年度(1年後期)'!$E$5),0)&amp;""</f>
        <v/>
      </c>
      <c r="D757" s="758"/>
      <c r="E757" s="761" t="str">
        <f>VLOOKUP($C752,'2026年度(2年後期)'!$B$5:$N$207,COLUMN('2026年度(2年後期)'!$E$5),0)&amp;""</f>
        <v/>
      </c>
      <c r="F757" s="758"/>
      <c r="G757" s="761" t="str">
        <f>VLOOKUP($C752,'2026年度(3年後期)'!$B$5:$N$207,COLUMN('2026年度(3年後期)'!$E$5),0)&amp;""</f>
        <v/>
      </c>
      <c r="H757" s="758"/>
      <c r="I757" s="761" t="str">
        <f>VLOOKUP($C752,'2026年度(4年後期)'!$B$5:$N$206,COLUMN('2026年度(4年後期)'!$E$5),0)&amp;""</f>
        <v/>
      </c>
      <c r="J757" s="758"/>
      <c r="K757" s="742" t="str">
        <f>VLOOKUP($C752,'2026年度(助産後期)'!$B$5:$N$207,COLUMN('2026年度(助産後期)'!$E$5),0)&amp;""</f>
        <v/>
      </c>
      <c r="L757" s="759"/>
      <c r="M757" s="757" t="str">
        <f>VLOOKUP($C752,'2026年度(M1後期)'!$B$5:$N$207,COLUMN('2026年度(M1後期)'!$E$5),0)&amp;""</f>
        <v/>
      </c>
      <c r="N757" s="758"/>
      <c r="O757" s="742" t="str">
        <f>VLOOKUP($C752,'2026年度(M2後期)'!$B$5:$N$207,COLUMN('2026年度(M2後期)'!$E$5),0)&amp;""</f>
        <v/>
      </c>
      <c r="P757" s="758"/>
      <c r="Q757" s="742" t="str">
        <f>VLOOKUP($C752,'2026年度(D1後期)'!$B$5:$N$207,COLUMN('2026年度(D1後期)'!$E$5),0)&amp;""</f>
        <v/>
      </c>
      <c r="R757" s="758"/>
      <c r="S757" s="742" t="str">
        <f>VLOOKUP($C752,'2026年度(D23後期)'!$B$5:$N$207,COLUMN('2026年度(D23後期)'!$E$5),0)&amp;""</f>
        <v/>
      </c>
      <c r="T757" s="758"/>
      <c r="U757" s="21"/>
      <c r="Z757" s="744" t="str">
        <f>A757</f>
        <v>２時限（11：00～12：30）</v>
      </c>
      <c r="AA757" s="723"/>
      <c r="AB757" s="723"/>
      <c r="AC757" s="723"/>
      <c r="AD757" s="723"/>
      <c r="AE757" s="723"/>
      <c r="AF757" s="723"/>
      <c r="AG757" s="723"/>
      <c r="AH757" s="723"/>
      <c r="AI757" s="723"/>
      <c r="AJ757" s="723"/>
      <c r="AK757" s="723"/>
      <c r="AL757" s="723"/>
      <c r="AM757" s="723"/>
      <c r="AN757" s="723"/>
      <c r="AO757" s="723"/>
      <c r="AP757" s="723"/>
      <c r="AQ757" s="723"/>
      <c r="AR757" s="723"/>
      <c r="AS757" s="723"/>
      <c r="AT757" s="723"/>
      <c r="AU757" s="723"/>
      <c r="AV757" s="723"/>
      <c r="AW757" s="723"/>
      <c r="AX757" s="723"/>
      <c r="AY757" s="723"/>
      <c r="AZ757" s="723"/>
      <c r="BA757" s="723"/>
      <c r="BB757" s="723"/>
      <c r="BC757" s="723"/>
      <c r="BD757" s="723"/>
      <c r="BE757" s="723"/>
      <c r="BF757" s="723"/>
      <c r="BG757" s="723"/>
      <c r="BH757" s="723"/>
      <c r="BI757" s="723"/>
      <c r="BJ757" s="723"/>
      <c r="BK757" s="723"/>
      <c r="BL757" s="723"/>
      <c r="BM757" s="723"/>
      <c r="BN757" s="723"/>
      <c r="BO757" s="723"/>
      <c r="BP757" s="723"/>
      <c r="BQ757" s="723"/>
      <c r="BR757" s="723"/>
      <c r="BS757" s="723"/>
      <c r="BT757" s="723"/>
      <c r="BU757" s="723"/>
      <c r="BV757" s="723"/>
    </row>
    <row r="758" spans="1:74" ht="13.5" customHeight="1">
      <c r="A758" s="745"/>
      <c r="B758" s="15" t="s">
        <v>61</v>
      </c>
      <c r="C758" s="753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38" t="str">
        <f>IFERROR(VLOOKUP(K757,科目・教員!$A$2:$B$342,2,0),"")</f>
        <v/>
      </c>
      <c r="L758" s="754"/>
      <c r="M758" s="753" t="str">
        <f>IFERROR(VLOOKUP(M757,科目・教員!$A$2:$B$342,2,0),"")</f>
        <v/>
      </c>
      <c r="N758" s="751"/>
      <c r="O758" s="738" t="str">
        <f>IFERROR(VLOOKUP(O757,科目・教員!$A$2:$B$342,2,0),"")</f>
        <v/>
      </c>
      <c r="P758" s="751"/>
      <c r="Q758" s="738" t="str">
        <f>IFERROR(VLOOKUP(Q757,科目・教員!$A$2:$B$342,2,0),"")</f>
        <v/>
      </c>
      <c r="R758" s="751"/>
      <c r="S758" s="738" t="str">
        <f>IFERROR(VLOOKUP(S757,科目・教員!$A$2:$B$342,2,0),"")</f>
        <v/>
      </c>
      <c r="T758" s="751"/>
      <c r="U758" s="21"/>
      <c r="Z758" s="745"/>
      <c r="AA758" s="724"/>
      <c r="AB758" s="724"/>
      <c r="AC758" s="724"/>
      <c r="AD758" s="724"/>
      <c r="AE758" s="724"/>
      <c r="AF758" s="724"/>
      <c r="AG758" s="724"/>
      <c r="AH758" s="724"/>
      <c r="AI758" s="724"/>
      <c r="AJ758" s="724"/>
      <c r="AK758" s="724"/>
      <c r="AL758" s="724"/>
      <c r="AM758" s="724"/>
      <c r="AN758" s="724"/>
      <c r="AO758" s="724"/>
      <c r="AP758" s="724"/>
      <c r="AQ758" s="724"/>
      <c r="AR758" s="724"/>
      <c r="AS758" s="724"/>
      <c r="AT758" s="724"/>
      <c r="AU758" s="724"/>
      <c r="AV758" s="724"/>
      <c r="AW758" s="724"/>
      <c r="AX758" s="724"/>
      <c r="AY758" s="724"/>
      <c r="AZ758" s="724"/>
      <c r="BA758" s="724"/>
      <c r="BB758" s="724"/>
      <c r="BC758" s="724"/>
      <c r="BD758" s="724"/>
      <c r="BE758" s="724"/>
      <c r="BF758" s="724"/>
      <c r="BG758" s="724"/>
      <c r="BH758" s="724"/>
      <c r="BI758" s="724"/>
      <c r="BJ758" s="724"/>
      <c r="BK758" s="724"/>
      <c r="BL758" s="724"/>
      <c r="BM758" s="724"/>
      <c r="BN758" s="724"/>
      <c r="BO758" s="724"/>
      <c r="BP758" s="724"/>
      <c r="BQ758" s="724"/>
      <c r="BR758" s="724"/>
      <c r="BS758" s="724"/>
      <c r="BT758" s="724"/>
      <c r="BU758" s="724"/>
      <c r="BV758" s="724"/>
    </row>
    <row r="759" spans="1:74" ht="13.5" customHeight="1">
      <c r="A759" s="745"/>
      <c r="B759" s="15" t="s">
        <v>65</v>
      </c>
      <c r="C759" s="753" t="str">
        <f>VLOOKUP($C752,'2026年度(1年後期)'!$B$5:$N$207,COLUMN('2026年度(1年後期)'!$E$5)+1,0)&amp;""</f>
        <v/>
      </c>
      <c r="D759" s="751"/>
      <c r="E759" s="752" t="str">
        <f>VLOOKUP($C752,'2026年度(2年後期)'!$B$5:$N$207,COLUMN('2026年度(2年後期)'!$E$5)+1,0)&amp;""</f>
        <v/>
      </c>
      <c r="F759" s="751"/>
      <c r="G759" s="752" t="str">
        <f>VLOOKUP($C752,'2026年度(3年後期)'!$B$5:$N$207,COLUMN('2026年度(3年後期)'!$E$5)+1,0)&amp;""</f>
        <v/>
      </c>
      <c r="H759" s="751"/>
      <c r="I759" s="752" t="str">
        <f>VLOOKUP($C752,'2026年度(4年後期)'!$B$5:$N$206,COLUMN('2026年度(4年後期)'!$E$5)+1,0)&amp;""</f>
        <v/>
      </c>
      <c r="J759" s="751"/>
      <c r="K759" s="738" t="str">
        <f>VLOOKUP($C752,'2026年度(助産後期)'!$B$5:$N$207,COLUMN('2026年度(助産後期)'!$E$5)+1,0)&amp;""</f>
        <v/>
      </c>
      <c r="L759" s="754"/>
      <c r="M759" s="753" t="str">
        <f>VLOOKUP($C752,'2026年度(M1後期)'!$B$5:$N$207,COLUMN('2026年度(M1後期)'!$E$5)+1,0)&amp;""</f>
        <v/>
      </c>
      <c r="N759" s="751"/>
      <c r="O759" s="738" t="str">
        <f>VLOOKUP($C752,'2026年度(M2後期)'!$B$5:$N$207,COLUMN('2026年度(M2後期)'!$E$5)+1,0)&amp;""</f>
        <v/>
      </c>
      <c r="P759" s="751"/>
      <c r="Q759" s="738" t="str">
        <f>VLOOKUP($C752,'2026年度(D1後期)'!$B$5:$N$207,COLUMN('2026年度(D1後期)'!$E$5)+1,0)&amp;""</f>
        <v/>
      </c>
      <c r="R759" s="751"/>
      <c r="S759" s="738" t="str">
        <f>VLOOKUP($C752,'2026年度(D23後期)'!$B$5:$N$207,COLUMN('2026年度(D23後期)'!$E$5)+1,0)&amp;""</f>
        <v/>
      </c>
      <c r="T759" s="751"/>
      <c r="U759" s="21"/>
      <c r="Z759" s="745"/>
      <c r="AA759" s="724"/>
      <c r="AB759" s="724"/>
      <c r="AC759" s="724"/>
      <c r="AD759" s="724"/>
      <c r="AE759" s="724"/>
      <c r="AF759" s="724"/>
      <c r="AG759" s="724"/>
      <c r="AH759" s="724"/>
      <c r="AI759" s="724"/>
      <c r="AJ759" s="724"/>
      <c r="AK759" s="724"/>
      <c r="AL759" s="724"/>
      <c r="AM759" s="724"/>
      <c r="AN759" s="724"/>
      <c r="AO759" s="724"/>
      <c r="AP759" s="724"/>
      <c r="AQ759" s="724"/>
      <c r="AR759" s="724"/>
      <c r="AS759" s="724"/>
      <c r="AT759" s="724"/>
      <c r="AU759" s="724"/>
      <c r="AV759" s="724"/>
      <c r="AW759" s="724"/>
      <c r="AX759" s="724"/>
      <c r="AY759" s="724"/>
      <c r="AZ759" s="724"/>
      <c r="BA759" s="724"/>
      <c r="BB759" s="724"/>
      <c r="BC759" s="724"/>
      <c r="BD759" s="724"/>
      <c r="BE759" s="724"/>
      <c r="BF759" s="724"/>
      <c r="BG759" s="724"/>
      <c r="BH759" s="724"/>
      <c r="BI759" s="724"/>
      <c r="BJ759" s="724"/>
      <c r="BK759" s="724"/>
      <c r="BL759" s="724"/>
      <c r="BM759" s="724"/>
      <c r="BN759" s="724"/>
      <c r="BO759" s="724"/>
      <c r="BP759" s="724"/>
      <c r="BQ759" s="724"/>
      <c r="BR759" s="724"/>
      <c r="BS759" s="724"/>
      <c r="BT759" s="724"/>
      <c r="BU759" s="724"/>
      <c r="BV759" s="724"/>
    </row>
    <row r="760" spans="1:74" ht="13.5" customHeight="1">
      <c r="A760" s="760"/>
      <c r="B760" s="16" t="s">
        <v>68</v>
      </c>
      <c r="C760" s="736"/>
      <c r="D760" s="734"/>
      <c r="E760" s="733"/>
      <c r="F760" s="734"/>
      <c r="G760" s="733"/>
      <c r="H760" s="734"/>
      <c r="I760" s="733"/>
      <c r="J760" s="734"/>
      <c r="K760" s="735"/>
      <c r="L760" s="735"/>
      <c r="M760" s="736"/>
      <c r="N760" s="734"/>
      <c r="O760" s="735"/>
      <c r="P760" s="734"/>
      <c r="Q760" s="735"/>
      <c r="R760" s="734"/>
      <c r="S760" s="735"/>
      <c r="T760" s="734"/>
      <c r="U760" s="21"/>
      <c r="Z760" s="746"/>
      <c r="AA760" s="725"/>
      <c r="AB760" s="725"/>
      <c r="AC760" s="725"/>
      <c r="AD760" s="725"/>
      <c r="AE760" s="725"/>
      <c r="AF760" s="725"/>
      <c r="AG760" s="725"/>
      <c r="AH760" s="725"/>
      <c r="AI760" s="725"/>
      <c r="AJ760" s="725"/>
      <c r="AK760" s="725"/>
      <c r="AL760" s="725"/>
      <c r="AM760" s="725"/>
      <c r="AN760" s="725"/>
      <c r="AO760" s="725"/>
      <c r="AP760" s="725"/>
      <c r="AQ760" s="725"/>
      <c r="AR760" s="725"/>
      <c r="AS760" s="725"/>
      <c r="AT760" s="725"/>
      <c r="AU760" s="725"/>
      <c r="AV760" s="725"/>
      <c r="AW760" s="725"/>
      <c r="AX760" s="725"/>
      <c r="AY760" s="725"/>
      <c r="AZ760" s="725"/>
      <c r="BA760" s="725"/>
      <c r="BB760" s="725"/>
      <c r="BC760" s="725"/>
      <c r="BD760" s="725"/>
      <c r="BE760" s="725"/>
      <c r="BF760" s="725"/>
      <c r="BG760" s="725"/>
      <c r="BH760" s="725"/>
      <c r="BI760" s="725"/>
      <c r="BJ760" s="725"/>
      <c r="BK760" s="725"/>
      <c r="BL760" s="725"/>
      <c r="BM760" s="725"/>
      <c r="BN760" s="725"/>
      <c r="BO760" s="725"/>
      <c r="BP760" s="725"/>
      <c r="BQ760" s="725"/>
      <c r="BR760" s="725"/>
      <c r="BS760" s="725"/>
      <c r="BT760" s="725"/>
      <c r="BU760" s="725"/>
      <c r="BV760" s="725"/>
    </row>
    <row r="761" spans="1:74" ht="13.5" customHeight="1">
      <c r="A761" s="744" t="s">
        <v>79</v>
      </c>
      <c r="B761" s="17" t="s">
        <v>80</v>
      </c>
      <c r="C761" s="757"/>
      <c r="D761" s="758"/>
      <c r="E761" s="761"/>
      <c r="F761" s="758"/>
      <c r="G761" s="761"/>
      <c r="H761" s="758"/>
      <c r="I761" s="761"/>
      <c r="J761" s="758"/>
      <c r="K761" s="742"/>
      <c r="L761" s="759"/>
      <c r="M761" s="757"/>
      <c r="N761" s="758"/>
      <c r="O761" s="742"/>
      <c r="P761" s="758"/>
      <c r="Q761" s="742"/>
      <c r="R761" s="758"/>
      <c r="S761" s="742"/>
      <c r="T761" s="758"/>
      <c r="U761" s="21"/>
      <c r="Z761" s="744" t="str">
        <f>A761</f>
        <v>昼休み（12：30～13：30）</v>
      </c>
      <c r="AA761" s="723"/>
      <c r="AB761" s="723"/>
      <c r="AC761" s="723"/>
      <c r="AD761" s="723"/>
      <c r="AE761" s="723"/>
      <c r="AF761" s="723"/>
      <c r="AG761" s="723"/>
      <c r="AH761" s="723"/>
      <c r="AI761" s="723"/>
      <c r="AJ761" s="723"/>
      <c r="AK761" s="723"/>
      <c r="AL761" s="723"/>
      <c r="AM761" s="723"/>
      <c r="AN761" s="723"/>
      <c r="AO761" s="723"/>
      <c r="AP761" s="723"/>
      <c r="AQ761" s="723"/>
      <c r="AR761" s="723"/>
      <c r="AS761" s="723"/>
      <c r="AT761" s="723"/>
      <c r="AU761" s="723"/>
      <c r="AV761" s="723"/>
      <c r="AW761" s="723"/>
      <c r="AX761" s="723"/>
      <c r="AY761" s="723"/>
      <c r="AZ761" s="723"/>
      <c r="BA761" s="723"/>
      <c r="BB761" s="723"/>
      <c r="BC761" s="723"/>
      <c r="BD761" s="723"/>
      <c r="BE761" s="723"/>
      <c r="BF761" s="723"/>
      <c r="BG761" s="723"/>
      <c r="BH761" s="723"/>
      <c r="BI761" s="723"/>
      <c r="BJ761" s="723"/>
      <c r="BK761" s="723"/>
      <c r="BL761" s="723"/>
      <c r="BM761" s="723"/>
      <c r="BN761" s="723"/>
      <c r="BO761" s="723"/>
      <c r="BP761" s="723"/>
      <c r="BQ761" s="723"/>
      <c r="BR761" s="723"/>
      <c r="BS761" s="723"/>
      <c r="BT761" s="723"/>
      <c r="BU761" s="723"/>
      <c r="BV761" s="723"/>
    </row>
    <row r="762" spans="1:74" ht="13.5" customHeight="1">
      <c r="A762" s="745"/>
      <c r="B762" s="17" t="s">
        <v>83</v>
      </c>
      <c r="C762" s="753"/>
      <c r="D762" s="751"/>
      <c r="E762" s="752"/>
      <c r="F762" s="751"/>
      <c r="G762" s="752"/>
      <c r="H762" s="751"/>
      <c r="I762" s="752"/>
      <c r="J762" s="751"/>
      <c r="K762" s="738"/>
      <c r="L762" s="754"/>
      <c r="M762" s="753"/>
      <c r="N762" s="751"/>
      <c r="O762" s="738"/>
      <c r="P762" s="751"/>
      <c r="Q762" s="738"/>
      <c r="R762" s="751"/>
      <c r="S762" s="738"/>
      <c r="T762" s="751"/>
      <c r="U762" s="21"/>
      <c r="Z762" s="745"/>
      <c r="AA762" s="724"/>
      <c r="AB762" s="724"/>
      <c r="AC762" s="724"/>
      <c r="AD762" s="724"/>
      <c r="AE762" s="724"/>
      <c r="AF762" s="724"/>
      <c r="AG762" s="724"/>
      <c r="AH762" s="724"/>
      <c r="AI762" s="724"/>
      <c r="AJ762" s="724"/>
      <c r="AK762" s="724"/>
      <c r="AL762" s="724"/>
      <c r="AM762" s="724"/>
      <c r="AN762" s="724"/>
      <c r="AO762" s="724"/>
      <c r="AP762" s="724"/>
      <c r="AQ762" s="724"/>
      <c r="AR762" s="724"/>
      <c r="AS762" s="724"/>
      <c r="AT762" s="724"/>
      <c r="AU762" s="724"/>
      <c r="AV762" s="724"/>
      <c r="AW762" s="724"/>
      <c r="AX762" s="724"/>
      <c r="AY762" s="724"/>
      <c r="AZ762" s="724"/>
      <c r="BA762" s="724"/>
      <c r="BB762" s="724"/>
      <c r="BC762" s="724"/>
      <c r="BD762" s="724"/>
      <c r="BE762" s="724"/>
      <c r="BF762" s="724"/>
      <c r="BG762" s="724"/>
      <c r="BH762" s="724"/>
      <c r="BI762" s="724"/>
      <c r="BJ762" s="724"/>
      <c r="BK762" s="724"/>
      <c r="BL762" s="724"/>
      <c r="BM762" s="724"/>
      <c r="BN762" s="724"/>
      <c r="BO762" s="724"/>
      <c r="BP762" s="724"/>
      <c r="BQ762" s="724"/>
      <c r="BR762" s="724"/>
      <c r="BS762" s="724"/>
      <c r="BT762" s="724"/>
      <c r="BU762" s="724"/>
      <c r="BV762" s="724"/>
    </row>
    <row r="763" spans="1:74" ht="13.5" customHeight="1">
      <c r="A763" s="745"/>
      <c r="B763" s="17" t="s">
        <v>65</v>
      </c>
      <c r="C763" s="753"/>
      <c r="D763" s="751"/>
      <c r="E763" s="752"/>
      <c r="F763" s="751"/>
      <c r="G763" s="752"/>
      <c r="H763" s="751"/>
      <c r="I763" s="752"/>
      <c r="J763" s="751"/>
      <c r="K763" s="738"/>
      <c r="L763" s="754"/>
      <c r="M763" s="753"/>
      <c r="N763" s="751"/>
      <c r="O763" s="738"/>
      <c r="P763" s="751"/>
      <c r="Q763" s="738"/>
      <c r="R763" s="751"/>
      <c r="S763" s="738"/>
      <c r="T763" s="751"/>
      <c r="U763" s="21"/>
      <c r="Z763" s="745"/>
      <c r="AA763" s="724"/>
      <c r="AB763" s="724"/>
      <c r="AC763" s="724"/>
      <c r="AD763" s="724"/>
      <c r="AE763" s="724"/>
      <c r="AF763" s="724"/>
      <c r="AG763" s="724"/>
      <c r="AH763" s="724"/>
      <c r="AI763" s="724"/>
      <c r="AJ763" s="724"/>
      <c r="AK763" s="724"/>
      <c r="AL763" s="724"/>
      <c r="AM763" s="724"/>
      <c r="AN763" s="724"/>
      <c r="AO763" s="724"/>
      <c r="AP763" s="724"/>
      <c r="AQ763" s="724"/>
      <c r="AR763" s="724"/>
      <c r="AS763" s="724"/>
      <c r="AT763" s="724"/>
      <c r="AU763" s="724"/>
      <c r="AV763" s="724"/>
      <c r="AW763" s="724"/>
      <c r="AX763" s="724"/>
      <c r="AY763" s="724"/>
      <c r="AZ763" s="724"/>
      <c r="BA763" s="724"/>
      <c r="BB763" s="724"/>
      <c r="BC763" s="724"/>
      <c r="BD763" s="724"/>
      <c r="BE763" s="724"/>
      <c r="BF763" s="724"/>
      <c r="BG763" s="724"/>
      <c r="BH763" s="724"/>
      <c r="BI763" s="724"/>
      <c r="BJ763" s="724"/>
      <c r="BK763" s="724"/>
      <c r="BL763" s="724"/>
      <c r="BM763" s="724"/>
      <c r="BN763" s="724"/>
      <c r="BO763" s="724"/>
      <c r="BP763" s="724"/>
      <c r="BQ763" s="724"/>
      <c r="BR763" s="724"/>
      <c r="BS763" s="724"/>
      <c r="BT763" s="724"/>
      <c r="BU763" s="724"/>
      <c r="BV763" s="724"/>
    </row>
    <row r="764" spans="1:74" ht="13.5" customHeight="1">
      <c r="A764" s="746"/>
      <c r="B764" s="18" t="s">
        <v>68</v>
      </c>
      <c r="C764" s="762"/>
      <c r="D764" s="763"/>
      <c r="E764" s="764"/>
      <c r="F764" s="763"/>
      <c r="G764" s="764"/>
      <c r="H764" s="763"/>
      <c r="I764" s="764"/>
      <c r="J764" s="763"/>
      <c r="K764" s="765"/>
      <c r="L764" s="765"/>
      <c r="M764" s="762"/>
      <c r="N764" s="763"/>
      <c r="O764" s="765"/>
      <c r="P764" s="763"/>
      <c r="Q764" s="765"/>
      <c r="R764" s="763"/>
      <c r="S764" s="765"/>
      <c r="T764" s="763"/>
      <c r="U764" s="21"/>
      <c r="Z764" s="746"/>
      <c r="AA764" s="725"/>
      <c r="AB764" s="725"/>
      <c r="AC764" s="725"/>
      <c r="AD764" s="725"/>
      <c r="AE764" s="725"/>
      <c r="AF764" s="725"/>
      <c r="AG764" s="725"/>
      <c r="AH764" s="725"/>
      <c r="AI764" s="725"/>
      <c r="AJ764" s="725"/>
      <c r="AK764" s="725"/>
      <c r="AL764" s="725"/>
      <c r="AM764" s="725"/>
      <c r="AN764" s="725"/>
      <c r="AO764" s="725"/>
      <c r="AP764" s="725"/>
      <c r="AQ764" s="725"/>
      <c r="AR764" s="725"/>
      <c r="AS764" s="725"/>
      <c r="AT764" s="725"/>
      <c r="AU764" s="725"/>
      <c r="AV764" s="725"/>
      <c r="AW764" s="725"/>
      <c r="AX764" s="725"/>
      <c r="AY764" s="725"/>
      <c r="AZ764" s="725"/>
      <c r="BA764" s="725"/>
      <c r="BB764" s="725"/>
      <c r="BC764" s="725"/>
      <c r="BD764" s="725"/>
      <c r="BE764" s="725"/>
      <c r="BF764" s="725"/>
      <c r="BG764" s="725"/>
      <c r="BH764" s="725"/>
      <c r="BI764" s="725"/>
      <c r="BJ764" s="725"/>
      <c r="BK764" s="725"/>
      <c r="BL764" s="725"/>
      <c r="BM764" s="725"/>
      <c r="BN764" s="725"/>
      <c r="BO764" s="725"/>
      <c r="BP764" s="725"/>
      <c r="BQ764" s="725"/>
      <c r="BR764" s="725"/>
      <c r="BS764" s="725"/>
      <c r="BT764" s="725"/>
      <c r="BU764" s="725"/>
      <c r="BV764" s="725"/>
    </row>
    <row r="765" spans="1:74" ht="13.5" customHeight="1">
      <c r="A765" s="744" t="s">
        <v>87</v>
      </c>
      <c r="B765" s="15" t="s">
        <v>53</v>
      </c>
      <c r="C765" s="741" t="str">
        <f>VLOOKUP($C752,'2026年度(1年後期)'!$B$5:$N$207,COLUMN('2026年度(1年後期)'!$G$5),0)&amp;""</f>
        <v/>
      </c>
      <c r="D765" s="742"/>
      <c r="E765" s="747" t="str">
        <f>VLOOKUP($C752,'2026年度(2年後期)'!$B$5:$N$207,COLUMN('2026年度(2年後期)'!$G$5),0)&amp;""</f>
        <v/>
      </c>
      <c r="F765" s="742"/>
      <c r="G765" s="747" t="str">
        <f>VLOOKUP($C752,'2026年度(3年後期)'!$B$5:$N$207,COLUMN('2026年度(3年後期)'!$G$5),0)&amp;""</f>
        <v/>
      </c>
      <c r="H765" s="742"/>
      <c r="I765" s="747" t="str">
        <f>VLOOKUP($C752,'2026年度(4年後期)'!$B$5:$N$206,COLUMN('2026年度(4年後期)'!$G$5),0)&amp;""</f>
        <v/>
      </c>
      <c r="J765" s="742"/>
      <c r="K765" s="743" t="str">
        <f>VLOOKUP($C752,'2026年度(助産後期)'!$B$5:$N$207,COLUMN('2026年度(助産後期)'!$G$5),0)&amp;""</f>
        <v/>
      </c>
      <c r="L765" s="743"/>
      <c r="M765" s="741" t="str">
        <f>VLOOKUP($C752,'2026年度(M1後期)'!$B$5:$N$207,COLUMN('2026年度(M1後期)'!$G$5),0)&amp;""</f>
        <v/>
      </c>
      <c r="N765" s="742"/>
      <c r="O765" s="743" t="str">
        <f>VLOOKUP($C752,'2026年度(M2後期)'!$B$5:$N$207,COLUMN('2026年度(M2後期)'!$G$5),0)&amp;""</f>
        <v/>
      </c>
      <c r="P765" s="742"/>
      <c r="Q765" s="743" t="str">
        <f>VLOOKUP($C752,'2026年度(D1後期)'!$B$5:$N$207,COLUMN('2026年度(D1後期)'!$G$5),0)&amp;""</f>
        <v/>
      </c>
      <c r="R765" s="742"/>
      <c r="S765" s="743" t="str">
        <f>VLOOKUP($C752,'2026年度(D23後期)'!$B$5:$N$207,COLUMN('2026年度(D23後期)'!$G$5),0)&amp;""</f>
        <v/>
      </c>
      <c r="T765" s="742"/>
      <c r="U765" s="21"/>
      <c r="Z765" s="744" t="str">
        <f>A765</f>
        <v>３時限（13：30～15：00）</v>
      </c>
      <c r="AA765" s="723"/>
      <c r="AB765" s="723"/>
      <c r="AC765" s="723"/>
      <c r="AD765" s="723"/>
      <c r="AE765" s="723"/>
      <c r="AF765" s="723"/>
      <c r="AG765" s="723"/>
      <c r="AH765" s="723"/>
      <c r="AI765" s="723"/>
      <c r="AJ765" s="723"/>
      <c r="AK765" s="723"/>
      <c r="AL765" s="723"/>
      <c r="AM765" s="723"/>
      <c r="AN765" s="723"/>
      <c r="AO765" s="723"/>
      <c r="AP765" s="723"/>
      <c r="AQ765" s="723"/>
      <c r="AR765" s="723"/>
      <c r="AS765" s="723"/>
      <c r="AT765" s="723"/>
      <c r="AU765" s="723"/>
      <c r="AV765" s="723"/>
      <c r="AW765" s="723"/>
      <c r="AX765" s="723"/>
      <c r="AY765" s="723"/>
      <c r="AZ765" s="723"/>
      <c r="BA765" s="723"/>
      <c r="BB765" s="723"/>
      <c r="BC765" s="723"/>
      <c r="BD765" s="723"/>
      <c r="BE765" s="723"/>
      <c r="BF765" s="723"/>
      <c r="BG765" s="723"/>
      <c r="BH765" s="723"/>
      <c r="BI765" s="723"/>
      <c r="BJ765" s="723"/>
      <c r="BK765" s="723"/>
      <c r="BL765" s="723"/>
      <c r="BM765" s="723"/>
      <c r="BN765" s="723"/>
      <c r="BO765" s="723"/>
      <c r="BP765" s="723"/>
      <c r="BQ765" s="723"/>
      <c r="BR765" s="723"/>
      <c r="BS765" s="723"/>
      <c r="BT765" s="723"/>
      <c r="BU765" s="723"/>
      <c r="BV765" s="723"/>
    </row>
    <row r="766" spans="1:74" ht="13.5" customHeight="1">
      <c r="A766" s="745"/>
      <c r="B766" s="15" t="s">
        <v>61</v>
      </c>
      <c r="C766" s="739" t="str">
        <f>IFERROR(VLOOKUP(C765,科目・教員!$A$2:$B$342,2,0),"")</f>
        <v/>
      </c>
      <c r="D766" s="738"/>
      <c r="E766" s="740" t="str">
        <f>IFERROR(VLOOKUP(E765,科目・教員!$A$2:$B$342,2,0),"")</f>
        <v/>
      </c>
      <c r="F766" s="738"/>
      <c r="G766" s="740" t="str">
        <f>IFERROR(VLOOKUP(G765,科目・教員!$A$2:$B$342,2,0),"")</f>
        <v/>
      </c>
      <c r="H766" s="738"/>
      <c r="I766" s="740" t="str">
        <f>IFERROR(VLOOKUP(I765,科目・教員!$A$2:$B$342,2,0),"")</f>
        <v/>
      </c>
      <c r="J766" s="738"/>
      <c r="K766" s="737" t="str">
        <f>IFERROR(VLOOKUP(K765,科目・教員!$A$2:$B$342,2,0),"")</f>
        <v/>
      </c>
      <c r="L766" s="737"/>
      <c r="M766" s="739" t="str">
        <f>IFERROR(VLOOKUP(M765,科目・教員!$A$2:$B$342,2,0),"")</f>
        <v/>
      </c>
      <c r="N766" s="738"/>
      <c r="O766" s="737" t="str">
        <f>IFERROR(VLOOKUP(O765,科目・教員!$A$2:$B$342,2,0),"")</f>
        <v/>
      </c>
      <c r="P766" s="738"/>
      <c r="Q766" s="737" t="str">
        <f>IFERROR(VLOOKUP(Q765,科目・教員!$A$2:$B$342,2,0),"")</f>
        <v/>
      </c>
      <c r="R766" s="738"/>
      <c r="S766" s="737" t="str">
        <f>IFERROR(VLOOKUP(S765,科目・教員!$A$2:$B$342,2,0),"")</f>
        <v/>
      </c>
      <c r="T766" s="738"/>
      <c r="U766" s="21"/>
      <c r="Z766" s="745"/>
      <c r="AA766" s="724"/>
      <c r="AB766" s="724"/>
      <c r="AC766" s="724"/>
      <c r="AD766" s="724"/>
      <c r="AE766" s="724"/>
      <c r="AF766" s="724"/>
      <c r="AG766" s="724"/>
      <c r="AH766" s="724"/>
      <c r="AI766" s="724"/>
      <c r="AJ766" s="724"/>
      <c r="AK766" s="724"/>
      <c r="AL766" s="724"/>
      <c r="AM766" s="724"/>
      <c r="AN766" s="724"/>
      <c r="AO766" s="724"/>
      <c r="AP766" s="724"/>
      <c r="AQ766" s="724"/>
      <c r="AR766" s="724"/>
      <c r="AS766" s="724"/>
      <c r="AT766" s="724"/>
      <c r="AU766" s="724"/>
      <c r="AV766" s="724"/>
      <c r="AW766" s="724"/>
      <c r="AX766" s="724"/>
      <c r="AY766" s="724"/>
      <c r="AZ766" s="724"/>
      <c r="BA766" s="724"/>
      <c r="BB766" s="724"/>
      <c r="BC766" s="724"/>
      <c r="BD766" s="724"/>
      <c r="BE766" s="724"/>
      <c r="BF766" s="724"/>
      <c r="BG766" s="724"/>
      <c r="BH766" s="724"/>
      <c r="BI766" s="724"/>
      <c r="BJ766" s="724"/>
      <c r="BK766" s="724"/>
      <c r="BL766" s="724"/>
      <c r="BM766" s="724"/>
      <c r="BN766" s="724"/>
      <c r="BO766" s="724"/>
      <c r="BP766" s="724"/>
      <c r="BQ766" s="724"/>
      <c r="BR766" s="724"/>
      <c r="BS766" s="724"/>
      <c r="BT766" s="724"/>
      <c r="BU766" s="724"/>
      <c r="BV766" s="724"/>
    </row>
    <row r="767" spans="1:74" ht="13.5" customHeight="1">
      <c r="A767" s="745"/>
      <c r="B767" s="15" t="s">
        <v>65</v>
      </c>
      <c r="C767" s="739" t="str">
        <f>VLOOKUP($C752,'2026年度(1年後期)'!$B$5:$N$207,COLUMN('2026年度(1年後期)'!$G$5)+1,0)&amp;""</f>
        <v/>
      </c>
      <c r="D767" s="738"/>
      <c r="E767" s="740" t="str">
        <f>VLOOKUP($C752,'2026年度(2年後期)'!$B$5:$N$207,COLUMN('2026年度(2年後期)'!$G$5)+1,0)&amp;""</f>
        <v/>
      </c>
      <c r="F767" s="738"/>
      <c r="G767" s="740" t="str">
        <f>VLOOKUP($C752,'2026年度(3年後期)'!$B$5:$N$207,COLUMN('2026年度(3年後期)'!$G$5)+1,0)&amp;""</f>
        <v/>
      </c>
      <c r="H767" s="738"/>
      <c r="I767" s="740" t="str">
        <f>VLOOKUP($C752,'2026年度(4年後期)'!$B$5:$N$206,COLUMN('2026年度(4年後期)'!$G$5)+1,0)&amp;""</f>
        <v/>
      </c>
      <c r="J767" s="738"/>
      <c r="K767" s="737" t="str">
        <f>VLOOKUP($C752,'2026年度(助産後期)'!$B$5:$N$207,COLUMN('2026年度(助産後期)'!$G$5)+1,0)&amp;""</f>
        <v/>
      </c>
      <c r="L767" s="737"/>
      <c r="M767" s="739" t="str">
        <f>VLOOKUP($C752,'2026年度(M1後期)'!$B$5:$N$207,COLUMN('2026年度(M1後期)'!$G$5)+1,0)&amp;""</f>
        <v/>
      </c>
      <c r="N767" s="738"/>
      <c r="O767" s="737" t="str">
        <f>VLOOKUP($C752,'2026年度(M2後期)'!$B$5:$N$207,COLUMN('2026年度(M2後期)'!$G$5)+1,0)&amp;""</f>
        <v/>
      </c>
      <c r="P767" s="738"/>
      <c r="Q767" s="737" t="str">
        <f>VLOOKUP($C752,'2026年度(D1後期)'!$B$5:$N$207,COLUMN('2026年度(D1後期)'!$G$5)+1,0)&amp;""</f>
        <v/>
      </c>
      <c r="R767" s="738"/>
      <c r="S767" s="737" t="str">
        <f>VLOOKUP($C752,'2026年度(D23後期)'!$B$5:$N$207,COLUMN('2026年度(D23後期)'!$G$5)+1,0)&amp;""</f>
        <v/>
      </c>
      <c r="T767" s="738"/>
      <c r="U767" s="21"/>
      <c r="Z767" s="745"/>
      <c r="AA767" s="724"/>
      <c r="AB767" s="724"/>
      <c r="AC767" s="724"/>
      <c r="AD767" s="724"/>
      <c r="AE767" s="724"/>
      <c r="AF767" s="724"/>
      <c r="AG767" s="724"/>
      <c r="AH767" s="724"/>
      <c r="AI767" s="724"/>
      <c r="AJ767" s="724"/>
      <c r="AK767" s="724"/>
      <c r="AL767" s="724"/>
      <c r="AM767" s="724"/>
      <c r="AN767" s="724"/>
      <c r="AO767" s="724"/>
      <c r="AP767" s="724"/>
      <c r="AQ767" s="724"/>
      <c r="AR767" s="724"/>
      <c r="AS767" s="724"/>
      <c r="AT767" s="724"/>
      <c r="AU767" s="724"/>
      <c r="AV767" s="724"/>
      <c r="AW767" s="724"/>
      <c r="AX767" s="724"/>
      <c r="AY767" s="724"/>
      <c r="AZ767" s="724"/>
      <c r="BA767" s="724"/>
      <c r="BB767" s="724"/>
      <c r="BC767" s="724"/>
      <c r="BD767" s="724"/>
      <c r="BE767" s="724"/>
      <c r="BF767" s="724"/>
      <c r="BG767" s="724"/>
      <c r="BH767" s="724"/>
      <c r="BI767" s="724"/>
      <c r="BJ767" s="724"/>
      <c r="BK767" s="724"/>
      <c r="BL767" s="724"/>
      <c r="BM767" s="724"/>
      <c r="BN767" s="724"/>
      <c r="BO767" s="724"/>
      <c r="BP767" s="724"/>
      <c r="BQ767" s="724"/>
      <c r="BR767" s="724"/>
      <c r="BS767" s="724"/>
      <c r="BT767" s="724"/>
      <c r="BU767" s="724"/>
      <c r="BV767" s="724"/>
    </row>
    <row r="768" spans="1:74" ht="13.5" customHeight="1">
      <c r="A768" s="746"/>
      <c r="B768" s="16" t="s">
        <v>68</v>
      </c>
      <c r="C768" s="736"/>
      <c r="D768" s="734"/>
      <c r="E768" s="733"/>
      <c r="F768" s="734"/>
      <c r="G768" s="733"/>
      <c r="H768" s="734"/>
      <c r="I768" s="733"/>
      <c r="J768" s="734"/>
      <c r="K768" s="735"/>
      <c r="L768" s="735"/>
      <c r="M768" s="736"/>
      <c r="N768" s="734"/>
      <c r="O768" s="735"/>
      <c r="P768" s="734"/>
      <c r="Q768" s="735"/>
      <c r="R768" s="734"/>
      <c r="S768" s="735"/>
      <c r="T768" s="734"/>
      <c r="U768" s="21"/>
      <c r="Z768" s="746"/>
      <c r="AA768" s="725"/>
      <c r="AB768" s="725"/>
      <c r="AC768" s="725"/>
      <c r="AD768" s="725"/>
      <c r="AE768" s="725"/>
      <c r="AF768" s="725"/>
      <c r="AG768" s="725"/>
      <c r="AH768" s="725"/>
      <c r="AI768" s="725"/>
      <c r="AJ768" s="725"/>
      <c r="AK768" s="725"/>
      <c r="AL768" s="725"/>
      <c r="AM768" s="725"/>
      <c r="AN768" s="725"/>
      <c r="AO768" s="725"/>
      <c r="AP768" s="725"/>
      <c r="AQ768" s="725"/>
      <c r="AR768" s="725"/>
      <c r="AS768" s="725"/>
      <c r="AT768" s="725"/>
      <c r="AU768" s="725"/>
      <c r="AV768" s="725"/>
      <c r="AW768" s="725"/>
      <c r="AX768" s="725"/>
      <c r="AY768" s="725"/>
      <c r="AZ768" s="725"/>
      <c r="BA768" s="725"/>
      <c r="BB768" s="725"/>
      <c r="BC768" s="725"/>
      <c r="BD768" s="725"/>
      <c r="BE768" s="725"/>
      <c r="BF768" s="725"/>
      <c r="BG768" s="725"/>
      <c r="BH768" s="725"/>
      <c r="BI768" s="725"/>
      <c r="BJ768" s="725"/>
      <c r="BK768" s="725"/>
      <c r="BL768" s="725"/>
      <c r="BM768" s="725"/>
      <c r="BN768" s="725"/>
      <c r="BO768" s="725"/>
      <c r="BP768" s="725"/>
      <c r="BQ768" s="725"/>
      <c r="BR768" s="725"/>
      <c r="BS768" s="725"/>
      <c r="BT768" s="725"/>
      <c r="BU768" s="725"/>
      <c r="BV768" s="725"/>
    </row>
    <row r="769" spans="1:74" ht="13.5" customHeight="1">
      <c r="A769" s="744" t="s">
        <v>103</v>
      </c>
      <c r="B769" s="15" t="s">
        <v>53</v>
      </c>
      <c r="C769" s="741" t="str">
        <f>VLOOKUP($C752,'2026年度(1年後期)'!$B$5:$N$207,COLUMN('2026年度(1年後期)'!$I$5),0)&amp;""</f>
        <v/>
      </c>
      <c r="D769" s="742"/>
      <c r="E769" s="747" t="str">
        <f>VLOOKUP($C752,'2026年度(2年後期)'!$B$5:$N$207,COLUMN('2026年度(2年後期)'!$I$5),0)&amp;""</f>
        <v/>
      </c>
      <c r="F769" s="742"/>
      <c r="G769" s="747" t="str">
        <f>VLOOKUP($C752,'2026年度(3年後期)'!$B$5:$N$207,COLUMN('2026年度(3年後期)'!$I$5),0)&amp;""</f>
        <v/>
      </c>
      <c r="H769" s="742"/>
      <c r="I769" s="747" t="str">
        <f>VLOOKUP($C752,'2026年度(4年後期)'!$B$5:$N$206,COLUMN('2026年度(4年後期)'!$I$5),0)&amp;""</f>
        <v/>
      </c>
      <c r="J769" s="742"/>
      <c r="K769" s="743" t="str">
        <f>VLOOKUP($C752,'2026年度(助産後期)'!$B$5:$N$207,COLUMN('2026年度(助産後期)'!$I$5),0)&amp;""</f>
        <v/>
      </c>
      <c r="L769" s="743"/>
      <c r="M769" s="741" t="str">
        <f>VLOOKUP($C752,'2026年度(M1後期)'!$B$5:$N$207,COLUMN('2026年度(M1後期)'!$I$5),0)&amp;""</f>
        <v/>
      </c>
      <c r="N769" s="742"/>
      <c r="O769" s="743" t="str">
        <f>VLOOKUP($C752,'2026年度(M2後期)'!$B$5:$N$207,COLUMN('2026年度(M2後期)'!$I$5),0)&amp;""</f>
        <v/>
      </c>
      <c r="P769" s="742"/>
      <c r="Q769" s="743" t="str">
        <f>VLOOKUP($C752,'2026年度(D1後期)'!$B$5:$N$207,COLUMN('2026年度(D1後期)'!$I$5),0)&amp;""</f>
        <v/>
      </c>
      <c r="R769" s="742"/>
      <c r="S769" s="743" t="str">
        <f>VLOOKUP($C752,'2026年度(D23後期)'!$B$5:$N$207,COLUMN('2026年度(D23後期)'!$I$5),0)&amp;""</f>
        <v/>
      </c>
      <c r="T769" s="742"/>
      <c r="U769" s="21"/>
      <c r="Z769" s="744" t="str">
        <f>A769</f>
        <v>４時限（15：10～16：40）</v>
      </c>
      <c r="AA769" s="723"/>
      <c r="AB769" s="723"/>
      <c r="AC769" s="723"/>
      <c r="AD769" s="723"/>
      <c r="AE769" s="723"/>
      <c r="AF769" s="723"/>
      <c r="AG769" s="723"/>
      <c r="AH769" s="723"/>
      <c r="AI769" s="723"/>
      <c r="AJ769" s="723"/>
      <c r="AK769" s="723"/>
      <c r="AL769" s="723"/>
      <c r="AM769" s="723"/>
      <c r="AN769" s="723"/>
      <c r="AO769" s="723"/>
      <c r="AP769" s="723"/>
      <c r="AQ769" s="723"/>
      <c r="AR769" s="723"/>
      <c r="AS769" s="723"/>
      <c r="AT769" s="723"/>
      <c r="AU769" s="723"/>
      <c r="AV769" s="723"/>
      <c r="AW769" s="723"/>
      <c r="AX769" s="723"/>
      <c r="AY769" s="723"/>
      <c r="AZ769" s="723"/>
      <c r="BA769" s="723"/>
      <c r="BB769" s="723"/>
      <c r="BC769" s="723"/>
      <c r="BD769" s="723"/>
      <c r="BE769" s="723"/>
      <c r="BF769" s="723"/>
      <c r="BG769" s="723"/>
      <c r="BH769" s="723"/>
      <c r="BI769" s="723"/>
      <c r="BJ769" s="723"/>
      <c r="BK769" s="723"/>
      <c r="BL769" s="723"/>
      <c r="BM769" s="723"/>
      <c r="BN769" s="723"/>
      <c r="BO769" s="723"/>
      <c r="BP769" s="723"/>
      <c r="BQ769" s="723"/>
      <c r="BR769" s="723"/>
      <c r="BS769" s="723"/>
      <c r="BT769" s="723"/>
      <c r="BU769" s="723"/>
      <c r="BV769" s="723"/>
    </row>
    <row r="770" spans="1:74" ht="13.5" customHeight="1">
      <c r="A770" s="745"/>
      <c r="B770" s="15" t="s">
        <v>61</v>
      </c>
      <c r="C770" s="739" t="str">
        <f>IFERROR(VLOOKUP(C769,科目・教員!$A$2:$B$342,2,0),"")</f>
        <v/>
      </c>
      <c r="D770" s="738"/>
      <c r="E770" s="740" t="str">
        <f>IFERROR(VLOOKUP(E769,科目・教員!$A$2:$B$342,2,0),"")</f>
        <v/>
      </c>
      <c r="F770" s="738"/>
      <c r="G770" s="740" t="str">
        <f>IFERROR(VLOOKUP(G769,科目・教員!$A$2:$B$342,2,0),"")</f>
        <v/>
      </c>
      <c r="H770" s="738"/>
      <c r="I770" s="740" t="str">
        <f>IFERROR(VLOOKUP(I769,科目・教員!$A$2:$B$342,2,0),"")</f>
        <v/>
      </c>
      <c r="J770" s="738"/>
      <c r="K770" s="737" t="str">
        <f>IFERROR(VLOOKUP(K769,科目・教員!$A$2:$B$342,2,0),"")</f>
        <v/>
      </c>
      <c r="L770" s="737"/>
      <c r="M770" s="739" t="str">
        <f>IFERROR(VLOOKUP(M769,科目・教員!$A$2:$B$342,2,0),"")</f>
        <v/>
      </c>
      <c r="N770" s="738"/>
      <c r="O770" s="737" t="str">
        <f>IFERROR(VLOOKUP(O769,科目・教員!$A$2:$B$342,2,0),"")</f>
        <v/>
      </c>
      <c r="P770" s="738"/>
      <c r="Q770" s="737" t="str">
        <f>IFERROR(VLOOKUP(Q769,科目・教員!$A$2:$B$342,2,0),"")</f>
        <v/>
      </c>
      <c r="R770" s="738"/>
      <c r="S770" s="737" t="str">
        <f>IFERROR(VLOOKUP(S769,科目・教員!$A$2:$B$342,2,0),"")</f>
        <v/>
      </c>
      <c r="T770" s="738"/>
      <c r="U770" s="21"/>
      <c r="Z770" s="745"/>
      <c r="AA770" s="724"/>
      <c r="AB770" s="724"/>
      <c r="AC770" s="724"/>
      <c r="AD770" s="724"/>
      <c r="AE770" s="724"/>
      <c r="AF770" s="724"/>
      <c r="AG770" s="724"/>
      <c r="AH770" s="724"/>
      <c r="AI770" s="724"/>
      <c r="AJ770" s="724"/>
      <c r="AK770" s="724"/>
      <c r="AL770" s="724"/>
      <c r="AM770" s="724"/>
      <c r="AN770" s="724"/>
      <c r="AO770" s="724"/>
      <c r="AP770" s="724"/>
      <c r="AQ770" s="724"/>
      <c r="AR770" s="724"/>
      <c r="AS770" s="724"/>
      <c r="AT770" s="724"/>
      <c r="AU770" s="724"/>
      <c r="AV770" s="724"/>
      <c r="AW770" s="724"/>
      <c r="AX770" s="724"/>
      <c r="AY770" s="724"/>
      <c r="AZ770" s="724"/>
      <c r="BA770" s="724"/>
      <c r="BB770" s="724"/>
      <c r="BC770" s="724"/>
      <c r="BD770" s="724"/>
      <c r="BE770" s="724"/>
      <c r="BF770" s="724"/>
      <c r="BG770" s="724"/>
      <c r="BH770" s="724"/>
      <c r="BI770" s="724"/>
      <c r="BJ770" s="724"/>
      <c r="BK770" s="724"/>
      <c r="BL770" s="724"/>
      <c r="BM770" s="724"/>
      <c r="BN770" s="724"/>
      <c r="BO770" s="724"/>
      <c r="BP770" s="724"/>
      <c r="BQ770" s="724"/>
      <c r="BR770" s="724"/>
      <c r="BS770" s="724"/>
      <c r="BT770" s="724"/>
      <c r="BU770" s="724"/>
      <c r="BV770" s="724"/>
    </row>
    <row r="771" spans="1:74" ht="13.5" customHeight="1">
      <c r="A771" s="745"/>
      <c r="B771" s="15" t="s">
        <v>65</v>
      </c>
      <c r="C771" s="739" t="str">
        <f>VLOOKUP($C752,'2026年度(1年後期)'!$B$5:$N$207,COLUMN('2026年度(1年後期)'!$I$5)+1,0)&amp;""</f>
        <v/>
      </c>
      <c r="D771" s="738"/>
      <c r="E771" s="740" t="str">
        <f>VLOOKUP($C752,'2026年度(2年後期)'!$B$5:$N$207,COLUMN('2026年度(2年後期)'!$I$5)+1,0)&amp;""</f>
        <v/>
      </c>
      <c r="F771" s="738"/>
      <c r="G771" s="740" t="str">
        <f>VLOOKUP($C752,'2026年度(3年後期)'!$B$5:$N$207,COLUMN('2026年度(3年後期)'!$I$5)+1,0)&amp;""</f>
        <v/>
      </c>
      <c r="H771" s="738"/>
      <c r="I771" s="740" t="str">
        <f>VLOOKUP($C752,'2026年度(4年後期)'!$B$5:$N$206,COLUMN('2026年度(4年後期)'!$I$5)+1,0)&amp;""</f>
        <v/>
      </c>
      <c r="J771" s="738"/>
      <c r="K771" s="737" t="str">
        <f>VLOOKUP($C752,'2026年度(助産後期)'!$B$5:$N$207,COLUMN('2026年度(助産後期)'!$I$5)+1,0)&amp;""</f>
        <v/>
      </c>
      <c r="L771" s="737"/>
      <c r="M771" s="739" t="str">
        <f>VLOOKUP($C752,'2026年度(M1後期)'!$B$5:$N$207,COLUMN('2026年度(M1後期)'!$I$5)+1,0)&amp;""</f>
        <v/>
      </c>
      <c r="N771" s="738"/>
      <c r="O771" s="737" t="str">
        <f>VLOOKUP($C752,'2026年度(M2後期)'!$B$5:$N$207,COLUMN('2026年度(M2後期)'!$I$5)+1,0)&amp;""</f>
        <v/>
      </c>
      <c r="P771" s="738"/>
      <c r="Q771" s="737" t="str">
        <f>VLOOKUP($C752,'2026年度(D1後期)'!$B$5:$N$207,COLUMN('2026年度(D1後期)'!$I$5)+1,0)&amp;""</f>
        <v/>
      </c>
      <c r="R771" s="738"/>
      <c r="S771" s="737" t="str">
        <f>VLOOKUP($C752,'2026年度(D23後期)'!$B$5:$N$207,COLUMN('2026年度(D23後期)'!$I$5)+1,0)&amp;""</f>
        <v/>
      </c>
      <c r="T771" s="738"/>
      <c r="U771" s="21"/>
      <c r="Z771" s="745"/>
      <c r="AA771" s="724"/>
      <c r="AB771" s="724"/>
      <c r="AC771" s="724"/>
      <c r="AD771" s="724"/>
      <c r="AE771" s="724"/>
      <c r="AF771" s="724"/>
      <c r="AG771" s="724"/>
      <c r="AH771" s="724"/>
      <c r="AI771" s="724"/>
      <c r="AJ771" s="724"/>
      <c r="AK771" s="724"/>
      <c r="AL771" s="724"/>
      <c r="AM771" s="724"/>
      <c r="AN771" s="724"/>
      <c r="AO771" s="724"/>
      <c r="AP771" s="724"/>
      <c r="AQ771" s="724"/>
      <c r="AR771" s="724"/>
      <c r="AS771" s="724"/>
      <c r="AT771" s="724"/>
      <c r="AU771" s="724"/>
      <c r="AV771" s="724"/>
      <c r="AW771" s="724"/>
      <c r="AX771" s="724"/>
      <c r="AY771" s="724"/>
      <c r="AZ771" s="724"/>
      <c r="BA771" s="724"/>
      <c r="BB771" s="724"/>
      <c r="BC771" s="724"/>
      <c r="BD771" s="724"/>
      <c r="BE771" s="724"/>
      <c r="BF771" s="724"/>
      <c r="BG771" s="724"/>
      <c r="BH771" s="724"/>
      <c r="BI771" s="724"/>
      <c r="BJ771" s="724"/>
      <c r="BK771" s="724"/>
      <c r="BL771" s="724"/>
      <c r="BM771" s="724"/>
      <c r="BN771" s="724"/>
      <c r="BO771" s="724"/>
      <c r="BP771" s="724"/>
      <c r="BQ771" s="724"/>
      <c r="BR771" s="724"/>
      <c r="BS771" s="724"/>
      <c r="BT771" s="724"/>
      <c r="BU771" s="724"/>
      <c r="BV771" s="724"/>
    </row>
    <row r="772" spans="1:74" ht="13.5" customHeight="1">
      <c r="A772" s="746"/>
      <c r="B772" s="16" t="s">
        <v>68</v>
      </c>
      <c r="C772" s="736"/>
      <c r="D772" s="734"/>
      <c r="E772" s="733"/>
      <c r="F772" s="734"/>
      <c r="G772" s="733"/>
      <c r="H772" s="734"/>
      <c r="I772" s="733"/>
      <c r="J772" s="734"/>
      <c r="K772" s="735"/>
      <c r="L772" s="735"/>
      <c r="M772" s="736"/>
      <c r="N772" s="734"/>
      <c r="O772" s="735"/>
      <c r="P772" s="734"/>
      <c r="Q772" s="735"/>
      <c r="R772" s="734"/>
      <c r="S772" s="735"/>
      <c r="T772" s="734"/>
      <c r="U772" s="21"/>
      <c r="Z772" s="746"/>
      <c r="AA772" s="725"/>
      <c r="AB772" s="725"/>
      <c r="AC772" s="725"/>
      <c r="AD772" s="725"/>
      <c r="AE772" s="725"/>
      <c r="AF772" s="725"/>
      <c r="AG772" s="725"/>
      <c r="AH772" s="725"/>
      <c r="AI772" s="725"/>
      <c r="AJ772" s="725"/>
      <c r="AK772" s="725"/>
      <c r="AL772" s="725"/>
      <c r="AM772" s="725"/>
      <c r="AN772" s="725"/>
      <c r="AO772" s="725"/>
      <c r="AP772" s="725"/>
      <c r="AQ772" s="725"/>
      <c r="AR772" s="725"/>
      <c r="AS772" s="725"/>
      <c r="AT772" s="725"/>
      <c r="AU772" s="725"/>
      <c r="AV772" s="725"/>
      <c r="AW772" s="725"/>
      <c r="AX772" s="725"/>
      <c r="AY772" s="725"/>
      <c r="AZ772" s="725"/>
      <c r="BA772" s="725"/>
      <c r="BB772" s="725"/>
      <c r="BC772" s="725"/>
      <c r="BD772" s="725"/>
      <c r="BE772" s="725"/>
      <c r="BF772" s="725"/>
      <c r="BG772" s="725"/>
      <c r="BH772" s="725"/>
      <c r="BI772" s="725"/>
      <c r="BJ772" s="725"/>
      <c r="BK772" s="725"/>
      <c r="BL772" s="725"/>
      <c r="BM772" s="725"/>
      <c r="BN772" s="725"/>
      <c r="BO772" s="725"/>
      <c r="BP772" s="725"/>
      <c r="BQ772" s="725"/>
      <c r="BR772" s="725"/>
      <c r="BS772" s="725"/>
      <c r="BT772" s="725"/>
      <c r="BU772" s="725"/>
      <c r="BV772" s="725"/>
    </row>
    <row r="773" spans="1:74" ht="13.5" customHeight="1">
      <c r="A773" s="744" t="s">
        <v>112</v>
      </c>
      <c r="B773" s="15" t="s">
        <v>53</v>
      </c>
      <c r="C773" s="741" t="str">
        <f>VLOOKUP($C752,'2026年度(1年後期)'!$B$5:$N$207,COLUMN('2026年度(1年後期)'!$K$5),0)&amp;""</f>
        <v/>
      </c>
      <c r="D773" s="742"/>
      <c r="E773" s="747" t="str">
        <f>VLOOKUP($C752,'2026年度(2年後期)'!$B$5:$N$207,COLUMN('2026年度(2年後期)'!$K$5),0)&amp;""</f>
        <v/>
      </c>
      <c r="F773" s="742"/>
      <c r="G773" s="747" t="str">
        <f>VLOOKUP($C752,'2026年度(3年後期)'!$B$5:$N$207,COLUMN('2026年度(3年後期)'!$K$5),0)&amp;""</f>
        <v/>
      </c>
      <c r="H773" s="742"/>
      <c r="I773" s="747" t="str">
        <f>VLOOKUP($C752,'2026年度(4年後期)'!$B$5:$N$206,COLUMN('2026年度(4年後期)'!$K$5),0)&amp;""</f>
        <v/>
      </c>
      <c r="J773" s="742"/>
      <c r="K773" s="743" t="str">
        <f>VLOOKUP($C752,'2026年度(助産後期)'!$B$5:$N$207,COLUMN('2026年度(助産後期)'!$K$5),0)&amp;""</f>
        <v/>
      </c>
      <c r="L773" s="743"/>
      <c r="M773" s="741" t="str">
        <f>VLOOKUP($C752,'2026年度(M1後期)'!$B$5:$N$207,COLUMN('2026年度(M1後期)'!$K$5),0)&amp;""</f>
        <v/>
      </c>
      <c r="N773" s="742"/>
      <c r="O773" s="743" t="str">
        <f>VLOOKUP($C752,'2026年度(M2後期)'!$B$5:$N$207,COLUMN('2026年度(M2後期)'!$K$5),0)&amp;""</f>
        <v/>
      </c>
      <c r="P773" s="742"/>
      <c r="Q773" s="743" t="str">
        <f>VLOOKUP($C752,'2026年度(D1後期)'!$B$5:$N$207,COLUMN('2026年度(D1後期)'!$K$5),0)&amp;""</f>
        <v/>
      </c>
      <c r="R773" s="742"/>
      <c r="S773" s="743" t="str">
        <f>VLOOKUP($C752,'2026年度(D23後期)'!$B$5:$N$207,COLUMN('2026年度(D23後期)'!$K$5),0)&amp;""</f>
        <v/>
      </c>
      <c r="T773" s="742"/>
      <c r="U773" s="21"/>
      <c r="Z773" s="744" t="str">
        <f>A773</f>
        <v>５時限（16：50～18：20）</v>
      </c>
      <c r="AA773" s="723"/>
      <c r="AB773" s="723"/>
      <c r="AC773" s="723"/>
      <c r="AD773" s="723"/>
      <c r="AE773" s="723"/>
      <c r="AF773" s="723"/>
      <c r="AG773" s="723"/>
      <c r="AH773" s="723"/>
      <c r="AI773" s="723"/>
      <c r="AJ773" s="723"/>
      <c r="AK773" s="723"/>
      <c r="AL773" s="723"/>
      <c r="AM773" s="723"/>
      <c r="AN773" s="723"/>
      <c r="AO773" s="723"/>
      <c r="AP773" s="723"/>
      <c r="AQ773" s="723"/>
      <c r="AR773" s="723"/>
      <c r="AS773" s="723"/>
      <c r="AT773" s="723"/>
      <c r="AU773" s="723"/>
      <c r="AV773" s="723"/>
      <c r="AW773" s="723"/>
      <c r="AX773" s="723"/>
      <c r="AY773" s="723"/>
      <c r="AZ773" s="723"/>
      <c r="BA773" s="723"/>
      <c r="BB773" s="723"/>
      <c r="BC773" s="723"/>
      <c r="BD773" s="723"/>
      <c r="BE773" s="723"/>
      <c r="BF773" s="723"/>
      <c r="BG773" s="723"/>
      <c r="BH773" s="723"/>
      <c r="BI773" s="723"/>
      <c r="BJ773" s="723"/>
      <c r="BK773" s="723"/>
      <c r="BL773" s="723"/>
      <c r="BM773" s="723"/>
      <c r="BN773" s="723"/>
      <c r="BO773" s="723"/>
      <c r="BP773" s="723"/>
      <c r="BQ773" s="723"/>
      <c r="BR773" s="723"/>
      <c r="BS773" s="723"/>
      <c r="BT773" s="723"/>
      <c r="BU773" s="723"/>
      <c r="BV773" s="723"/>
    </row>
    <row r="774" spans="1:74" ht="13.5" customHeight="1">
      <c r="A774" s="745"/>
      <c r="B774" s="15" t="s">
        <v>61</v>
      </c>
      <c r="C774" s="739" t="str">
        <f>IFERROR(VLOOKUP(C773,科目・教員!$A$2:$B$342,2,0),"")</f>
        <v/>
      </c>
      <c r="D774" s="738"/>
      <c r="E774" s="740" t="str">
        <f>IFERROR(VLOOKUP(E773,科目・教員!$A$2:$B$342,2,0),"")</f>
        <v/>
      </c>
      <c r="F774" s="738"/>
      <c r="G774" s="740" t="str">
        <f>IFERROR(VLOOKUP(G773,科目・教員!$A$2:$B$342,2,0),"")</f>
        <v/>
      </c>
      <c r="H774" s="738"/>
      <c r="I774" s="740" t="str">
        <f>IFERROR(VLOOKUP(I773,科目・教員!$A$2:$B$342,2,0),"")</f>
        <v/>
      </c>
      <c r="J774" s="738"/>
      <c r="K774" s="737" t="str">
        <f>IFERROR(VLOOKUP(K773,科目・教員!$A$2:$B$342,2,0),"")</f>
        <v/>
      </c>
      <c r="L774" s="737"/>
      <c r="M774" s="739" t="str">
        <f>IFERROR(VLOOKUP(M773,科目・教員!$A$2:$B$342,2,0),"")</f>
        <v/>
      </c>
      <c r="N774" s="738"/>
      <c r="O774" s="737" t="str">
        <f>IFERROR(VLOOKUP(O773,科目・教員!$A$2:$B$342,2,0),"")</f>
        <v/>
      </c>
      <c r="P774" s="738"/>
      <c r="Q774" s="737" t="str">
        <f>IFERROR(VLOOKUP(Q773,科目・教員!$A$2:$B$342,2,0),"")</f>
        <v/>
      </c>
      <c r="R774" s="738"/>
      <c r="S774" s="737" t="str">
        <f>IFERROR(VLOOKUP(S773,科目・教員!$A$2:$B$342,2,0),"")</f>
        <v/>
      </c>
      <c r="T774" s="738"/>
      <c r="U774" s="21"/>
      <c r="Z774" s="745"/>
      <c r="AA774" s="724"/>
      <c r="AB774" s="724"/>
      <c r="AC774" s="724"/>
      <c r="AD774" s="724"/>
      <c r="AE774" s="724"/>
      <c r="AF774" s="724"/>
      <c r="AG774" s="724"/>
      <c r="AH774" s="724"/>
      <c r="AI774" s="724"/>
      <c r="AJ774" s="724"/>
      <c r="AK774" s="724"/>
      <c r="AL774" s="724"/>
      <c r="AM774" s="724"/>
      <c r="AN774" s="724"/>
      <c r="AO774" s="724"/>
      <c r="AP774" s="724"/>
      <c r="AQ774" s="724"/>
      <c r="AR774" s="724"/>
      <c r="AS774" s="724"/>
      <c r="AT774" s="724"/>
      <c r="AU774" s="724"/>
      <c r="AV774" s="724"/>
      <c r="AW774" s="724"/>
      <c r="AX774" s="724"/>
      <c r="AY774" s="724"/>
      <c r="AZ774" s="724"/>
      <c r="BA774" s="724"/>
      <c r="BB774" s="724"/>
      <c r="BC774" s="724"/>
      <c r="BD774" s="724"/>
      <c r="BE774" s="724"/>
      <c r="BF774" s="724"/>
      <c r="BG774" s="724"/>
      <c r="BH774" s="724"/>
      <c r="BI774" s="724"/>
      <c r="BJ774" s="724"/>
      <c r="BK774" s="724"/>
      <c r="BL774" s="724"/>
      <c r="BM774" s="724"/>
      <c r="BN774" s="724"/>
      <c r="BO774" s="724"/>
      <c r="BP774" s="724"/>
      <c r="BQ774" s="724"/>
      <c r="BR774" s="724"/>
      <c r="BS774" s="724"/>
      <c r="BT774" s="724"/>
      <c r="BU774" s="724"/>
      <c r="BV774" s="724"/>
    </row>
    <row r="775" spans="1:74" ht="13.5" customHeight="1">
      <c r="A775" s="745"/>
      <c r="B775" s="15" t="s">
        <v>65</v>
      </c>
      <c r="C775" s="739" t="str">
        <f>VLOOKUP($C752,'2026年度(1年後期)'!$B$5:$N$207,COLUMN('2026年度(1年後期)'!$K$5)+1,0)&amp;""</f>
        <v/>
      </c>
      <c r="D775" s="738"/>
      <c r="E775" s="740" t="str">
        <f>VLOOKUP($C752,'2026年度(2年後期)'!$B$5:$N$207,COLUMN('2026年度(2年後期)'!$K$5)+1,0)&amp;""</f>
        <v/>
      </c>
      <c r="F775" s="738"/>
      <c r="G775" s="740" t="str">
        <f>VLOOKUP($C752,'2026年度(3年後期)'!$B$5:$N$207,COLUMN('2026年度(3年後期)'!$K$5)+1,0)&amp;""</f>
        <v/>
      </c>
      <c r="H775" s="738"/>
      <c r="I775" s="740" t="str">
        <f>VLOOKUP($C752,'2026年度(4年後期)'!$B$5:$N$206,COLUMN('2026年度(4年後期)'!$K$5)+1,0)&amp;""</f>
        <v/>
      </c>
      <c r="J775" s="738"/>
      <c r="K775" s="737" t="str">
        <f>VLOOKUP($C752,'2026年度(助産後期)'!$B$5:$N$207,COLUMN('2026年度(助産後期)'!$K$5)+1,0)&amp;""</f>
        <v/>
      </c>
      <c r="L775" s="737"/>
      <c r="M775" s="739" t="str">
        <f>VLOOKUP($C752,'2026年度(M1後期)'!$B$5:$N$207,COLUMN('2026年度(M1後期)'!$K$5)+1,0)&amp;""</f>
        <v/>
      </c>
      <c r="N775" s="738"/>
      <c r="O775" s="737" t="str">
        <f>VLOOKUP($C752,'2026年度(M2後期)'!$B$5:$N$207,COLUMN('2026年度(M2後期)'!$K$5)+1,0)&amp;""</f>
        <v/>
      </c>
      <c r="P775" s="738"/>
      <c r="Q775" s="737" t="str">
        <f>VLOOKUP($C752,'2026年度(D1後期)'!$B$5:$N$207,COLUMN('2026年度(D1後期)'!$K$5)+1,0)&amp;""</f>
        <v/>
      </c>
      <c r="R775" s="738"/>
      <c r="S775" s="737" t="str">
        <f>VLOOKUP($C752,'2026年度(D23後期)'!$B$5:$N$207,COLUMN('2026年度(D23後期)'!$K$5)+1,0)&amp;""</f>
        <v/>
      </c>
      <c r="T775" s="738"/>
      <c r="U775" s="21"/>
      <c r="Z775" s="745"/>
      <c r="AA775" s="724"/>
      <c r="AB775" s="724"/>
      <c r="AC775" s="724"/>
      <c r="AD775" s="724"/>
      <c r="AE775" s="724"/>
      <c r="AF775" s="724"/>
      <c r="AG775" s="724"/>
      <c r="AH775" s="724"/>
      <c r="AI775" s="724"/>
      <c r="AJ775" s="724"/>
      <c r="AK775" s="724"/>
      <c r="AL775" s="724"/>
      <c r="AM775" s="724"/>
      <c r="AN775" s="724"/>
      <c r="AO775" s="724"/>
      <c r="AP775" s="724"/>
      <c r="AQ775" s="724"/>
      <c r="AR775" s="724"/>
      <c r="AS775" s="724"/>
      <c r="AT775" s="724"/>
      <c r="AU775" s="724"/>
      <c r="AV775" s="724"/>
      <c r="AW775" s="724"/>
      <c r="AX775" s="724"/>
      <c r="AY775" s="724"/>
      <c r="AZ775" s="724"/>
      <c r="BA775" s="724"/>
      <c r="BB775" s="724"/>
      <c r="BC775" s="724"/>
      <c r="BD775" s="724"/>
      <c r="BE775" s="724"/>
      <c r="BF775" s="724"/>
      <c r="BG775" s="724"/>
      <c r="BH775" s="724"/>
      <c r="BI775" s="724"/>
      <c r="BJ775" s="724"/>
      <c r="BK775" s="724"/>
      <c r="BL775" s="724"/>
      <c r="BM775" s="724"/>
      <c r="BN775" s="724"/>
      <c r="BO775" s="724"/>
      <c r="BP775" s="724"/>
      <c r="BQ775" s="724"/>
      <c r="BR775" s="724"/>
      <c r="BS775" s="724"/>
      <c r="BT775" s="724"/>
      <c r="BU775" s="724"/>
      <c r="BV775" s="724"/>
    </row>
    <row r="776" spans="1:74" ht="13.5" customHeight="1">
      <c r="A776" s="746"/>
      <c r="B776" s="16" t="s">
        <v>68</v>
      </c>
      <c r="C776" s="736"/>
      <c r="D776" s="734"/>
      <c r="E776" s="733"/>
      <c r="F776" s="734"/>
      <c r="G776" s="733"/>
      <c r="H776" s="734"/>
      <c r="I776" s="733"/>
      <c r="J776" s="734"/>
      <c r="K776" s="735"/>
      <c r="L776" s="735"/>
      <c r="M776" s="736"/>
      <c r="N776" s="734"/>
      <c r="O776" s="735"/>
      <c r="P776" s="734"/>
      <c r="Q776" s="735"/>
      <c r="R776" s="734"/>
      <c r="S776" s="735"/>
      <c r="T776" s="734"/>
      <c r="U776" s="22"/>
      <c r="V776" s="19"/>
      <c r="W776" s="19"/>
      <c r="X776" s="19"/>
      <c r="Y776" s="19"/>
      <c r="Z776" s="746"/>
      <c r="AA776" s="725"/>
      <c r="AB776" s="725"/>
      <c r="AC776" s="725"/>
      <c r="AD776" s="725"/>
      <c r="AE776" s="725"/>
      <c r="AF776" s="725"/>
      <c r="AG776" s="725"/>
      <c r="AH776" s="725"/>
      <c r="AI776" s="725"/>
      <c r="AJ776" s="725"/>
      <c r="AK776" s="725"/>
      <c r="AL776" s="725"/>
      <c r="AM776" s="725"/>
      <c r="AN776" s="725"/>
      <c r="AO776" s="725"/>
      <c r="AP776" s="725"/>
      <c r="AQ776" s="725"/>
      <c r="AR776" s="725"/>
      <c r="AS776" s="725"/>
      <c r="AT776" s="725"/>
      <c r="AU776" s="725"/>
      <c r="AV776" s="725"/>
      <c r="AW776" s="725"/>
      <c r="AX776" s="725"/>
      <c r="AY776" s="725"/>
      <c r="AZ776" s="725"/>
      <c r="BA776" s="725"/>
      <c r="BB776" s="725"/>
      <c r="BC776" s="725"/>
      <c r="BD776" s="725"/>
      <c r="BE776" s="725"/>
      <c r="BF776" s="725"/>
      <c r="BG776" s="725"/>
      <c r="BH776" s="725"/>
      <c r="BI776" s="725"/>
      <c r="BJ776" s="725"/>
      <c r="BK776" s="725"/>
      <c r="BL776" s="725"/>
      <c r="BM776" s="725"/>
      <c r="BN776" s="725"/>
      <c r="BO776" s="725"/>
      <c r="BP776" s="725"/>
      <c r="BQ776" s="725"/>
      <c r="BR776" s="725"/>
      <c r="BS776" s="725"/>
      <c r="BT776" s="725"/>
      <c r="BU776" s="725"/>
      <c r="BV776" s="72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46388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46388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23"/>
      <c r="B2" s="24"/>
      <c r="C2" s="767">
        <f>A1</f>
        <v>46388</v>
      </c>
      <c r="D2" s="767"/>
      <c r="E2" s="767"/>
      <c r="F2" s="767"/>
      <c r="G2" s="767"/>
      <c r="H2" s="767"/>
      <c r="I2" s="767"/>
      <c r="J2" s="767"/>
      <c r="K2" s="767"/>
      <c r="L2" s="767"/>
      <c r="M2" s="767"/>
      <c r="N2" s="767"/>
      <c r="O2" s="767"/>
      <c r="P2" s="767"/>
      <c r="Q2" s="767"/>
      <c r="R2" s="767"/>
      <c r="S2" s="767"/>
      <c r="T2" s="767"/>
      <c r="U2" s="835">
        <f>C2</f>
        <v>46388</v>
      </c>
      <c r="V2" s="836"/>
      <c r="W2" s="836"/>
      <c r="X2" s="836"/>
      <c r="Y2" s="836"/>
      <c r="Z2" s="83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757" t="str">
        <f>VLOOKUP($C2,'2026年度(1年後期)'!$B$5:$N$207,COLUMN('2026年度(1年後期)'!$C$5),0)&amp;""</f>
        <v/>
      </c>
      <c r="D3" s="758"/>
      <c r="E3" s="761" t="str">
        <f>VLOOKUP($C2,'2026年度(2年後期)'!$B$5:$N$207,COLUMN('2026年度(2年後期)'!$C$5),0)&amp;""</f>
        <v/>
      </c>
      <c r="F3" s="758"/>
      <c r="G3" s="761" t="str">
        <f>VLOOKUP($C2,'2026年度(3年後期)'!$B$5:$N$207,COLUMN('2026年度(3年後期)'!$C$5),0)&amp;""</f>
        <v/>
      </c>
      <c r="H3" s="758"/>
      <c r="I3" s="761" t="str">
        <f>VLOOKUP($C2,'2026年度(4年後期)'!$B$5:$N$206,COLUMN('2026年度(4年後期)'!$C$5),0)&amp;""</f>
        <v/>
      </c>
      <c r="J3" s="758"/>
      <c r="K3" s="742" t="str">
        <f>VLOOKUP($C2,'2026年度(助産後期)'!$B$5:$N$207,COLUMN('2026年度(助産後期)'!$C$5),0)&amp;""</f>
        <v/>
      </c>
      <c r="L3" s="759"/>
      <c r="M3" s="768" t="str">
        <f>VLOOKUP($C2,'2026年度(M1後期)'!$B$5:$N$207,COLUMN('2026年度(M1後期)'!$C$5),0)&amp;""</f>
        <v/>
      </c>
      <c r="N3" s="759"/>
      <c r="O3" s="761" t="str">
        <f>VLOOKUP($C2,'2026年度(M2後期)'!$B$5:$N$207,COLUMN('2026年度(M2後期)'!$C$5),0)&amp;""</f>
        <v/>
      </c>
      <c r="P3" s="758"/>
      <c r="Q3" s="761" t="str">
        <f>VLOOKUP($C2,'2026年度(D1後期)'!$B$5:$N$207,COLUMN('2026年度(D1後期)'!$C$5),0)&amp;""</f>
        <v/>
      </c>
      <c r="R3" s="758"/>
      <c r="S3" s="742" t="str">
        <f>VLOOKUP($C2,'2026年度(D23後期)'!$B$5:$N$207,COLUMN('2026年度(D23後期)'!$C$5),0)&amp;""</f>
        <v/>
      </c>
      <c r="T3" s="758"/>
      <c r="U3" s="13"/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/>
      <c r="AH3" s="723"/>
      <c r="AI3" s="723"/>
      <c r="AJ3" s="723"/>
      <c r="AK3" s="723"/>
      <c r="AL3" s="723"/>
      <c r="AM3" s="723"/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/>
      <c r="AZ3" s="723"/>
      <c r="BA3" s="723"/>
      <c r="BB3" s="723"/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/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753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753" t="str">
        <f>VLOOKUP($C2,'2026年度(1年後期)'!$B$5:$N$207,COLUMN('2026年度(1年後期)'!$C$5)+1,0)&amp;""</f>
        <v/>
      </c>
      <c r="D5" s="751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/>
      </c>
      <c r="H5" s="751"/>
      <c r="I5" s="752" t="str">
        <f>VLOOKUP($C2,'2026年度(4年後期)'!$B$5:$N$206,COLUMN('2026年度(4年後期)'!$C$5)+1,0)&amp;""</f>
        <v/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736"/>
      <c r="D6" s="755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/>
      </c>
      <c r="D7" s="758"/>
      <c r="E7" s="761" t="str">
        <f>VLOOKUP($C2,'2026年度(2年後期)'!$B$5:$N$207,COLUMN('2026年度(2年後期)'!$E$5),0)&amp;""</f>
        <v/>
      </c>
      <c r="F7" s="758"/>
      <c r="G7" s="761" t="str">
        <f>VLOOKUP($C2,'2026年度(3年後期)'!$B$5:$N$207,COLUMN('2026年度(3年後期)'!$E$5),0)&amp;""</f>
        <v/>
      </c>
      <c r="H7" s="758"/>
      <c r="I7" s="761" t="str">
        <f>VLOOKUP($C2,'2026年度(4年後期)'!$B$5:$N$206,COLUMN('2026年度(4年後期)'!$E$5),0)&amp;""</f>
        <v/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/>
      </c>
      <c r="N7" s="758"/>
      <c r="O7" s="742" t="str">
        <f>VLOOKUP($C2,'2026年度(M2後期)'!$B$5:$N$207,COLUMN('2026年度(M2後期)'!$E$5),0)&amp;""</f>
        <v/>
      </c>
      <c r="P7" s="758"/>
      <c r="Q7" s="742" t="str">
        <f>VLOOKUP($C2,'2026年度(D1後期)'!$B$5:$N$207,COLUMN('2026年度(D1後期)'!$E$5),0)&amp;""</f>
        <v/>
      </c>
      <c r="R7" s="758"/>
      <c r="S7" s="742" t="str">
        <f>VLOOKUP($C2,'2026年度(D23後期)'!$B$5:$N$207,COLUMN('2026年度(D23後期)'!$E$5),0)&amp;""</f>
        <v/>
      </c>
      <c r="T7" s="758"/>
      <c r="Z7" s="745" t="str">
        <f>A7</f>
        <v>２時限（11：00～12：30）</v>
      </c>
      <c r="AA7" s="723"/>
      <c r="AB7" s="723"/>
      <c r="AC7" s="723"/>
      <c r="AD7" s="723"/>
      <c r="AE7" s="723"/>
      <c r="AF7" s="723"/>
      <c r="AG7" s="723"/>
      <c r="AH7" s="723"/>
      <c r="AI7" s="723"/>
      <c r="AJ7" s="723"/>
      <c r="AK7" s="723"/>
      <c r="AL7" s="723"/>
      <c r="AM7" s="723"/>
      <c r="AN7" s="723"/>
      <c r="AO7" s="723"/>
      <c r="AP7" s="723"/>
      <c r="AQ7" s="723"/>
      <c r="AR7" s="723"/>
      <c r="AS7" s="723"/>
      <c r="AT7" s="723"/>
      <c r="AU7" s="723"/>
      <c r="AV7" s="723"/>
      <c r="AW7" s="723"/>
      <c r="AX7" s="723"/>
      <c r="AY7" s="723"/>
      <c r="AZ7" s="723"/>
      <c r="BA7" s="723"/>
      <c r="BB7" s="723"/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/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753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753" t="str">
        <f>VLOOKUP($C2,'2026年度(1年後期)'!$B$5:$N$207,COLUMN('2026年度(1年後期)'!$E$5)+1,0)&amp;""</f>
        <v/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/>
      </c>
      <c r="H9" s="751"/>
      <c r="I9" s="752" t="str">
        <f>VLOOKUP($C2,'2026年度(4年後期)'!$B$5:$N$206,COLUMN('2026年度(4年後期)'!$E$5)+1,0)&amp;""</f>
        <v/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/>
      </c>
      <c r="D15" s="742"/>
      <c r="E15" s="747" t="str">
        <f>VLOOKUP($C2,'2026年度(2年後期)'!$B$5:$N$207,COLUMN('2026年度(2年後期)'!$G$5),0)&amp;""</f>
        <v/>
      </c>
      <c r="F15" s="742"/>
      <c r="G15" s="747" t="str">
        <f>VLOOKUP($C2,'2026年度(3年後期)'!$B$5:$N$207,COLUMN('2026年度(3年後期)'!$G$5),0)&amp;""</f>
        <v/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/>
      </c>
      <c r="L15" s="743"/>
      <c r="M15" s="741" t="str">
        <f>VLOOKUP($C2,'2026年度(M1後期)'!$B$5:$N$207,COLUMN('2026年度(M1後期)'!$G$5),0)&amp;""</f>
        <v/>
      </c>
      <c r="N15" s="742"/>
      <c r="O15" s="743" t="str">
        <f>VLOOKUP($C2,'2026年度(M2後期)'!$B$5:$N$207,COLUMN('2026年度(M2後期)'!$G$5),0)&amp;""</f>
        <v/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/>
      </c>
      <c r="T15" s="742"/>
      <c r="Z15" s="745" t="str">
        <f>A15</f>
        <v>３時限（13：30～15：00）</v>
      </c>
      <c r="AA15" s="723"/>
      <c r="AB15" s="723"/>
      <c r="AC15" s="723"/>
      <c r="AD15" s="723"/>
      <c r="AE15" s="723"/>
      <c r="AF15" s="723"/>
      <c r="AG15" s="723"/>
      <c r="AH15" s="723"/>
      <c r="AI15" s="723"/>
      <c r="AJ15" s="723"/>
      <c r="AK15" s="723"/>
      <c r="AL15" s="723"/>
      <c r="AM15" s="723"/>
      <c r="AN15" s="723"/>
      <c r="AO15" s="723"/>
      <c r="AP15" s="723"/>
      <c r="AQ15" s="723"/>
      <c r="AR15" s="723"/>
      <c r="AS15" s="723"/>
      <c r="AT15" s="723"/>
      <c r="AU15" s="723"/>
      <c r="AV15" s="723"/>
      <c r="AW15" s="723"/>
      <c r="AX15" s="723"/>
      <c r="AY15" s="723"/>
      <c r="AZ15" s="723"/>
      <c r="BA15" s="723"/>
      <c r="BB15" s="723"/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/>
      <c r="BN15" s="723"/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739" t="str">
        <f>IFERROR(VLOOKUP(C15,科目・教員!$A$2:$B$342,2,0),"")</f>
        <v/>
      </c>
      <c r="D16" s="738"/>
      <c r="E16" s="740" t="str">
        <f>IFERROR(VLOOKUP(E15,科目・教員!$A$2:$B$342,2,0),"")</f>
        <v/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/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739" t="str">
        <f>VLOOKUP($C2,'2026年度(1年後期)'!$B$5:$N$207,COLUMN('2026年度(1年後期)'!$G$5)+1,0)&amp;""</f>
        <v/>
      </c>
      <c r="D17" s="738"/>
      <c r="E17" s="740" t="str">
        <f>VLOOKUP($C2,'2026年度(2年後期)'!$B$5:$N$207,COLUMN('2026年度(2年後期)'!$G$5)+1,0)&amp;""</f>
        <v/>
      </c>
      <c r="F17" s="738"/>
      <c r="G17" s="740" t="str">
        <f>VLOOKUP($C2,'2026年度(3年後期)'!$B$5:$N$207,COLUMN('2026年度(3年後期)'!$G$5)+1,0)&amp;""</f>
        <v/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736"/>
      <c r="D18" s="734"/>
      <c r="E18" s="733"/>
      <c r="F18" s="734"/>
      <c r="G18" s="733"/>
      <c r="H18" s="734"/>
      <c r="I18" s="733"/>
      <c r="J18" s="734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741" t="str">
        <f>VLOOKUP($C2,'2026年度(1年後期)'!$B$5:$N$207,COLUMN('2026年度(1年後期)'!$I$5),0)&amp;""</f>
        <v/>
      </c>
      <c r="D19" s="742"/>
      <c r="E19" s="747" t="str">
        <f>VLOOKUP($C2,'2026年度(2年後期)'!$B$5:$N$207,COLUMN('2026年度(2年後期)'!$I$5),0)&amp;""</f>
        <v/>
      </c>
      <c r="F19" s="742"/>
      <c r="G19" s="747" t="str">
        <f>VLOOKUP($C2,'2026年度(3年後期)'!$B$5:$N$207,COLUMN('2026年度(3年後期)'!$I$5),0)&amp;""</f>
        <v/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/>
      </c>
      <c r="L19" s="743"/>
      <c r="M19" s="741" t="str">
        <f>VLOOKUP($C2,'2026年度(M1後期)'!$B$5:$N$207,COLUMN('2026年度(M1後期)'!$I$5),0)&amp;""</f>
        <v/>
      </c>
      <c r="N19" s="742"/>
      <c r="O19" s="743" t="str">
        <f>VLOOKUP($C2,'2026年度(M2後期)'!$B$5:$N$207,COLUMN('2026年度(M2後期)'!$I$5),0)&amp;""</f>
        <v/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/>
      </c>
      <c r="T19" s="742"/>
      <c r="Z19" s="745" t="str">
        <f>A19</f>
        <v>４時限（15：10～16：40）</v>
      </c>
      <c r="AA19" s="723"/>
      <c r="AB19" s="723"/>
      <c r="AC19" s="723"/>
      <c r="AD19" s="723"/>
      <c r="AE19" s="723"/>
      <c r="AF19" s="723"/>
      <c r="AG19" s="723"/>
      <c r="AH19" s="723"/>
      <c r="AI19" s="723"/>
      <c r="AJ19" s="723"/>
      <c r="AK19" s="723"/>
      <c r="AL19" s="723"/>
      <c r="AM19" s="723"/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/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/>
      <c r="BN19" s="723"/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739" t="str">
        <f>IFERROR(VLOOKUP(C19,科目・教員!$A$2:$B$342,2,0),"")</f>
        <v/>
      </c>
      <c r="D20" s="738"/>
      <c r="E20" s="740" t="str">
        <f>IFERROR(VLOOKUP(E19,科目・教員!$A$2:$B$342,2,0),"")</f>
        <v/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/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739" t="str">
        <f>VLOOKUP($C2,'2026年度(1年後期)'!$B$5:$N$207,COLUMN('2026年度(1年後期)'!$I$5)+1,0)&amp;""</f>
        <v/>
      </c>
      <c r="D21" s="738"/>
      <c r="E21" s="740" t="str">
        <f>VLOOKUP($C2,'2026年度(2年後期)'!$B$5:$N$207,COLUMN('2026年度(2年後期)'!$I$5)+1,0)&amp;""</f>
        <v/>
      </c>
      <c r="F21" s="738"/>
      <c r="G21" s="740" t="str">
        <f>VLOOKUP($C2,'2026年度(3年後期)'!$B$5:$N$207,COLUMN('2026年度(3年後期)'!$I$5)+1,0)&amp;""</f>
        <v/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736"/>
      <c r="D22" s="734"/>
      <c r="E22" s="733"/>
      <c r="F22" s="734"/>
      <c r="G22" s="733"/>
      <c r="H22" s="734"/>
      <c r="I22" s="733"/>
      <c r="J22" s="734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23"/>
      <c r="B27" s="24"/>
      <c r="C27" s="767">
        <f>C2+1</f>
        <v>46389</v>
      </c>
      <c r="D27" s="767"/>
      <c r="E27" s="767"/>
      <c r="F27" s="767"/>
      <c r="G27" s="767"/>
      <c r="H27" s="767"/>
      <c r="I27" s="767"/>
      <c r="J27" s="767"/>
      <c r="K27" s="767"/>
      <c r="L27" s="767"/>
      <c r="M27" s="767"/>
      <c r="N27" s="767"/>
      <c r="O27" s="767"/>
      <c r="P27" s="767"/>
      <c r="Q27" s="767"/>
      <c r="R27" s="767"/>
      <c r="S27" s="767"/>
      <c r="T27" s="767"/>
      <c r="U27" s="835">
        <f>C27</f>
        <v>46389</v>
      </c>
      <c r="V27" s="836"/>
      <c r="W27" s="836"/>
      <c r="X27" s="836"/>
      <c r="Y27" s="836"/>
      <c r="Z27" s="83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757" t="str">
        <f>VLOOKUP($C27,'2026年度(1年後期)'!$B$5:$N$207,COLUMN('2026年度(1年後期)'!$C$5),0)&amp;""</f>
        <v/>
      </c>
      <c r="D28" s="758"/>
      <c r="E28" s="761" t="str">
        <f>VLOOKUP($C27,'2026年度(2年後期)'!$B$5:$N$207,COLUMN('2026年度(2年後期)'!$C$5),0)&amp;""</f>
        <v/>
      </c>
      <c r="F28" s="758"/>
      <c r="G28" s="761" t="str">
        <f>VLOOKUP($C27,'2026年度(3年後期)'!$B$5:$N$207,COLUMN('2026年度(3年後期)'!$C$5),0)&amp;""</f>
        <v/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/>
      </c>
      <c r="L28" s="759"/>
      <c r="M28" s="768" t="str">
        <f>VLOOKUP($C27,'2026年度(M1後期)'!$B$5:$N$207,COLUMN('2026年度(M1後期)'!$C$5),0)&amp;""</f>
        <v/>
      </c>
      <c r="N28" s="759"/>
      <c r="O28" s="761" t="str">
        <f>VLOOKUP($C27,'2026年度(M2後期)'!$B$5:$N$207,COLUMN('2026年度(M2後期)'!$C$5),0)&amp;""</f>
        <v/>
      </c>
      <c r="P28" s="758"/>
      <c r="Q28" s="761" t="str">
        <f>VLOOKUP($C27,'2026年度(D1後期)'!$B$5:$N$207,COLUMN('2026年度(D1後期)'!$C$5),0)&amp;""</f>
        <v/>
      </c>
      <c r="R28" s="758"/>
      <c r="S28" s="742" t="str">
        <f>VLOOKUP($C27,'2026年度(D23後期)'!$B$5:$N$207,COLUMN('2026年度(D23後期)'!$C$5),0)&amp;""</f>
        <v/>
      </c>
      <c r="T28" s="758"/>
      <c r="U28" s="13"/>
      <c r="Z28" s="744" t="str">
        <f>A28</f>
        <v xml:space="preserve">１時限（09：20～10：50） </v>
      </c>
      <c r="AA28" s="723"/>
      <c r="AB28" s="723"/>
      <c r="AC28" s="723"/>
      <c r="AD28" s="723"/>
      <c r="AE28" s="723"/>
      <c r="AF28" s="723"/>
      <c r="AG28" s="723"/>
      <c r="AH28" s="723"/>
      <c r="AI28" s="723"/>
      <c r="AJ28" s="723"/>
      <c r="AK28" s="723"/>
      <c r="AL28" s="723"/>
      <c r="AM28" s="723"/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753" t="str">
        <f>IFERROR(VLOOKUP(C28,科目・教員!$A$2:$B$342,2,0),"")</f>
        <v/>
      </c>
      <c r="D29" s="751"/>
      <c r="E29" s="752" t="str">
        <f>IFERROR(VLOOKUP(E28,科目・教員!$A$2:$B$342,2,0),"")</f>
        <v/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753" t="str">
        <f>VLOOKUP($C27,'2026年度(1年後期)'!$B$5:$N$207,COLUMN('2026年度(1年後期)'!$C$5)+1,0)&amp;""</f>
        <v/>
      </c>
      <c r="D30" s="751"/>
      <c r="E30" s="752" t="str">
        <f>VLOOKUP($C27,'2026年度(2年後期)'!$B$5:$N$207,COLUMN('2026年度(2年後期)'!$C$5)+1,0)&amp;""</f>
        <v/>
      </c>
      <c r="F30" s="751"/>
      <c r="G30" s="752" t="str">
        <f>VLOOKUP($C27,'2026年度(3年後期)'!$B$5:$N$207,COLUMN('2026年度(3年後期)'!$C$5)+1,0)&amp;""</f>
        <v/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13"/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736"/>
      <c r="D31" s="755"/>
      <c r="E31" s="733"/>
      <c r="F31" s="755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/>
      </c>
      <c r="D32" s="758"/>
      <c r="E32" s="761" t="str">
        <f>VLOOKUP($C27,'2026年度(2年後期)'!$B$5:$N$207,COLUMN('2026年度(2年後期)'!$E$5),0)&amp;""</f>
        <v/>
      </c>
      <c r="F32" s="758"/>
      <c r="G32" s="761" t="str">
        <f>VLOOKUP($C27,'2026年度(3年後期)'!$B$5:$N$207,COLUMN('2026年度(3年後期)'!$E$5),0)&amp;""</f>
        <v/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/>
      </c>
      <c r="L32" s="759"/>
      <c r="M32" s="757" t="str">
        <f>VLOOKUP($C27,'2026年度(M1後期)'!$B$5:$N$207,COLUMN('2026年度(M1後期)'!$E$5),0)&amp;""</f>
        <v/>
      </c>
      <c r="N32" s="758"/>
      <c r="O32" s="742" t="str">
        <f>VLOOKUP($C27,'2026年度(M2後期)'!$B$5:$N$207,COLUMN('2026年度(M2後期)'!$E$5),0)&amp;""</f>
        <v/>
      </c>
      <c r="P32" s="758"/>
      <c r="Q32" s="742" t="str">
        <f>VLOOKUP($C27,'2026年度(D1後期)'!$B$5:$N$207,COLUMN('2026年度(D1後期)'!$E$5),0)&amp;""</f>
        <v/>
      </c>
      <c r="R32" s="758"/>
      <c r="S32" s="742" t="str">
        <f>VLOOKUP($C27,'2026年度(D23後期)'!$B$5:$N$207,COLUMN('2026年度(D23後期)'!$E$5),0)&amp;""</f>
        <v/>
      </c>
      <c r="T32" s="758"/>
      <c r="Z32" s="745" t="str">
        <f>A32</f>
        <v>２時限（11：00～12：30）</v>
      </c>
      <c r="AA32" s="723"/>
      <c r="AB32" s="723"/>
      <c r="AC32" s="723"/>
      <c r="AD32" s="723"/>
      <c r="AE32" s="723"/>
      <c r="AF32" s="723"/>
      <c r="AG32" s="723"/>
      <c r="AH32" s="723"/>
      <c r="AI32" s="723"/>
      <c r="AJ32" s="723"/>
      <c r="AK32" s="723"/>
      <c r="AL32" s="723"/>
      <c r="AM32" s="723"/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753" t="str">
        <f>IFERROR(VLOOKUP(C32,科目・教員!$A$2:$B$342,2,0),"")</f>
        <v/>
      </c>
      <c r="D33" s="751"/>
      <c r="E33" s="752" t="str">
        <f>IFERROR(VLOOKUP(E32,科目・教員!$A$2:$B$342,2,0),"")</f>
        <v/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753" t="str">
        <f>VLOOKUP($C27,'2026年度(1年後期)'!$B$5:$N$207,COLUMN('2026年度(1年後期)'!$E$5)+1,0)&amp;""</f>
        <v/>
      </c>
      <c r="D34" s="751"/>
      <c r="E34" s="752" t="str">
        <f>VLOOKUP($C27,'2026年度(2年後期)'!$B$5:$N$207,COLUMN('2026年度(2年後期)'!$E$5)+1,0)&amp;""</f>
        <v/>
      </c>
      <c r="F34" s="751"/>
      <c r="G34" s="752" t="str">
        <f>VLOOKUP($C27,'2026年度(3年後期)'!$B$5:$N$207,COLUMN('2026年度(3年後期)'!$E$5)+1,0)&amp;""</f>
        <v/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/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736"/>
      <c r="D35" s="734"/>
      <c r="E35" s="733"/>
      <c r="F35" s="734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/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741" t="str">
        <f>VLOOKUP($C27,'2026年度(1年後期)'!$B$5:$N$207,COLUMN('2026年度(1年後期)'!$G$5),0)&amp;""</f>
        <v/>
      </c>
      <c r="D40" s="742"/>
      <c r="E40" s="747" t="str">
        <f>VLOOKUP($C27,'2026年度(2年後期)'!$B$5:$N$207,COLUMN('2026年度(2年後期)'!$G$5),0)&amp;""</f>
        <v/>
      </c>
      <c r="F40" s="742"/>
      <c r="G40" s="747" t="str">
        <f>VLOOKUP($C27,'2026年度(3年後期)'!$B$5:$N$207,COLUMN('2026年度(3年後期)'!$G$5),0)&amp;""</f>
        <v/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/>
      </c>
      <c r="L40" s="743"/>
      <c r="M40" s="741" t="str">
        <f>VLOOKUP($C27,'2026年度(M1後期)'!$B$5:$N$207,COLUMN('2026年度(M1後期)'!$G$5),0)&amp;""</f>
        <v/>
      </c>
      <c r="N40" s="742"/>
      <c r="O40" s="743" t="str">
        <f>VLOOKUP($C27,'2026年度(M2後期)'!$B$5:$N$207,COLUMN('2026年度(M2後期)'!$G$5),0)&amp;""</f>
        <v/>
      </c>
      <c r="P40" s="742"/>
      <c r="Q40" s="743" t="str">
        <f>VLOOKUP($C27,'2026年度(D1後期)'!$B$5:$N$207,COLUMN('2026年度(D1後期)'!$G$5),0)&amp;""</f>
        <v/>
      </c>
      <c r="R40" s="742"/>
      <c r="S40" s="743" t="str">
        <f>VLOOKUP($C27,'2026年度(D23後期)'!$B$5:$N$207,COLUMN('2026年度(D23後期)'!$G$5),0)&amp;""</f>
        <v/>
      </c>
      <c r="T40" s="742"/>
      <c r="Z40" s="745" t="str">
        <f>A40</f>
        <v>３時限（13：30～15：00）</v>
      </c>
      <c r="AA40" s="723"/>
      <c r="AB40" s="723"/>
      <c r="AC40" s="723"/>
      <c r="AD40" s="723"/>
      <c r="AE40" s="723"/>
      <c r="AF40" s="723"/>
      <c r="AG40" s="723"/>
      <c r="AH40" s="723"/>
      <c r="AI40" s="723"/>
      <c r="AJ40" s="723"/>
      <c r="AK40" s="723"/>
      <c r="AL40" s="723"/>
      <c r="AM40" s="723"/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/>
      <c r="BA40" s="723"/>
      <c r="BB40" s="723"/>
      <c r="BC40" s="723"/>
      <c r="BD40" s="723"/>
      <c r="BE40" s="723"/>
      <c r="BF40" s="723"/>
      <c r="BG40" s="723"/>
      <c r="BH40" s="723"/>
      <c r="BI40" s="723"/>
      <c r="BJ40" s="723"/>
      <c r="BK40" s="723"/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739" t="str">
        <f>IFERROR(VLOOKUP(C40,科目・教員!$A$2:$B$342,2,0),"")</f>
        <v/>
      </c>
      <c r="D41" s="738"/>
      <c r="E41" s="740" t="str">
        <f>IFERROR(VLOOKUP(E40,科目・教員!$A$2:$B$342,2,0),"")</f>
        <v/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/>
      </c>
      <c r="L41" s="737"/>
      <c r="M41" s="739" t="str">
        <f>IFERROR(VLOOKUP(M40,科目・教員!$A$2:$B$342,2,0),"")</f>
        <v/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739" t="str">
        <f>VLOOKUP($C27,'2026年度(1年後期)'!$B$5:$N$207,COLUMN('2026年度(1年後期)'!$G$5)+1,0)&amp;""</f>
        <v/>
      </c>
      <c r="D42" s="738"/>
      <c r="E42" s="740" t="str">
        <f>VLOOKUP($C27,'2026年度(2年後期)'!$B$5:$N$207,COLUMN('2026年度(2年後期)'!$G$5)+1,0)&amp;""</f>
        <v/>
      </c>
      <c r="F42" s="738"/>
      <c r="G42" s="740" t="str">
        <f>VLOOKUP($C27,'2026年度(3年後期)'!$B$5:$N$207,COLUMN('2026年度(3年後期)'!$G$5)+1,0)&amp;""</f>
        <v/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/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736"/>
      <c r="D43" s="734"/>
      <c r="E43" s="733"/>
      <c r="F43" s="734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41" t="str">
        <f>VLOOKUP($C27,'2026年度(1年後期)'!$B$5:$N$207,COLUMN('2026年度(1年後期)'!$I$5),0)&amp;""</f>
        <v/>
      </c>
      <c r="D44" s="742"/>
      <c r="E44" s="747" t="str">
        <f>VLOOKUP($C27,'2026年度(2年後期)'!$B$5:$N$207,COLUMN('2026年度(2年後期)'!$I$5),0)&amp;""</f>
        <v/>
      </c>
      <c r="F44" s="742"/>
      <c r="G44" s="747" t="str">
        <f>VLOOKUP($C27,'2026年度(3年後期)'!$B$5:$N$207,COLUMN('2026年度(3年後期)'!$I$5),0)&amp;""</f>
        <v/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/>
      </c>
      <c r="L44" s="743"/>
      <c r="M44" s="741" t="str">
        <f>VLOOKUP($C27,'2026年度(M1後期)'!$B$5:$N$207,COLUMN('2026年度(M1後期)'!$I$5),0)&amp;""</f>
        <v/>
      </c>
      <c r="N44" s="742"/>
      <c r="O44" s="743" t="str">
        <f>VLOOKUP($C27,'2026年度(M2後期)'!$B$5:$N$207,COLUMN('2026年度(M2後期)'!$I$5),0)&amp;""</f>
        <v/>
      </c>
      <c r="P44" s="742"/>
      <c r="Q44" s="743" t="str">
        <f>VLOOKUP($C27,'2026年度(D1後期)'!$B$5:$N$207,COLUMN('2026年度(D1後期)'!$I$5),0)&amp;""</f>
        <v/>
      </c>
      <c r="R44" s="742"/>
      <c r="S44" s="743" t="str">
        <f>VLOOKUP($C27,'2026年度(D23後期)'!$B$5:$N$207,COLUMN('2026年度(D23後期)'!$I$5),0)&amp;""</f>
        <v/>
      </c>
      <c r="T44" s="742"/>
      <c r="Z44" s="745" t="str">
        <f>A44</f>
        <v>４時限（15：10～16：40）</v>
      </c>
      <c r="AA44" s="723"/>
      <c r="AB44" s="723"/>
      <c r="AC44" s="723"/>
      <c r="AD44" s="723"/>
      <c r="AE44" s="723"/>
      <c r="AF44" s="723"/>
      <c r="AG44" s="723"/>
      <c r="AH44" s="723"/>
      <c r="AI44" s="723"/>
      <c r="AJ44" s="723"/>
      <c r="AK44" s="723"/>
      <c r="AL44" s="723"/>
      <c r="AM44" s="723"/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/>
      <c r="AZ44" s="723"/>
      <c r="BA44" s="723"/>
      <c r="BB44" s="723"/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39" t="str">
        <f>IFERROR(VLOOKUP(C44,科目・教員!$A$2:$B$342,2,0),"")</f>
        <v/>
      </c>
      <c r="D45" s="738"/>
      <c r="E45" s="740" t="str">
        <f>IFERROR(VLOOKUP(E44,科目・教員!$A$2:$B$342,2,0),"")</f>
        <v/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/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39" t="str">
        <f>VLOOKUP($C27,'2026年度(1年後期)'!$B$5:$N$207,COLUMN('2026年度(1年後期)'!$I$5)+1,0)&amp;""</f>
        <v/>
      </c>
      <c r="D46" s="738"/>
      <c r="E46" s="740" t="str">
        <f>VLOOKUP($C27,'2026年度(2年後期)'!$B$5:$N$207,COLUMN('2026年度(2年後期)'!$I$5)+1,0)&amp;""</f>
        <v/>
      </c>
      <c r="F46" s="738"/>
      <c r="G46" s="740" t="str">
        <f>VLOOKUP($C27,'2026年度(3年後期)'!$B$5:$N$207,COLUMN('2026年度(3年後期)'!$I$5)+1,0)&amp;""</f>
        <v/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/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736"/>
      <c r="D47" s="734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/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36"/>
      <c r="D51" s="734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23"/>
      <c r="B52" s="24"/>
      <c r="C52" s="767">
        <f>C27+1</f>
        <v>46390</v>
      </c>
      <c r="D52" s="767"/>
      <c r="E52" s="767"/>
      <c r="F52" s="767"/>
      <c r="G52" s="767"/>
      <c r="H52" s="767"/>
      <c r="I52" s="767"/>
      <c r="J52" s="767"/>
      <c r="K52" s="767"/>
      <c r="L52" s="767"/>
      <c r="M52" s="767"/>
      <c r="N52" s="767"/>
      <c r="O52" s="767"/>
      <c r="P52" s="767"/>
      <c r="Q52" s="767"/>
      <c r="R52" s="767"/>
      <c r="S52" s="767"/>
      <c r="T52" s="767"/>
      <c r="U52" s="835">
        <f>C52</f>
        <v>46390</v>
      </c>
      <c r="V52" s="836"/>
      <c r="W52" s="836"/>
      <c r="X52" s="836"/>
      <c r="Y52" s="836"/>
      <c r="Z52" s="8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761" t="str">
        <f>VLOOKUP($C52,'2026年度(2年後期)'!$B$5:$N$207,COLUMN('2026年度(2年後期)'!$C$5),0)&amp;""</f>
        <v/>
      </c>
      <c r="F53" s="758"/>
      <c r="G53" s="761" t="str">
        <f>VLOOKUP($C52,'2026年度(3年後期)'!$B$5:$N$207,COLUMN('2026年度(3年後期)'!$C$5),0)&amp;""</f>
        <v/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/>
      </c>
      <c r="N53" s="759"/>
      <c r="O53" s="761" t="str">
        <f>VLOOKUP($C52,'2026年度(M2後期)'!$B$5:$N$207,COLUMN('2026年度(M2後期)'!$C$5),0)&amp;""</f>
        <v/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/>
      </c>
      <c r="T53" s="758"/>
      <c r="U53" s="25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761" t="str">
        <f>VLOOKUP($C52,'2026年度(2年後期)'!$B$5:$N$207,COLUMN('2026年度(2年後期)'!$E$5),0)&amp;""</f>
        <v/>
      </c>
      <c r="F57" s="758"/>
      <c r="G57" s="761" t="str">
        <f>VLOOKUP($C52,'2026年度(3年後期)'!$B$5:$N$207,COLUMN('2026年度(3年後期)'!$E$5),0)&amp;""</f>
        <v/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/>
      </c>
      <c r="N57" s="758"/>
      <c r="O57" s="742" t="str">
        <f>VLOOKUP($C52,'2026年度(M2後期)'!$B$5:$N$207,COLUMN('2026年度(M2後期)'!$E$5),0)&amp;""</f>
        <v/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/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/>
      </c>
      <c r="D65" s="742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/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/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/>
      </c>
      <c r="T65" s="742"/>
      <c r="U65" s="21"/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739" t="str">
        <f>IFERROR(VLOOKUP(C65,科目・教員!$A$2:$B$342,2,0),"")</f>
        <v/>
      </c>
      <c r="D66" s="738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739" t="str">
        <f>VLOOKUP($C52,'2026年度(1年後期)'!$B$5:$N$207,COLUMN('2026年度(1年後期)'!$G$5)+1,0)&amp;""</f>
        <v/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736"/>
      <c r="D68" s="734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/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/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/>
      </c>
      <c r="T69" s="742"/>
      <c r="U69" s="21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736"/>
      <c r="D72" s="734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736"/>
      <c r="D76" s="73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5"/>
      <c r="B77" s="6"/>
      <c r="C77" s="781">
        <f>C52+1</f>
        <v>46391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46391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/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/>
      </c>
      <c r="H78" s="758"/>
      <c r="I78" s="761" t="str">
        <f>VLOOKUP($C77,'2026年度(4年後期)'!$B$5:$N$206,COLUMN('2026年度(4年後期)'!$C$5),0)&amp;""</f>
        <v/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>看護情報・管理学演習A-Ⅰ
感染管理看護学演習A-Ⅰ</v>
      </c>
      <c r="N78" s="759"/>
      <c r="O78" s="761" t="str">
        <f>VLOOKUP($C77,'2026年度(M2後期)'!$B$5:$N$207,COLUMN('2026年度(M2後期)'!$C$5),0)&amp;""</f>
        <v>特別研究</v>
      </c>
      <c r="P78" s="758"/>
      <c r="Q78" s="761" t="str">
        <f>VLOOKUP($C77,'2026年度(D1後期)'!$B$5:$N$207,COLUMN('2026年度(D1後期)'!$C$5),0)&amp;""</f>
        <v/>
      </c>
      <c r="R78" s="758"/>
      <c r="S78" s="742" t="str">
        <f>VLOOKUP($C77,'2026年度(D23後期)'!$B$5:$N$207,COLUMN('2026年度(D23後期)'!$C$5),0)&amp;""</f>
        <v>特別研究</v>
      </c>
      <c r="T78" s="758"/>
      <c r="U78" s="25"/>
      <c r="V78" s="652" t="s">
        <v>281</v>
      </c>
      <c r="Z78" s="744" t="str">
        <f>A78</f>
        <v xml:space="preserve">１時限（09：20～10：50） </v>
      </c>
      <c r="AA78" s="723"/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 t="s">
        <v>282</v>
      </c>
      <c r="AN78" s="723"/>
      <c r="AO78" s="723"/>
      <c r="AP78" s="723"/>
      <c r="AQ78" s="723"/>
      <c r="AR78" s="723"/>
      <c r="AS78" s="723"/>
      <c r="AT78" s="723"/>
      <c r="AU78" s="723"/>
      <c r="AV78" s="723"/>
      <c r="AW78" s="723"/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V79" s="652" t="s">
        <v>282</v>
      </c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/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V80" s="652" t="s">
        <v>285</v>
      </c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V81" s="652" t="s">
        <v>286</v>
      </c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/>
      </c>
      <c r="D82" s="758"/>
      <c r="E82" s="761" t="str">
        <f>VLOOKUP($C77,'2026年度(2年後期)'!$B$5:$N$207,COLUMN('2026年度(2年後期)'!$E$5),0)&amp;""</f>
        <v/>
      </c>
      <c r="F82" s="758"/>
      <c r="G82" s="761" t="str">
        <f>VLOOKUP($C77,'2026年度(3年後期)'!$B$5:$N$207,COLUMN('2026年度(3年後期)'!$E$5),0)&amp;""</f>
        <v/>
      </c>
      <c r="H82" s="758"/>
      <c r="I82" s="761" t="str">
        <f>VLOOKUP($C77,'2026年度(4年後期)'!$B$5:$N$206,COLUMN('2026年度(4年後期)'!$E$5),0)&amp;""</f>
        <v/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>看護情報・管理学演習A-Ⅰ
感染管理看護学演習A-Ⅰ</v>
      </c>
      <c r="N82" s="758"/>
      <c r="O82" s="742" t="str">
        <f>VLOOKUP($C77,'2026年度(M2後期)'!$B$5:$N$207,COLUMN('2026年度(M2後期)'!$E$5),0)&amp;""</f>
        <v>特別研究</v>
      </c>
      <c r="P82" s="758"/>
      <c r="Q82" s="742" t="str">
        <f>VLOOKUP($C77,'2026年度(D1後期)'!$B$5:$N$207,COLUMN('2026年度(D1後期)'!$E$5),0)&amp;""</f>
        <v/>
      </c>
      <c r="R82" s="758"/>
      <c r="S82" s="742" t="str">
        <f>VLOOKUP($C77,'2026年度(D23後期)'!$B$5:$N$207,COLUMN('2026年度(D23後期)'!$E$5),0)&amp;""</f>
        <v>特別研究</v>
      </c>
      <c r="T82" s="758"/>
      <c r="U82" s="21"/>
      <c r="Z82" s="745" t="str">
        <f>A82</f>
        <v>２時限（11：00～12：30）</v>
      </c>
      <c r="AA82" s="723"/>
      <c r="AB82" s="723"/>
      <c r="AC82" s="723"/>
      <c r="AD82" s="723"/>
      <c r="AE82" s="723"/>
      <c r="AF82" s="723"/>
      <c r="AG82" s="723"/>
      <c r="AH82" s="723"/>
      <c r="AI82" s="723"/>
      <c r="AJ82" s="723"/>
      <c r="AK82" s="723"/>
      <c r="AL82" s="723"/>
      <c r="AM82" s="723" t="s">
        <v>282</v>
      </c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</row>
    <row r="83" spans="1:74" ht="13.5" customHeight="1">
      <c r="A83" s="745"/>
      <c r="B83" s="15" t="s">
        <v>61</v>
      </c>
      <c r="C83" s="753" t="str">
        <f>IFERROR(VLOOKUP(C82,科目・教員!$A$2:$B$342,2,0),"")</f>
        <v/>
      </c>
      <c r="D83" s="751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753" t="str">
        <f>VLOOKUP($C77,'2026年度(1年後期)'!$B$5:$N$207,COLUMN('2026年度(1年後期)'!$E$5)+1,0)&amp;""</f>
        <v/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736"/>
      <c r="D85" s="734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 t="s">
        <v>282</v>
      </c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741" t="str">
        <f>VLOOKUP($C77,'2026年度(1年後期)'!$B$5:$N$207,COLUMN('2026年度(1年後期)'!$G$5),0)&amp;""</f>
        <v/>
      </c>
      <c r="D90" s="742"/>
      <c r="E90" s="747" t="str">
        <f>VLOOKUP($C77,'2026年度(2年後期)'!$B$5:$N$207,COLUMN('2026年度(2年後期)'!$G$5),0)&amp;""</f>
        <v/>
      </c>
      <c r="F90" s="742"/>
      <c r="G90" s="747" t="str">
        <f>VLOOKUP($C77,'2026年度(3年後期)'!$B$5:$N$207,COLUMN('2026年度(3年後期)'!$G$5),0)&amp;""</f>
        <v/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>成人看護学演習A-Ⅰ</v>
      </c>
      <c r="N90" s="742"/>
      <c r="O90" s="743" t="str">
        <f>VLOOKUP($C77,'2026年度(M2後期)'!$B$5:$N$207,COLUMN('2026年度(M2後期)'!$G$5),0)&amp;""</f>
        <v>特別研究</v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>特別研究</v>
      </c>
      <c r="T90" s="742"/>
      <c r="U90" s="21"/>
      <c r="Z90" s="745" t="str">
        <f>A90</f>
        <v>３時限（13：30～15：00）</v>
      </c>
      <c r="AA90" s="723"/>
      <c r="AB90" s="723"/>
      <c r="AC90" s="723"/>
      <c r="AD90" s="723"/>
      <c r="AE90" s="723"/>
      <c r="AF90" s="723"/>
      <c r="AG90" s="723"/>
      <c r="AH90" s="723"/>
      <c r="AI90" s="723"/>
      <c r="AJ90" s="723"/>
      <c r="AK90" s="723"/>
      <c r="AL90" s="723"/>
      <c r="AM90" s="723" t="s">
        <v>282</v>
      </c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739" t="str">
        <f>IFERROR(VLOOKUP(C90,科目・教員!$A$2:$B$342,2,0),"")</f>
        <v/>
      </c>
      <c r="D91" s="738"/>
      <c r="E91" s="740" t="str">
        <f>IFERROR(VLOOKUP(E90,科目・教員!$A$2:$B$342,2,0),"")</f>
        <v/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739" t="str">
        <f>VLOOKUP($C77,'2026年度(1年後期)'!$B$5:$N$207,COLUMN('2026年度(1年後期)'!$G$5)+1,0)&amp;""</f>
        <v/>
      </c>
      <c r="D92" s="738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736"/>
      <c r="D93" s="734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/>
      </c>
      <c r="D94" s="742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/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/>
      </c>
      <c r="L94" s="743"/>
      <c r="M94" s="741" t="str">
        <f>VLOOKUP($C77,'2026年度(M1後期)'!$B$5:$N$207,COLUMN('2026年度(M1後期)'!$I$5),0)&amp;""</f>
        <v>成人看護学演習A-Ⅰ</v>
      </c>
      <c r="N94" s="742"/>
      <c r="O94" s="743" t="str">
        <f>VLOOKUP($C77,'2026年度(M2後期)'!$B$5:$N$207,COLUMN('2026年度(M2後期)'!$I$5),0)&amp;""</f>
        <v>特別研究</v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>特別研究</v>
      </c>
      <c r="T94" s="742"/>
      <c r="U94" s="21"/>
      <c r="Z94" s="745" t="str">
        <f>A94</f>
        <v>４時限（15：10～16：40）</v>
      </c>
      <c r="AA94" s="723"/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 t="s">
        <v>282</v>
      </c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39" t="str">
        <f>IFERROR(VLOOKUP(C94,科目・教員!$A$2:$B$342,2,0),"")</f>
        <v/>
      </c>
      <c r="D95" s="738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39" t="str">
        <f>VLOOKUP($C77,'2026年度(1年後期)'!$B$5:$N$207,COLUMN('2026年度(1年後期)'!$I$5)+1,0)&amp;""</f>
        <v/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28" t="s">
        <v>68</v>
      </c>
      <c r="C97" s="736"/>
      <c r="D97" s="734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41" t="str">
        <f>VLOOKUP($C77,'2026年度(1年後期)'!$B$5:$N$207,COLUMN('2026年度(1年後期)'!$K$5),0)&amp;""</f>
        <v/>
      </c>
      <c r="D98" s="742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 t="s">
        <v>282</v>
      </c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39" t="str">
        <f>IFERROR(VLOOKUP(C98,科目・教員!$A$2:$B$342,2,0),"")</f>
        <v/>
      </c>
      <c r="D99" s="738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39" t="str">
        <f>VLOOKUP($C77,'2026年度(1年後期)'!$B$5:$N$207,COLUMN('2026年度(1年後期)'!$K$5)+1,0)&amp;""</f>
        <v/>
      </c>
      <c r="D100" s="738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736"/>
      <c r="D101" s="734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5"/>
      <c r="B102" s="6"/>
      <c r="C102" s="781">
        <f>C77+1</f>
        <v>46392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46392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/>
      </c>
      <c r="F103" s="758"/>
      <c r="G103" s="761" t="str">
        <f>VLOOKUP($C102,'2026年度(3年後期)'!$B$5:$N$207,COLUMN('2026年度(3年後期)'!$C$5),0)&amp;""</f>
        <v/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/>
      </c>
      <c r="L103" s="759"/>
      <c r="M103" s="768" t="str">
        <f>VLOOKUP($C102,'2026年度(M1後期)'!$B$5:$N$207,COLUMN('2026年度(M1後期)'!$C$5),0)&amp;""</f>
        <v>国際看護学演習A-Ⅰ
精神看護学演習A-Ⅱ
成育看護学演習A-Ⅱ・Ⅳ（小児）</v>
      </c>
      <c r="N103" s="759"/>
      <c r="O103" s="761" t="str">
        <f>VLOOKUP($C102,'2026年度(M2後期)'!$B$5:$N$207,COLUMN('2026年度(M2後期)'!$C$5),0)&amp;""</f>
        <v>特別研究</v>
      </c>
      <c r="P103" s="758"/>
      <c r="Q103" s="761" t="str">
        <f>VLOOKUP($C102,'2026年度(D1後期)'!$B$5:$N$207,COLUMN('2026年度(D1後期)'!$C$5),0)&amp;""</f>
        <v>成育看護学演習Ｂ
国際看護学演習Ｂ</v>
      </c>
      <c r="R103" s="758"/>
      <c r="S103" s="742" t="str">
        <f>VLOOKUP($C102,'2026年度(D23後期)'!$B$5:$N$207,COLUMN('2026年度(D23後期)'!$C$5),0)&amp;""</f>
        <v>特別研究</v>
      </c>
      <c r="T103" s="758"/>
      <c r="U103" s="25"/>
      <c r="V103" s="652" t="s">
        <v>281</v>
      </c>
      <c r="Z103" s="744" t="str">
        <f>A103</f>
        <v xml:space="preserve">１時限（09：20～10：50） </v>
      </c>
      <c r="AA103" s="723"/>
      <c r="AB103" s="723"/>
      <c r="AC103" s="723"/>
      <c r="AD103" s="723"/>
      <c r="AE103" s="723"/>
      <c r="AF103" s="723"/>
      <c r="AG103" s="723"/>
      <c r="AH103" s="723"/>
      <c r="AI103" s="723"/>
      <c r="AJ103" s="723"/>
      <c r="AK103" s="723"/>
      <c r="AL103" s="723"/>
      <c r="AM103" s="723" t="s">
        <v>282</v>
      </c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</row>
    <row r="104" spans="1:74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25"/>
      <c r="V104" s="652" t="s">
        <v>282</v>
      </c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V105" s="652" t="s">
        <v>285</v>
      </c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736"/>
      <c r="D106" s="755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V106" s="652" t="s">
        <v>286</v>
      </c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/>
      </c>
      <c r="D107" s="758"/>
      <c r="E107" s="761" t="str">
        <f>VLOOKUP($C102,'2026年度(2年後期)'!$B$5:$N$207,COLUMN('2026年度(2年後期)'!$E$5),0)&amp;""</f>
        <v/>
      </c>
      <c r="F107" s="758"/>
      <c r="G107" s="761" t="str">
        <f>VLOOKUP($C102,'2026年度(3年後期)'!$B$5:$N$207,COLUMN('2026年度(3年後期)'!$E$5),0)&amp;""</f>
        <v/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/>
      </c>
      <c r="L107" s="759"/>
      <c r="M107" s="757" t="str">
        <f>VLOOKUP($C102,'2026年度(M1後期)'!$B$5:$N$207,COLUMN('2026年度(M1後期)'!$E$5),0)&amp;""</f>
        <v>国際看護学演習A-Ⅰ
精神看護学演習A-Ⅱ
成育看護学演習A-Ⅱ・Ⅳ（小児）</v>
      </c>
      <c r="N107" s="758"/>
      <c r="O107" s="742" t="str">
        <f>VLOOKUP($C102,'2026年度(M2後期)'!$B$5:$N$207,COLUMN('2026年度(M2後期)'!$E$5),0)&amp;""</f>
        <v>特別研究</v>
      </c>
      <c r="P107" s="758"/>
      <c r="Q107" s="742" t="str">
        <f>VLOOKUP($C102,'2026年度(D1後期)'!$B$5:$N$207,COLUMN('2026年度(D1後期)'!$E$5),0)&amp;""</f>
        <v>成育看護学演習Ｂ
国際看護学演習Ｂ</v>
      </c>
      <c r="R107" s="758"/>
      <c r="S107" s="742" t="str">
        <f>VLOOKUP($C102,'2026年度(D23後期)'!$B$5:$N$207,COLUMN('2026年度(D23後期)'!$E$5),0)&amp;""</f>
        <v>特別研究</v>
      </c>
      <c r="T107" s="758"/>
      <c r="U107" s="21"/>
      <c r="Z107" s="745" t="str">
        <f>A107</f>
        <v>２時限（11：00～12：30）</v>
      </c>
      <c r="AA107" s="723"/>
      <c r="AB107" s="723"/>
      <c r="AC107" s="723"/>
      <c r="AD107" s="723"/>
      <c r="AE107" s="723"/>
      <c r="AF107" s="723"/>
      <c r="AG107" s="723"/>
      <c r="AH107" s="723"/>
      <c r="AI107" s="723"/>
      <c r="AJ107" s="723"/>
      <c r="AK107" s="723"/>
      <c r="AL107" s="723"/>
      <c r="AM107" s="723" t="s">
        <v>282</v>
      </c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 t="s">
        <v>282</v>
      </c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/>
      </c>
      <c r="D115" s="742"/>
      <c r="E115" s="747" t="str">
        <f>VLOOKUP($C102,'2026年度(2年後期)'!$B$5:$N$207,COLUMN('2026年度(2年後期)'!$G$5),0)&amp;""</f>
        <v/>
      </c>
      <c r="F115" s="742"/>
      <c r="G115" s="747" t="str">
        <f>VLOOKUP($C102,'2026年度(3年後期)'!$B$5:$N$207,COLUMN('2026年度(3年後期)'!$G$5),0)&amp;""</f>
        <v/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/>
      </c>
      <c r="L115" s="743"/>
      <c r="M115" s="741" t="str">
        <f>VLOOKUP($C102,'2026年度(M1後期)'!$B$5:$N$207,COLUMN('2026年度(M1後期)'!$G$5),0)&amp;""</f>
        <v>成育看護学演習A-Ⅱ（小児）</v>
      </c>
      <c r="N115" s="742"/>
      <c r="O115" s="743" t="str">
        <f>VLOOKUP($C102,'2026年度(M2後期)'!$B$5:$N$207,COLUMN('2026年度(M2後期)'!$G$5),0)&amp;""</f>
        <v>特別研究</v>
      </c>
      <c r="P115" s="742"/>
      <c r="Q115" s="743" t="str">
        <f>VLOOKUP($C102,'2026年度(D1後期)'!$B$5:$N$207,COLUMN('2026年度(D1後期)'!$G$5),0)&amp;""</f>
        <v>感染管理看護学演習Ｂ
成人看護学演習Ｂ</v>
      </c>
      <c r="R115" s="742"/>
      <c r="S115" s="743" t="str">
        <f>VLOOKUP($C102,'2026年度(D23後期)'!$B$5:$N$207,COLUMN('2026年度(D23後期)'!$G$5),0)&amp;""</f>
        <v>特別研究</v>
      </c>
      <c r="T115" s="742"/>
      <c r="U115" s="21"/>
      <c r="Z115" s="745" t="str">
        <f>A115</f>
        <v>３時限（13：30～15：00）</v>
      </c>
      <c r="AA115" s="723"/>
      <c r="AB115" s="723"/>
      <c r="AC115" s="723"/>
      <c r="AD115" s="723"/>
      <c r="AE115" s="723"/>
      <c r="AF115" s="723"/>
      <c r="AG115" s="723"/>
      <c r="AH115" s="723"/>
      <c r="AI115" s="723"/>
      <c r="AJ115" s="723"/>
      <c r="AK115" s="723"/>
      <c r="AL115" s="723"/>
      <c r="AM115" s="723" t="s">
        <v>282</v>
      </c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/>
      </c>
      <c r="D116" s="738"/>
      <c r="E116" s="740" t="str">
        <f>IFERROR(VLOOKUP(E115,科目・教員!$A$2:$B$342,2,0),"")</f>
        <v/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/>
      </c>
      <c r="D117" s="738"/>
      <c r="E117" s="740" t="str">
        <f>VLOOKUP($C102,'2026年度(2年後期)'!$B$5:$N$207,COLUMN('2026年度(2年後期)'!$G$5)+1,0)&amp;""</f>
        <v/>
      </c>
      <c r="F117" s="738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36"/>
      <c r="D118" s="734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/>
      </c>
      <c r="D119" s="742"/>
      <c r="E119" s="747" t="str">
        <f>VLOOKUP($C102,'2026年度(2年後期)'!$B$5:$N$207,COLUMN('2026年度(2年後期)'!$I$5),0)&amp;""</f>
        <v/>
      </c>
      <c r="F119" s="742"/>
      <c r="G119" s="747" t="str">
        <f>VLOOKUP($C102,'2026年度(3年後期)'!$B$5:$N$207,COLUMN('2026年度(3年後期)'!$I$5),0)&amp;""</f>
        <v/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/>
      </c>
      <c r="L119" s="743"/>
      <c r="M119" s="741" t="str">
        <f>VLOOKUP($C102,'2026年度(M1後期)'!$B$5:$N$207,COLUMN('2026年度(M1後期)'!$I$5),0)&amp;""</f>
        <v>成育看護学演習A-Ⅱ（小児）</v>
      </c>
      <c r="N119" s="742"/>
      <c r="O119" s="743" t="str">
        <f>VLOOKUP($C102,'2026年度(M2後期)'!$B$5:$N$207,COLUMN('2026年度(M2後期)'!$I$5),0)&amp;""</f>
        <v>特別研究</v>
      </c>
      <c r="P119" s="742"/>
      <c r="Q119" s="743" t="str">
        <f>VLOOKUP($C102,'2026年度(D1後期)'!$B$5:$N$207,COLUMN('2026年度(D1後期)'!$I$5),0)&amp;""</f>
        <v>感染管理看護学演習Ｂ
成人看護学演習Ｂ</v>
      </c>
      <c r="R119" s="742"/>
      <c r="S119" s="743" t="str">
        <f>VLOOKUP($C102,'2026年度(D23後期)'!$B$5:$N$207,COLUMN('2026年度(D23後期)'!$I$5),0)&amp;""</f>
        <v>特別研究</v>
      </c>
      <c r="T119" s="742"/>
      <c r="U119" s="21"/>
      <c r="Z119" s="745" t="str">
        <f>A119</f>
        <v>４時限（15：10～16：40）</v>
      </c>
      <c r="AA119" s="723"/>
      <c r="AB119" s="723"/>
      <c r="AC119" s="723"/>
      <c r="AD119" s="723"/>
      <c r="AE119" s="723"/>
      <c r="AF119" s="723"/>
      <c r="AG119" s="723"/>
      <c r="AH119" s="723"/>
      <c r="AI119" s="723"/>
      <c r="AJ119" s="723"/>
      <c r="AK119" s="723"/>
      <c r="AL119" s="723"/>
      <c r="AM119" s="723" t="s">
        <v>282</v>
      </c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2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2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36"/>
      <c r="D122" s="734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2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21"/>
      <c r="Z123" s="745" t="str">
        <f>A123</f>
        <v>５時限（16：50～18：20）</v>
      </c>
      <c r="AA123" s="723"/>
      <c r="AB123" s="723"/>
      <c r="AC123" s="723"/>
      <c r="AD123" s="723"/>
      <c r="AE123" s="723"/>
      <c r="AF123" s="723"/>
      <c r="AG123" s="723"/>
      <c r="AH123" s="723"/>
      <c r="AI123" s="723"/>
      <c r="AJ123" s="723"/>
      <c r="AK123" s="723"/>
      <c r="AL123" s="723"/>
      <c r="AM123" s="723" t="s">
        <v>282</v>
      </c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5"/>
      <c r="B127" s="6"/>
      <c r="C127" s="781">
        <f>C102+1</f>
        <v>46393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832">
        <f>C127</f>
        <v>46393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/>
      </c>
      <c r="D128" s="758"/>
      <c r="E128" s="761" t="str">
        <f>VLOOKUP($C127,'2026年度(2年後期)'!$B$5:$N$207,COLUMN('2026年度(2年後期)'!$C$5),0)&amp;""</f>
        <v/>
      </c>
      <c r="F128" s="758"/>
      <c r="G128" s="761" t="str">
        <f>VLOOKUP($C127,'2026年度(3年後期)'!$B$5:$N$207,COLUMN('2026年度(3年後期)'!$C$5),0)&amp;""</f>
        <v/>
      </c>
      <c r="H128" s="758"/>
      <c r="I128" s="761" t="str">
        <f>VLOOKUP($C127,'2026年度(4年後期)'!$B$5:$N$206,COLUMN('2026年度(4年後期)'!$C$5),0)&amp;""</f>
        <v>国試 全国模試</v>
      </c>
      <c r="J128" s="758"/>
      <c r="K128" s="742" t="str">
        <f>VLOOKUP($C127,'2026年度(助産後期)'!$B$5:$N$207,COLUMN('2026年度(助産後期)'!$C$5),0)&amp;""</f>
        <v/>
      </c>
      <c r="L128" s="759"/>
      <c r="M128" s="768" t="str">
        <f>VLOOKUP($C127,'2026年度(M1後期)'!$B$5:$N$207,COLUMN('2026年度(M1後期)'!$C$5),0)&amp;""</f>
        <v>長寿看護学演習A-Ⅰ
成育看護学演習A-Ⅳ（母性）</v>
      </c>
      <c r="N128" s="759"/>
      <c r="O128" s="761" t="str">
        <f>VLOOKUP($C127,'2026年度(M2後期)'!$B$5:$N$207,COLUMN('2026年度(M2後期)'!$C$5),0)&amp;""</f>
        <v>特別研究</v>
      </c>
      <c r="P128" s="758"/>
      <c r="Q128" s="761" t="str">
        <f>VLOOKUP($C127,'2026年度(D1後期)'!$B$5:$N$207,COLUMN('2026年度(D1後期)'!$C$5),0)&amp;""</f>
        <v/>
      </c>
      <c r="R128" s="758"/>
      <c r="S128" s="742" t="str">
        <f>VLOOKUP($C127,'2026年度(D23後期)'!$B$5:$N$207,COLUMN('2026年度(D23後期)'!$C$5),0)&amp;""</f>
        <v>特別研究</v>
      </c>
      <c r="T128" s="758"/>
      <c r="U128" s="25"/>
      <c r="V128" s="652" t="s">
        <v>281</v>
      </c>
      <c r="Z128" s="744" t="str">
        <f>A128</f>
        <v xml:space="preserve">１時限（09：20～10：50） </v>
      </c>
      <c r="AA128" s="723"/>
      <c r="AB128" s="723"/>
      <c r="AC128" s="723"/>
      <c r="AD128" s="723"/>
      <c r="AE128" s="723"/>
      <c r="AF128" s="723"/>
      <c r="AG128" s="723"/>
      <c r="AH128" s="723"/>
      <c r="AI128" s="723"/>
      <c r="AJ128" s="723"/>
      <c r="AK128" s="723"/>
      <c r="AL128" s="723"/>
      <c r="AM128" s="723" t="s">
        <v>282</v>
      </c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 t="s">
        <v>396</v>
      </c>
      <c r="BO128" s="723"/>
      <c r="BP128" s="723"/>
      <c r="BQ128" s="723"/>
      <c r="BR128" s="723"/>
      <c r="BS128" s="723"/>
      <c r="BT128" s="723"/>
      <c r="BU128" s="723"/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25"/>
      <c r="V129" s="652" t="s">
        <v>282</v>
      </c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>大講義室</v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25"/>
      <c r="V130" s="652" t="s">
        <v>285</v>
      </c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79"/>
      <c r="D131" s="780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25"/>
      <c r="V131" s="652" t="s">
        <v>286</v>
      </c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/>
      </c>
      <c r="D132" s="758"/>
      <c r="E132" s="761" t="str">
        <f>VLOOKUP($C127,'2026年度(2年後期)'!$B$5:$N$207,COLUMN('2026年度(2年後期)'!$E$5),0)&amp;""</f>
        <v/>
      </c>
      <c r="F132" s="758"/>
      <c r="G132" s="761" t="str">
        <f>VLOOKUP($C127,'2026年度(3年後期)'!$B$5:$N$207,COLUMN('2026年度(3年後期)'!$E$5),0)&amp;""</f>
        <v/>
      </c>
      <c r="H132" s="758"/>
      <c r="I132" s="761" t="str">
        <f>VLOOKUP($C127,'2026年度(4年後期)'!$B$5:$N$206,COLUMN('2026年度(4年後期)'!$E$5),0)&amp;""</f>
        <v>国試 全国模試</v>
      </c>
      <c r="J132" s="758"/>
      <c r="K132" s="742" t="str">
        <f>VLOOKUP($C127,'2026年度(助産後期)'!$B$5:$N$207,COLUMN('2026年度(助産後期)'!$E$5),0)&amp;""</f>
        <v/>
      </c>
      <c r="L132" s="759"/>
      <c r="M132" s="757" t="str">
        <f>VLOOKUP($C127,'2026年度(M1後期)'!$B$5:$N$207,COLUMN('2026年度(M1後期)'!$E$5),0)&amp;""</f>
        <v>長寿看護学演習A-Ⅰ
成育看護学演習A-Ⅳ（母性）</v>
      </c>
      <c r="N132" s="758"/>
      <c r="O132" s="742" t="str">
        <f>VLOOKUP($C127,'2026年度(M2後期)'!$B$5:$N$207,COLUMN('2026年度(M2後期)'!$E$5),0)&amp;""</f>
        <v>特別研究</v>
      </c>
      <c r="P132" s="758"/>
      <c r="Q132" s="742" t="str">
        <f>VLOOKUP($C127,'2026年度(D1後期)'!$B$5:$N$207,COLUMN('2026年度(D1後期)'!$E$5),0)&amp;""</f>
        <v/>
      </c>
      <c r="R132" s="758"/>
      <c r="S132" s="742" t="str">
        <f>VLOOKUP($C127,'2026年度(D23後期)'!$B$5:$N$207,COLUMN('2026年度(D23後期)'!$E$5),0)&amp;""</f>
        <v>特別研究</v>
      </c>
      <c r="T132" s="758"/>
      <c r="U132" s="21"/>
      <c r="Z132" s="745" t="str">
        <f>A132</f>
        <v>２時限（11：00～12：30）</v>
      </c>
      <c r="AA132" s="723"/>
      <c r="AB132" s="723"/>
      <c r="AC132" s="723"/>
      <c r="AD132" s="723"/>
      <c r="AE132" s="723"/>
      <c r="AF132" s="723"/>
      <c r="AG132" s="723"/>
      <c r="AH132" s="723"/>
      <c r="AI132" s="723"/>
      <c r="AJ132" s="723"/>
      <c r="AK132" s="723"/>
      <c r="AL132" s="723"/>
      <c r="AM132" s="723" t="s">
        <v>282</v>
      </c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 t="s">
        <v>396</v>
      </c>
      <c r="BO132" s="723"/>
      <c r="BP132" s="723"/>
      <c r="BQ132" s="723"/>
      <c r="BR132" s="723"/>
      <c r="BS132" s="723"/>
      <c r="BT132" s="723"/>
      <c r="BU132" s="723"/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2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>大講義室</v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/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36"/>
      <c r="D135" s="734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 t="s">
        <v>282</v>
      </c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/>
      </c>
      <c r="D140" s="742"/>
      <c r="E140" s="747" t="str">
        <f>VLOOKUP($C127,'2026年度(2年後期)'!$B$5:$N$207,COLUMN('2026年度(2年後期)'!$G$5),0)&amp;""</f>
        <v/>
      </c>
      <c r="F140" s="742"/>
      <c r="G140" s="747" t="str">
        <f>VLOOKUP($C127,'2026年度(3年後期)'!$B$5:$N$207,COLUMN('2026年度(3年後期)'!$G$5),0)&amp;""</f>
        <v/>
      </c>
      <c r="H140" s="742"/>
      <c r="I140" s="747" t="str">
        <f>VLOOKUP($C127,'2026年度(4年後期)'!$B$5:$N$206,COLUMN('2026年度(4年後期)'!$G$5),0)&amp;""</f>
        <v>国試 全国模試</v>
      </c>
      <c r="J140" s="742"/>
      <c r="K140" s="743" t="str">
        <f>VLOOKUP($C127,'2026年度(助産後期)'!$B$5:$N$207,COLUMN('2026年度(助産後期)'!$G$5),0)&amp;""</f>
        <v/>
      </c>
      <c r="L140" s="743"/>
      <c r="M140" s="741" t="str">
        <f>VLOOKUP($C127,'2026年度(M1後期)'!$B$5:$N$207,COLUMN('2026年度(M1後期)'!$G$5),0)&amp;""</f>
        <v/>
      </c>
      <c r="N140" s="742"/>
      <c r="O140" s="743" t="str">
        <f>VLOOKUP($C127,'2026年度(M2後期)'!$B$5:$N$207,COLUMN('2026年度(M2後期)'!$G$5),0)&amp;""</f>
        <v>特別研究</v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>特別研究</v>
      </c>
      <c r="T140" s="742"/>
      <c r="U140" s="21"/>
      <c r="V140" s="623" t="s">
        <v>88</v>
      </c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/>
      <c r="AH140" s="723"/>
      <c r="AI140" s="723"/>
      <c r="AJ140" s="723"/>
      <c r="AK140" s="723"/>
      <c r="AL140" s="723"/>
      <c r="AM140" s="723" t="s">
        <v>282</v>
      </c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 t="s">
        <v>166</v>
      </c>
      <c r="BL140" s="723"/>
      <c r="BM140" s="723"/>
      <c r="BN140" s="723" t="s">
        <v>396</v>
      </c>
      <c r="BO140" s="723"/>
      <c r="BP140" s="723"/>
      <c r="BQ140" s="723"/>
      <c r="BR140" s="723"/>
      <c r="BS140" s="723"/>
      <c r="BT140" s="723"/>
      <c r="BU140" s="723"/>
      <c r="BV140" s="723"/>
    </row>
    <row r="141" spans="1:74" ht="13.5" customHeight="1">
      <c r="A141" s="745"/>
      <c r="B141" s="15" t="s">
        <v>61</v>
      </c>
      <c r="C141" s="739" t="str">
        <f>IFERROR(VLOOKUP(C140,科目・教員!$A$2:$B$342,2,0),"")</f>
        <v/>
      </c>
      <c r="D141" s="738"/>
      <c r="E141" s="740" t="str">
        <f>IFERROR(VLOOKUP(E140,科目・教員!$A$2:$B$342,2,0),"")</f>
        <v/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21"/>
      <c r="V141" s="623" t="s">
        <v>240</v>
      </c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/>
      </c>
      <c r="D142" s="738"/>
      <c r="E142" s="740" t="str">
        <f>VLOOKUP($C127,'2026年度(2年後期)'!$B$5:$N$207,COLUMN('2026年度(2年後期)'!$G$5)+1,0)&amp;""</f>
        <v/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>大講義室</v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21"/>
      <c r="V142" s="623" t="s">
        <v>166</v>
      </c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36"/>
      <c r="D143" s="734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21"/>
      <c r="V143" s="623" t="s">
        <v>192</v>
      </c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/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/>
      </c>
      <c r="H144" s="742"/>
      <c r="I144" s="747" t="str">
        <f>VLOOKUP($C127,'2026年度(4年後期)'!$B$5:$N$206,COLUMN('2026年度(4年後期)'!$I$5),0)&amp;""</f>
        <v>国試 全国模試</v>
      </c>
      <c r="J144" s="742"/>
      <c r="K144" s="743" t="str">
        <f>VLOOKUP($C127,'2026年度(助産後期)'!$B$5:$N$207,COLUMN('2026年度(助産後期)'!$I$5),0)&amp;""</f>
        <v/>
      </c>
      <c r="L144" s="743"/>
      <c r="M144" s="741" t="str">
        <f>VLOOKUP($C127,'2026年度(M1後期)'!$B$5:$N$207,COLUMN('2026年度(M1後期)'!$I$5),0)&amp;""</f>
        <v/>
      </c>
      <c r="N144" s="742"/>
      <c r="O144" s="743" t="str">
        <f>VLOOKUP($C127,'2026年度(M2後期)'!$B$5:$N$207,COLUMN('2026年度(M2後期)'!$I$5),0)&amp;""</f>
        <v>特別研究</v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>特別研究</v>
      </c>
      <c r="T144" s="742"/>
      <c r="U144" s="2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/>
      <c r="AH144" s="723"/>
      <c r="AI144" s="723"/>
      <c r="AJ144" s="723"/>
      <c r="AK144" s="723"/>
      <c r="AL144" s="723"/>
      <c r="AM144" s="723" t="s">
        <v>282</v>
      </c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/>
      <c r="BN144" s="723" t="s">
        <v>396</v>
      </c>
      <c r="BO144" s="723"/>
      <c r="BP144" s="723"/>
      <c r="BQ144" s="723"/>
      <c r="BR144" s="723"/>
      <c r="BS144" s="723"/>
      <c r="BT144" s="723"/>
      <c r="BU144" s="723"/>
      <c r="BV144" s="723"/>
    </row>
    <row r="145" spans="1:74" ht="13.5" customHeight="1">
      <c r="A145" s="745"/>
      <c r="B145" s="15" t="s">
        <v>61</v>
      </c>
      <c r="C145" s="739" t="str">
        <f>IFERROR(VLOOKUP(C144,科目・教員!$A$2:$B$342,2,0),"")</f>
        <v/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2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/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>大講義室</v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79"/>
      <c r="D147" s="797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 t="s">
        <v>282</v>
      </c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5"/>
      <c r="B152" s="6"/>
      <c r="C152" s="781">
        <f>C127+1</f>
        <v>46394</v>
      </c>
      <c r="D152" s="781"/>
      <c r="E152" s="781"/>
      <c r="F152" s="781"/>
      <c r="G152" s="781"/>
      <c r="H152" s="781"/>
      <c r="I152" s="781"/>
      <c r="J152" s="781"/>
      <c r="K152" s="781"/>
      <c r="L152" s="781"/>
      <c r="M152" s="781"/>
      <c r="N152" s="781"/>
      <c r="O152" s="781"/>
      <c r="P152" s="781"/>
      <c r="Q152" s="781"/>
      <c r="R152" s="781"/>
      <c r="S152" s="781"/>
      <c r="T152" s="781"/>
      <c r="U152" s="832">
        <f>C152</f>
        <v>46394</v>
      </c>
      <c r="V152" s="833"/>
      <c r="W152" s="833"/>
      <c r="X152" s="833"/>
      <c r="Y152" s="833"/>
      <c r="Z152" s="83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757" t="str">
        <f>VLOOKUP($C152,'2026年度(1年後期)'!$B$5:$N$207,COLUMN('2026年度(1年後期)'!$C$5),0)&amp;""</f>
        <v/>
      </c>
      <c r="D153" s="758"/>
      <c r="E153" s="761" t="str">
        <f>VLOOKUP($C152,'2026年度(2年後期)'!$B$5:$N$207,COLUMN('2026年度(2年後期)'!$C$5),0)&amp;""</f>
        <v/>
      </c>
      <c r="F153" s="758"/>
      <c r="G153" s="761" t="str">
        <f>VLOOKUP($C152,'2026年度(3年後期)'!$B$5:$N$207,COLUMN('2026年度(3年後期)'!$C$5),0)&amp;""</f>
        <v/>
      </c>
      <c r="H153" s="758"/>
      <c r="I153" s="761" t="str">
        <f>VLOOKUP($C152,'2026年度(4年後期)'!$B$5:$N$206,COLUMN('2026年度(4年後期)'!$C$5),0)&amp;""</f>
        <v/>
      </c>
      <c r="J153" s="75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>がん看護学演習A-Ⅲ</v>
      </c>
      <c r="N153" s="759"/>
      <c r="O153" s="761" t="str">
        <f>VLOOKUP($C152,'2026年度(M2後期)'!$B$5:$N$207,COLUMN('2026年度(M2後期)'!$C$5),0)&amp;""</f>
        <v>特別研究</v>
      </c>
      <c r="P153" s="758"/>
      <c r="Q153" s="761" t="str">
        <f>VLOOKUP($C152,'2026年度(D1後期)'!$B$5:$N$207,COLUMN('2026年度(D1後期)'!$C$5),0)&amp;""</f>
        <v>看護情報・管理学演習Ｂ
長寿看護学演習Ｂ</v>
      </c>
      <c r="R153" s="758"/>
      <c r="S153" s="742" t="str">
        <f>VLOOKUP($C152,'2026年度(D23後期)'!$B$5:$N$207,COLUMN('2026年度(D23後期)'!$C$5),0)&amp;""</f>
        <v>特別研究</v>
      </c>
      <c r="T153" s="758"/>
      <c r="U153" s="20"/>
      <c r="V153" s="652" t="s">
        <v>281</v>
      </c>
      <c r="Z153" s="744" t="str">
        <f>A153</f>
        <v xml:space="preserve">１時限（09：20～10：50） </v>
      </c>
      <c r="AA153" s="723"/>
      <c r="AB153" s="723"/>
      <c r="AC153" s="723"/>
      <c r="AD153" s="723"/>
      <c r="AE153" s="723"/>
      <c r="AF153" s="723"/>
      <c r="AG153" s="723"/>
      <c r="AH153" s="723"/>
      <c r="AI153" s="723"/>
      <c r="AJ153" s="723"/>
      <c r="AK153" s="723"/>
      <c r="AL153" s="723"/>
      <c r="AM153" s="723" t="s">
        <v>282</v>
      </c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/>
      <c r="AX153" s="723"/>
      <c r="AY153" s="723"/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753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0"/>
      <c r="V154" s="652" t="s">
        <v>282</v>
      </c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753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0"/>
      <c r="V155" s="652" t="s">
        <v>285</v>
      </c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36"/>
      <c r="D156" s="755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0"/>
      <c r="V156" s="652" t="s">
        <v>286</v>
      </c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/>
      </c>
      <c r="D157" s="758"/>
      <c r="E157" s="761" t="str">
        <f>VLOOKUP($C152,'2026年度(2年後期)'!$B$5:$N$207,COLUMN('2026年度(2年後期)'!$E$5),0)&amp;""</f>
        <v/>
      </c>
      <c r="F157" s="758"/>
      <c r="G157" s="761" t="str">
        <f>VLOOKUP($C152,'2026年度(3年後期)'!$B$5:$N$207,COLUMN('2026年度(3年後期)'!$E$5),0)&amp;""</f>
        <v/>
      </c>
      <c r="H157" s="758"/>
      <c r="I157" s="761" t="str">
        <f>VLOOKUP($C152,'2026年度(4年後期)'!$B$5:$N$206,COLUMN('2026年度(4年後期)'!$E$5),0)&amp;""</f>
        <v>医療政策学</v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>がん看護学演習A-Ⅲ</v>
      </c>
      <c r="N157" s="758"/>
      <c r="O157" s="742" t="str">
        <f>VLOOKUP($C152,'2026年度(M2後期)'!$B$5:$N$207,COLUMN('2026年度(M2後期)'!$E$5),0)&amp;""</f>
        <v>特別研究</v>
      </c>
      <c r="P157" s="758"/>
      <c r="Q157" s="742" t="str">
        <f>VLOOKUP($C152,'2026年度(D1後期)'!$B$5:$N$207,COLUMN('2026年度(D1後期)'!$E$5),0)&amp;""</f>
        <v>看護情報・管理学演習Ｂ
長寿看護学演習Ｂ</v>
      </c>
      <c r="R157" s="758"/>
      <c r="S157" s="742" t="str">
        <f>VLOOKUP($C152,'2026年度(D23後期)'!$B$5:$N$207,COLUMN('2026年度(D23後期)'!$E$5),0)&amp;""</f>
        <v>特別研究</v>
      </c>
      <c r="T157" s="758"/>
      <c r="U157" s="21"/>
      <c r="Z157" s="745" t="str">
        <f>A157</f>
        <v>２時限（11：00～12：30）</v>
      </c>
      <c r="AA157" s="723"/>
      <c r="AB157" s="723"/>
      <c r="AC157" s="723"/>
      <c r="AD157" s="723"/>
      <c r="AE157" s="723"/>
      <c r="AF157" s="723"/>
      <c r="AG157" s="723"/>
      <c r="AH157" s="723"/>
      <c r="AI157" s="723"/>
      <c r="AJ157" s="723"/>
      <c r="AK157" s="723"/>
      <c r="AL157" s="723"/>
      <c r="AM157" s="723" t="s">
        <v>282</v>
      </c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/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 t="s">
        <v>338</v>
      </c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>渡辺　幹司</v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>大講義室</v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 t="s">
        <v>282</v>
      </c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/>
      </c>
      <c r="D165" s="742"/>
      <c r="E165" s="747" t="str">
        <f>VLOOKUP($C152,'2026年度(2年後期)'!$B$5:$N$207,COLUMN('2026年度(2年後期)'!$G$5),0)&amp;""</f>
        <v/>
      </c>
      <c r="F165" s="742"/>
      <c r="G165" s="747" t="str">
        <f>VLOOKUP($C152,'2026年度(3年後期)'!$B$5:$N$207,COLUMN('2026年度(3年後期)'!$G$5),0)&amp;""</f>
        <v/>
      </c>
      <c r="H165" s="742"/>
      <c r="I165" s="747" t="str">
        <f>VLOOKUP($C152,'2026年度(4年後期)'!$B$5:$N$206,COLUMN('2026年度(4年後期)'!$G$5),0)&amp;""</f>
        <v>看護管理論</v>
      </c>
      <c r="J165" s="742"/>
      <c r="K165" s="743" t="str">
        <f>VLOOKUP($C152,'2026年度(助産後期)'!$B$5:$N$207,COLUMN('2026年度(助産後期)'!$G$5),0)&amp;""</f>
        <v/>
      </c>
      <c r="L165" s="743"/>
      <c r="M165" s="741" t="str">
        <f>VLOOKUP($C152,'2026年度(M1後期)'!$B$5:$N$207,COLUMN('2026年度(M1後期)'!$G$5),0)&amp;""</f>
        <v/>
      </c>
      <c r="N165" s="742"/>
      <c r="O165" s="743" t="str">
        <f>VLOOKUP($C152,'2026年度(M2後期)'!$B$5:$N$207,COLUMN('2026年度(M2後期)'!$G$5),0)&amp;""</f>
        <v>特別研究</v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>特別研究</v>
      </c>
      <c r="T165" s="742"/>
      <c r="U165" s="21"/>
      <c r="Z165" s="745" t="str">
        <f>A165</f>
        <v>３時限（13：30～15：00）</v>
      </c>
      <c r="AA165" s="723"/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 t="s">
        <v>282</v>
      </c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 t="s">
        <v>337</v>
      </c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/>
      </c>
      <c r="D166" s="738"/>
      <c r="E166" s="740" t="str">
        <f>IFERROR(VLOOKUP(E165,科目・教員!$A$2:$B$342,2,0),"")</f>
        <v/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>小澤　三枝子</v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/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>大講義室</v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741" t="str">
        <f>VLOOKUP($C152,'2026年度(1年後期)'!$B$5:$N$207,COLUMN('2026年度(1年後期)'!$I$5),0)&amp;""</f>
        <v/>
      </c>
      <c r="D169" s="742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/>
      </c>
      <c r="H169" s="742"/>
      <c r="I169" s="747" t="str">
        <f>VLOOKUP($C152,'2026年度(4年後期)'!$B$5:$N$206,COLUMN('2026年度(4年後期)'!$I$5),0)&amp;""</f>
        <v>政策医療看護論Ⅱ</v>
      </c>
      <c r="J169" s="742"/>
      <c r="K169" s="743" t="str">
        <f>VLOOKUP($C152,'2026年度(助産後期)'!$B$5:$N$207,COLUMN('2026年度(助産後期)'!$I$5),0)&amp;""</f>
        <v/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>特別研究</v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>特別研究</v>
      </c>
      <c r="T169" s="742"/>
      <c r="U169" s="21"/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/>
      <c r="AG169" s="723"/>
      <c r="AH169" s="723"/>
      <c r="AI169" s="723"/>
      <c r="AJ169" s="723"/>
      <c r="AK169" s="723"/>
      <c r="AL169" s="723"/>
      <c r="AM169" s="723" t="s">
        <v>282</v>
      </c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 t="s">
        <v>340</v>
      </c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739" t="str">
        <f>IFERROR(VLOOKUP(C169,科目・教員!$A$2:$B$342,2,0),"")</f>
        <v/>
      </c>
      <c r="D170" s="738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>西岡　みどり</v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739" t="str">
        <f>VLOOKUP($C152,'2026年度(1年後期)'!$B$5:$N$207,COLUMN('2026年度(1年後期)'!$I$5)+1,0)&amp;""</f>
        <v/>
      </c>
      <c r="D171" s="738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>大講義室</v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36"/>
      <c r="D172" s="734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/>
      <c r="AB173" s="723"/>
      <c r="AC173" s="723"/>
      <c r="AD173" s="723"/>
      <c r="AE173" s="723"/>
      <c r="AF173" s="723"/>
      <c r="AG173" s="723"/>
      <c r="AH173" s="723"/>
      <c r="AI173" s="723"/>
      <c r="AJ173" s="723"/>
      <c r="AK173" s="723"/>
      <c r="AL173" s="723"/>
      <c r="AM173" s="723" t="s">
        <v>282</v>
      </c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">
      <c r="A177" s="5"/>
      <c r="B177" s="6"/>
      <c r="C177" s="781">
        <f>C152+1</f>
        <v>46395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46395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757" t="str">
        <f>VLOOKUP($C177,'2026年度(1年後期)'!$B$5:$N$207,COLUMN('2026年度(1年後期)'!$C$5),0)&amp;""</f>
        <v/>
      </c>
      <c r="D178" s="758"/>
      <c r="E178" s="761" t="str">
        <f>VLOOKUP($C177,'2026年度(2年後期)'!$B$5:$N$207,COLUMN('2026年度(2年後期)'!$C$5),0)&amp;""</f>
        <v/>
      </c>
      <c r="F178" s="758"/>
      <c r="G178" s="761" t="str">
        <f>VLOOKUP($C177,'2026年度(3年後期)'!$B$5:$N$207,COLUMN('2026年度(3年後期)'!$C$5),0)&amp;""</f>
        <v/>
      </c>
      <c r="H178" s="758"/>
      <c r="I178" s="761" t="str">
        <f>VLOOKUP($C177,'2026年度(4年後期)'!$B$5:$N$206,COLUMN('2026年度(4年後期)'!$C$5),0)&amp;""</f>
        <v/>
      </c>
      <c r="J178" s="758"/>
      <c r="K178" s="742" t="str">
        <f>VLOOKUP($C177,'2026年度(助産後期)'!$B$5:$N$207,COLUMN('2026年度(助産後期)'!$C$5),0)&amp;""</f>
        <v/>
      </c>
      <c r="L178" s="759"/>
      <c r="M178" s="768" t="str">
        <f>VLOOKUP($C177,'2026年度(M1後期)'!$B$5:$N$207,COLUMN('2026年度(M1後期)'!$C$5),0)&amp;""</f>
        <v>がん看護学演習A-Ⅲ</v>
      </c>
      <c r="N178" s="759"/>
      <c r="O178" s="761" t="str">
        <f>VLOOKUP($C177,'2026年度(M2後期)'!$B$5:$N$207,COLUMN('2026年度(M2後期)'!$C$5),0)&amp;""</f>
        <v>特別研究</v>
      </c>
      <c r="P178" s="758"/>
      <c r="Q178" s="761" t="str">
        <f>VLOOKUP($C177,'2026年度(D1後期)'!$B$5:$N$207,COLUMN('2026年度(D1後期)'!$C$5),0)&amp;""</f>
        <v/>
      </c>
      <c r="R178" s="758"/>
      <c r="S178" s="742" t="str">
        <f>VLOOKUP($C177,'2026年度(D23後期)'!$B$5:$N$207,COLUMN('2026年度(D23後期)'!$C$5),0)&amp;""</f>
        <v>特別研究</v>
      </c>
      <c r="T178" s="758"/>
      <c r="U178" s="25"/>
      <c r="V178" s="652" t="s">
        <v>281</v>
      </c>
      <c r="Z178" s="744" t="str">
        <f>A178</f>
        <v xml:space="preserve">１時限（09：20～10：50） </v>
      </c>
      <c r="AA178" s="723"/>
      <c r="AB178" s="723"/>
      <c r="AC178" s="723"/>
      <c r="AD178" s="723"/>
      <c r="AE178" s="723"/>
      <c r="AF178" s="723"/>
      <c r="AG178" s="723"/>
      <c r="AH178" s="723"/>
      <c r="AI178" s="723"/>
      <c r="AJ178" s="723"/>
      <c r="AK178" s="723"/>
      <c r="AL178" s="723"/>
      <c r="AM178" s="723" t="s">
        <v>282</v>
      </c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753" t="str">
        <f>IFERROR(VLOOKUP(C178,科目・教員!$A$2:$B$342,2,0),"")</f>
        <v/>
      </c>
      <c r="D179" s="751"/>
      <c r="E179" s="752" t="str">
        <f>IFERROR(VLOOKUP(E178,科目・教員!$A$2:$B$342,2,0),"")</f>
        <v/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/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V179" s="652" t="s">
        <v>282</v>
      </c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753" t="str">
        <f>VLOOKUP($C177,'2026年度(1年後期)'!$B$5:$N$207,COLUMN('2026年度(1年後期)'!$C$5)+1,0)&amp;""</f>
        <v/>
      </c>
      <c r="D180" s="751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V180" s="652" t="s">
        <v>285</v>
      </c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736"/>
      <c r="D181" s="755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V181" s="652" t="s">
        <v>286</v>
      </c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/>
      </c>
      <c r="D182" s="758"/>
      <c r="E182" s="761" t="str">
        <f>VLOOKUP($C177,'2026年度(2年後期)'!$B$5:$N$207,COLUMN('2026年度(2年後期)'!$E$5),0)&amp;""</f>
        <v/>
      </c>
      <c r="F182" s="758"/>
      <c r="G182" s="761" t="str">
        <f>VLOOKUP($C177,'2026年度(3年後期)'!$B$5:$N$207,COLUMN('2026年度(3年後期)'!$E$5),0)&amp;""</f>
        <v/>
      </c>
      <c r="H182" s="758"/>
      <c r="I182" s="761" t="str">
        <f>VLOOKUP($C177,'2026年度(4年後期)'!$B$5:$N$206,COLUMN('2026年度(4年後期)'!$E$5),0)&amp;""</f>
        <v>災害看護論</v>
      </c>
      <c r="J182" s="758"/>
      <c r="K182" s="742" t="str">
        <f>VLOOKUP($C177,'2026年度(助産後期)'!$B$5:$N$207,COLUMN('2026年度(助産後期)'!$E$5),0)&amp;""</f>
        <v/>
      </c>
      <c r="L182" s="759"/>
      <c r="M182" s="757" t="str">
        <f>VLOOKUP($C177,'2026年度(M1後期)'!$B$5:$N$207,COLUMN('2026年度(M1後期)'!$E$5),0)&amp;""</f>
        <v>がん看護学演習A-Ⅲ</v>
      </c>
      <c r="N182" s="758"/>
      <c r="O182" s="742" t="str">
        <f>VLOOKUP($C177,'2026年度(M2後期)'!$B$5:$N$207,COLUMN('2026年度(M2後期)'!$E$5),0)&amp;""</f>
        <v>特別研究</v>
      </c>
      <c r="P182" s="758"/>
      <c r="Q182" s="742" t="str">
        <f>VLOOKUP($C177,'2026年度(D1後期)'!$B$5:$N$207,COLUMN('2026年度(D1後期)'!$E$5),0)&amp;""</f>
        <v/>
      </c>
      <c r="R182" s="758"/>
      <c r="S182" s="742" t="str">
        <f>VLOOKUP($C177,'2026年度(D23後期)'!$B$5:$N$207,COLUMN('2026年度(D23後期)'!$E$5),0)&amp;""</f>
        <v>特別研究</v>
      </c>
      <c r="T182" s="758"/>
      <c r="U182" s="21"/>
      <c r="Z182" s="745" t="str">
        <f>A182</f>
        <v>２時限（11：00～12：30）</v>
      </c>
      <c r="AA182" s="723"/>
      <c r="AB182" s="723"/>
      <c r="AC182" s="723"/>
      <c r="AD182" s="723"/>
      <c r="AE182" s="723"/>
      <c r="AF182" s="723"/>
      <c r="AG182" s="723"/>
      <c r="AH182" s="723"/>
      <c r="AI182" s="723"/>
      <c r="AJ182" s="723"/>
      <c r="AK182" s="723"/>
      <c r="AL182" s="723"/>
      <c r="AM182" s="723" t="s">
        <v>282</v>
      </c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 t="s">
        <v>350</v>
      </c>
      <c r="BO182" s="723" t="s">
        <v>350</v>
      </c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753" t="str">
        <f>IFERROR(VLOOKUP(C182,科目・教員!$A$2:$B$342,2,0),"")</f>
        <v/>
      </c>
      <c r="D183" s="751"/>
      <c r="E183" s="752" t="str">
        <f>IFERROR(VLOOKUP(E182,科目・教員!$A$2:$B$342,2,0),"")</f>
        <v/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>須藤　恭子</v>
      </c>
      <c r="J183" s="751"/>
      <c r="K183" s="738" t="str">
        <f>IFERROR(VLOOKUP(K182,科目・教員!$A$2:$B$342,2,0),"")</f>
        <v/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/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>大講義室･アリーナ</v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 t="s">
        <v>282</v>
      </c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/>
      </c>
      <c r="D190" s="742"/>
      <c r="E190" s="747" t="str">
        <f>VLOOKUP($C177,'2026年度(2年後期)'!$B$5:$N$207,COLUMN('2026年度(2年後期)'!$G$5),0)&amp;""</f>
        <v/>
      </c>
      <c r="F190" s="742"/>
      <c r="G190" s="747" t="str">
        <f>VLOOKUP($C177,'2026年度(3年後期)'!$B$5:$N$207,COLUMN('2026年度(3年後期)'!$G$5),0)&amp;""</f>
        <v/>
      </c>
      <c r="H190" s="742"/>
      <c r="I190" s="747" t="str">
        <f>VLOOKUP($C177,'2026年度(4年後期)'!$B$5:$N$206,COLUMN('2026年度(4年後期)'!$G$5),0)&amp;""</f>
        <v>災害看護論</v>
      </c>
      <c r="J190" s="742"/>
      <c r="K190" s="743" t="str">
        <f>VLOOKUP($C177,'2026年度(助産後期)'!$B$5:$N$207,COLUMN('2026年度(助産後期)'!$G$5),0)&amp;""</f>
        <v/>
      </c>
      <c r="L190" s="743"/>
      <c r="M190" s="741" t="str">
        <f>VLOOKUP($C177,'2026年度(M1後期)'!$B$5:$N$207,COLUMN('2026年度(M1後期)'!$G$5),0)&amp;""</f>
        <v>がん看護学演習A-Ⅳ</v>
      </c>
      <c r="N190" s="742"/>
      <c r="O190" s="743" t="str">
        <f>VLOOKUP($C177,'2026年度(M2後期)'!$B$5:$N$207,COLUMN('2026年度(M2後期)'!$G$5),0)&amp;""</f>
        <v>特別研究</v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>特別研究</v>
      </c>
      <c r="T190" s="742"/>
      <c r="U190" s="21"/>
      <c r="Z190" s="745" t="str">
        <f>A190</f>
        <v>３時限（13：30～15：00）</v>
      </c>
      <c r="AA190" s="723"/>
      <c r="AB190" s="723"/>
      <c r="AC190" s="723"/>
      <c r="AD190" s="723"/>
      <c r="AE190" s="723"/>
      <c r="AF190" s="723"/>
      <c r="AG190" s="723"/>
      <c r="AH190" s="723"/>
      <c r="AI190" s="723"/>
      <c r="AJ190" s="723"/>
      <c r="AK190" s="723"/>
      <c r="AL190" s="723"/>
      <c r="AM190" s="723" t="s">
        <v>282</v>
      </c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 t="s">
        <v>350</v>
      </c>
      <c r="BO190" s="723" t="s">
        <v>350</v>
      </c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739" t="str">
        <f>IFERROR(VLOOKUP(C190,科目・教員!$A$2:$B$342,2,0),"")</f>
        <v/>
      </c>
      <c r="D191" s="738"/>
      <c r="E191" s="740" t="str">
        <f>IFERROR(VLOOKUP(E190,科目・教員!$A$2:$B$342,2,0),"")</f>
        <v/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>須藤　恭子</v>
      </c>
      <c r="J191" s="738"/>
      <c r="K191" s="737" t="str">
        <f>IFERROR(VLOOKUP(K190,科目・教員!$A$2:$B$342,2,0),"")</f>
        <v/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/>
      </c>
      <c r="D192" s="738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/>
      </c>
      <c r="H192" s="738"/>
      <c r="I192" s="740" t="str">
        <f>VLOOKUP($C177,'2026年度(4年後期)'!$B$5:$N$206,COLUMN('2026年度(4年後期)'!$G$5)+1,0)&amp;""</f>
        <v>大講義室･アリーナ</v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736"/>
      <c r="D193" s="734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741" t="str">
        <f>VLOOKUP($C177,'2026年度(1年後期)'!$B$5:$N$207,COLUMN('2026年度(1年後期)'!$I$5),0)&amp;""</f>
        <v/>
      </c>
      <c r="D194" s="742"/>
      <c r="E194" s="747" t="str">
        <f>VLOOKUP($C177,'2026年度(2年後期)'!$B$5:$N$207,COLUMN('2026年度(2年後期)'!$I$5),0)&amp;""</f>
        <v/>
      </c>
      <c r="F194" s="742"/>
      <c r="G194" s="747" t="str">
        <f>VLOOKUP($C177,'2026年度(3年後期)'!$B$5:$N$207,COLUMN('2026年度(3年後期)'!$I$5),0)&amp;""</f>
        <v/>
      </c>
      <c r="H194" s="742"/>
      <c r="I194" s="747" t="str">
        <f>VLOOKUP($C177,'2026年度(4年後期)'!$B$5:$N$206,COLUMN('2026年度(4年後期)'!$I$5),0)&amp;""</f>
        <v>災害看護論</v>
      </c>
      <c r="J194" s="742"/>
      <c r="K194" s="743" t="str">
        <f>VLOOKUP($C177,'2026年度(助産後期)'!$B$5:$N$207,COLUMN('2026年度(助産後期)'!$I$5),0)&amp;""</f>
        <v/>
      </c>
      <c r="L194" s="743"/>
      <c r="M194" s="741" t="str">
        <f>VLOOKUP($C177,'2026年度(M1後期)'!$B$5:$N$207,COLUMN('2026年度(M1後期)'!$I$5),0)&amp;""</f>
        <v>がん看護学演習A-Ⅳ</v>
      </c>
      <c r="N194" s="742"/>
      <c r="O194" s="743" t="str">
        <f>VLOOKUP($C177,'2026年度(M2後期)'!$B$5:$N$207,COLUMN('2026年度(M2後期)'!$I$5),0)&amp;""</f>
        <v>特別研究</v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>特別研究</v>
      </c>
      <c r="T194" s="742"/>
      <c r="U194" s="21"/>
      <c r="Z194" s="745" t="str">
        <f>A194</f>
        <v>４時限（15：10～16：40）</v>
      </c>
      <c r="AA194" s="723"/>
      <c r="AB194" s="723"/>
      <c r="AC194" s="723"/>
      <c r="AD194" s="723"/>
      <c r="AE194" s="723"/>
      <c r="AF194" s="723"/>
      <c r="AG194" s="723"/>
      <c r="AH194" s="723"/>
      <c r="AI194" s="723"/>
      <c r="AJ194" s="723"/>
      <c r="AK194" s="723"/>
      <c r="AL194" s="723"/>
      <c r="AM194" s="723" t="s">
        <v>282</v>
      </c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 t="s">
        <v>350</v>
      </c>
      <c r="BO194" s="723" t="s">
        <v>350</v>
      </c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739" t="str">
        <f>IFERROR(VLOOKUP(C194,科目・教員!$A$2:$B$342,2,0),"")</f>
        <v/>
      </c>
      <c r="D195" s="738"/>
      <c r="E195" s="740" t="str">
        <f>IFERROR(VLOOKUP(E194,科目・教員!$A$2:$B$342,2,0),"")</f>
        <v/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>須藤　恭子</v>
      </c>
      <c r="J195" s="738"/>
      <c r="K195" s="737" t="str">
        <f>IFERROR(VLOOKUP(K194,科目・教員!$A$2:$B$342,2,0),"")</f>
        <v/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739" t="str">
        <f>VLOOKUP($C177,'2026年度(1年後期)'!$B$5:$N$207,COLUMN('2026年度(1年後期)'!$I$5)+1,0)&amp;""</f>
        <v/>
      </c>
      <c r="D196" s="738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/>
      </c>
      <c r="H196" s="738"/>
      <c r="I196" s="740" t="str">
        <f>VLOOKUP($C177,'2026年度(4年後期)'!$B$5:$N$206,COLUMN('2026年度(4年後期)'!$I$5)+1,0)&amp;""</f>
        <v>大講義室･アリーナ</v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736"/>
      <c r="D197" s="734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614" t="s">
        <v>113</v>
      </c>
      <c r="Z198" s="745" t="str">
        <f>A198</f>
        <v>５時限（16：50～18：20）</v>
      </c>
      <c r="AA198" s="723"/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 t="s">
        <v>282</v>
      </c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 t="s">
        <v>216</v>
      </c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615" t="s">
        <v>218</v>
      </c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614" t="s">
        <v>216</v>
      </c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616" t="s">
        <v>123</v>
      </c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">
      <c r="A202" s="23"/>
      <c r="B202" s="24"/>
      <c r="C202" s="767">
        <f>C177+1</f>
        <v>46396</v>
      </c>
      <c r="D202" s="767"/>
      <c r="E202" s="767"/>
      <c r="F202" s="767"/>
      <c r="G202" s="767"/>
      <c r="H202" s="767"/>
      <c r="I202" s="767"/>
      <c r="J202" s="767"/>
      <c r="K202" s="767"/>
      <c r="L202" s="767"/>
      <c r="M202" s="767"/>
      <c r="N202" s="767"/>
      <c r="O202" s="767"/>
      <c r="P202" s="767"/>
      <c r="Q202" s="767"/>
      <c r="R202" s="767"/>
      <c r="S202" s="767"/>
      <c r="T202" s="767"/>
      <c r="U202" s="835">
        <f>C202</f>
        <v>46396</v>
      </c>
      <c r="V202" s="836"/>
      <c r="W202" s="836"/>
      <c r="X202" s="836"/>
      <c r="Y202" s="836"/>
      <c r="Z202" s="83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/>
      </c>
      <c r="D203" s="758"/>
      <c r="E203" s="761" t="str">
        <f>VLOOKUP($C202,'2026年度(2年後期)'!$B$5:$N$207,COLUMN('2026年度(2年後期)'!$C$5),0)&amp;""</f>
        <v/>
      </c>
      <c r="F203" s="758"/>
      <c r="G203" s="761" t="str">
        <f>VLOOKUP($C202,'2026年度(3年後期)'!$B$5:$N$207,COLUMN('2026年度(3年後期)'!$C$5),0)&amp;""</f>
        <v/>
      </c>
      <c r="H203" s="758"/>
      <c r="I203" s="761" t="str">
        <f>VLOOKUP($C202,'2026年度(4年後期)'!$B$5:$N$206,COLUMN('2026年度(4年後期)'!$C$5),0)&amp;""</f>
        <v/>
      </c>
      <c r="J203" s="758"/>
      <c r="K203" s="742" t="str">
        <f>VLOOKUP($C202,'2026年度(助産後期)'!$B$5:$N$207,COLUMN('2026年度(助産後期)'!$C$5),0)&amp;""</f>
        <v/>
      </c>
      <c r="L203" s="759"/>
      <c r="M203" s="768" t="str">
        <f>VLOOKUP($C202,'2026年度(M1後期)'!$B$5:$N$207,COLUMN('2026年度(M1後期)'!$C$5),0)&amp;""</f>
        <v/>
      </c>
      <c r="N203" s="759"/>
      <c r="O203" s="761" t="str">
        <f>VLOOKUP($C202,'2026年度(M2後期)'!$B$5:$N$207,COLUMN('2026年度(M2後期)'!$C$5),0)&amp;""</f>
        <v/>
      </c>
      <c r="P203" s="758"/>
      <c r="Q203" s="761" t="str">
        <f>VLOOKUP($C202,'2026年度(D1後期)'!$B$5:$N$207,COLUMN('2026年度(D1後期)'!$C$5),0)&amp;""</f>
        <v/>
      </c>
      <c r="R203" s="758"/>
      <c r="S203" s="742" t="str">
        <f>VLOOKUP($C202,'2026年度(D23後期)'!$B$5:$N$207,COLUMN('2026年度(D23後期)'!$C$5),0)&amp;""</f>
        <v/>
      </c>
      <c r="T203" s="758"/>
      <c r="U203" s="29"/>
      <c r="W203" s="31"/>
      <c r="X203" s="20"/>
      <c r="Z203" s="744" t="str">
        <f>A203</f>
        <v xml:space="preserve">１時限（09：20～10：50） </v>
      </c>
      <c r="AA203" s="723"/>
      <c r="AB203" s="723"/>
      <c r="AC203" s="723"/>
      <c r="AD203" s="723"/>
      <c r="AE203" s="723"/>
      <c r="AF203" s="723"/>
      <c r="AG203" s="723"/>
      <c r="AH203" s="723"/>
      <c r="AI203" s="723"/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/>
      <c r="AX203" s="723"/>
      <c r="AY203" s="723"/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/>
      <c r="BO203" s="723"/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53" t="str">
        <f>IFERROR(VLOOKUP(C203,科目・教員!$A$2:$B$342,2,0),"")</f>
        <v/>
      </c>
      <c r="D204" s="751"/>
      <c r="E204" s="752" t="str">
        <f>IFERROR(VLOOKUP(E203,科目・教員!$A$2:$B$342,2,0),"")</f>
        <v/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38" t="str">
        <f>IFERROR(VLOOKUP(K203,科目・教員!$A$2:$B$342,2,0),"")</f>
        <v/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9"/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/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/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9"/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36"/>
      <c r="D206" s="755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9"/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/>
      </c>
      <c r="D207" s="758"/>
      <c r="E207" s="761" t="str">
        <f>VLOOKUP($C202,'2026年度(2年後期)'!$B$5:$N$207,COLUMN('2026年度(2年後期)'!$E$5),0)&amp;""</f>
        <v/>
      </c>
      <c r="F207" s="758"/>
      <c r="G207" s="761" t="str">
        <f>VLOOKUP($C202,'2026年度(3年後期)'!$B$5:$N$207,COLUMN('2026年度(3年後期)'!$E$5),0)&amp;""</f>
        <v/>
      </c>
      <c r="H207" s="758"/>
      <c r="I207" s="761" t="str">
        <f>VLOOKUP($C202,'2026年度(4年後期)'!$B$5:$N$206,COLUMN('2026年度(4年後期)'!$E$5),0)&amp;""</f>
        <v/>
      </c>
      <c r="J207" s="758"/>
      <c r="K207" s="742" t="str">
        <f>VLOOKUP($C202,'2026年度(助産後期)'!$B$5:$N$207,COLUMN('2026年度(助産後期)'!$E$5),0)&amp;""</f>
        <v/>
      </c>
      <c r="L207" s="759"/>
      <c r="M207" s="757" t="str">
        <f>VLOOKUP($C202,'2026年度(M1後期)'!$B$5:$N$207,COLUMN('2026年度(M1後期)'!$E$5),0)&amp;""</f>
        <v/>
      </c>
      <c r="N207" s="758"/>
      <c r="O207" s="742" t="str">
        <f>VLOOKUP($C202,'2026年度(M2後期)'!$B$5:$N$207,COLUMN('2026年度(M2後期)'!$E$5),0)&amp;""</f>
        <v/>
      </c>
      <c r="P207" s="758"/>
      <c r="Q207" s="742" t="str">
        <f>VLOOKUP($C202,'2026年度(D1後期)'!$B$5:$N$207,COLUMN('2026年度(D1後期)'!$E$5),0)&amp;""</f>
        <v/>
      </c>
      <c r="R207" s="758"/>
      <c r="S207" s="742" t="str">
        <f>VLOOKUP($C202,'2026年度(D23後期)'!$B$5:$N$207,COLUMN('2026年度(D23後期)'!$E$5),0)&amp;""</f>
        <v/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/>
      <c r="AD207" s="723"/>
      <c r="AE207" s="723"/>
      <c r="AF207" s="723"/>
      <c r="AG207" s="723"/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/>
      <c r="AX207" s="723"/>
      <c r="AY207" s="723"/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/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753" t="str">
        <f>IFERROR(VLOOKUP(C207,科目・教員!$A$2:$B$342,2,0),"")</f>
        <v/>
      </c>
      <c r="D208" s="751"/>
      <c r="E208" s="752" t="str">
        <f>IFERROR(VLOOKUP(E207,科目・教員!$A$2:$B$342,2,0),"")</f>
        <v/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/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/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/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736"/>
      <c r="D210" s="734"/>
      <c r="E210" s="733"/>
      <c r="F210" s="734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/>
      </c>
      <c r="D215" s="742"/>
      <c r="E215" s="747" t="str">
        <f>VLOOKUP($C202,'2026年度(2年後期)'!$B$5:$N$207,COLUMN('2026年度(2年後期)'!$G$5),0)&amp;""</f>
        <v/>
      </c>
      <c r="F215" s="742"/>
      <c r="G215" s="747" t="str">
        <f>VLOOKUP($C202,'2026年度(3年後期)'!$B$5:$N$207,COLUMN('2026年度(3年後期)'!$G$5),0)&amp;""</f>
        <v/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/>
      </c>
      <c r="L215" s="743"/>
      <c r="M215" s="741" t="str">
        <f>VLOOKUP($C202,'2026年度(M1後期)'!$B$5:$N$207,COLUMN('2026年度(M1後期)'!$G$5),0)&amp;""</f>
        <v/>
      </c>
      <c r="N215" s="742"/>
      <c r="O215" s="743" t="str">
        <f>VLOOKUP($C202,'2026年度(M2後期)'!$B$5:$N$207,COLUMN('2026年度(M2後期)'!$G$5),0)&amp;""</f>
        <v/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/>
      </c>
      <c r="T215" s="742"/>
      <c r="U215" s="32"/>
      <c r="W215" s="13"/>
      <c r="Z215" s="745" t="str">
        <f>A215</f>
        <v>３時限（13：30～15：00）</v>
      </c>
      <c r="AA215" s="723"/>
      <c r="AB215" s="723"/>
      <c r="AC215" s="723"/>
      <c r="AD215" s="723"/>
      <c r="AE215" s="723"/>
      <c r="AF215" s="723"/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/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739" t="str">
        <f>IFERROR(VLOOKUP(C215,科目・教員!$A$2:$B$342,2,0),"")</f>
        <v/>
      </c>
      <c r="D216" s="738"/>
      <c r="E216" s="740" t="str">
        <f>IFERROR(VLOOKUP(E215,科目・教員!$A$2:$B$342,2,0),"")</f>
        <v/>
      </c>
      <c r="F216" s="738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/>
      </c>
      <c r="L216" s="737"/>
      <c r="M216" s="739" t="str">
        <f>IFERROR(VLOOKUP(M215,科目・教員!$A$2:$B$342,2,0),"")</f>
        <v/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/>
      </c>
      <c r="D217" s="738"/>
      <c r="E217" s="740" t="str">
        <f>VLOOKUP($C202,'2026年度(2年後期)'!$B$5:$N$207,COLUMN('2026年度(2年後期)'!$G$5)+1,0)&amp;""</f>
        <v/>
      </c>
      <c r="F217" s="738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/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736"/>
      <c r="D218" s="734"/>
      <c r="E218" s="733"/>
      <c r="F218" s="734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741" t="str">
        <f>VLOOKUP($C202,'2026年度(1年後期)'!$B$5:$N$207,COLUMN('2026年度(1年後期)'!$I$5),0)&amp;""</f>
        <v/>
      </c>
      <c r="D219" s="742"/>
      <c r="E219" s="747" t="str">
        <f>VLOOKUP($C202,'2026年度(2年後期)'!$B$5:$N$207,COLUMN('2026年度(2年後期)'!$I$5),0)&amp;""</f>
        <v/>
      </c>
      <c r="F219" s="742"/>
      <c r="G219" s="747" t="str">
        <f>VLOOKUP($C202,'2026年度(3年後期)'!$B$5:$N$207,COLUMN('2026年度(3年後期)'!$I$5),0)&amp;""</f>
        <v/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/>
      </c>
      <c r="L219" s="743"/>
      <c r="M219" s="741" t="str">
        <f>VLOOKUP($C202,'2026年度(M1後期)'!$B$5:$N$207,COLUMN('2026年度(M1後期)'!$I$5),0)&amp;""</f>
        <v/>
      </c>
      <c r="N219" s="742"/>
      <c r="O219" s="743" t="str">
        <f>VLOOKUP($C202,'2026年度(M2後期)'!$B$5:$N$207,COLUMN('2026年度(M2後期)'!$I$5),0)&amp;""</f>
        <v/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/>
      </c>
      <c r="T219" s="742"/>
      <c r="U219" s="21"/>
      <c r="W219" s="13"/>
      <c r="Z219" s="745" t="str">
        <f>A219</f>
        <v>４時限（15：10～16：40）</v>
      </c>
      <c r="AA219" s="723"/>
      <c r="AB219" s="723"/>
      <c r="AC219" s="723"/>
      <c r="AD219" s="723"/>
      <c r="AE219" s="723"/>
      <c r="AF219" s="723"/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739" t="str">
        <f>IFERROR(VLOOKUP(C219,科目・教員!$A$2:$B$342,2,0),"")</f>
        <v/>
      </c>
      <c r="D220" s="738"/>
      <c r="E220" s="740" t="str">
        <f>IFERROR(VLOOKUP(E219,科目・教員!$A$2:$B$342,2,0),"")</f>
        <v/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/>
      </c>
      <c r="L220" s="737"/>
      <c r="M220" s="739" t="str">
        <f>IFERROR(VLOOKUP(M219,科目・教員!$A$2:$B$342,2,0),"")</f>
        <v/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739" t="str">
        <f>VLOOKUP($C202,'2026年度(1年後期)'!$B$5:$N$207,COLUMN('2026年度(1年後期)'!$I$5)+1,0)&amp;""</f>
        <v/>
      </c>
      <c r="D221" s="738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/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736"/>
      <c r="D222" s="734"/>
      <c r="E222" s="733"/>
      <c r="F222" s="734"/>
      <c r="G222" s="733"/>
      <c r="H222" s="734"/>
      <c r="I222" s="784"/>
      <c r="J222" s="749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">
      <c r="A227" s="23"/>
      <c r="B227" s="24"/>
      <c r="C227" s="767">
        <f>C202+1</f>
        <v>46397</v>
      </c>
      <c r="D227" s="767"/>
      <c r="E227" s="767"/>
      <c r="F227" s="767"/>
      <c r="G227" s="767"/>
      <c r="H227" s="767"/>
      <c r="I227" s="767"/>
      <c r="J227" s="767"/>
      <c r="K227" s="767"/>
      <c r="L227" s="767"/>
      <c r="M227" s="767"/>
      <c r="N227" s="767"/>
      <c r="O227" s="767"/>
      <c r="P227" s="767"/>
      <c r="Q227" s="767"/>
      <c r="R227" s="767"/>
      <c r="S227" s="767"/>
      <c r="T227" s="767"/>
      <c r="U227" s="835">
        <f>C227</f>
        <v>46397</v>
      </c>
      <c r="V227" s="836"/>
      <c r="W227" s="836"/>
      <c r="X227" s="836"/>
      <c r="Y227" s="836"/>
      <c r="Z227" s="83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757" t="str">
        <f>VLOOKUP($C227,'2026年度(1年後期)'!$B$5:$N$207,COLUMN('2026年度(1年後期)'!$C$5),0)&amp;""</f>
        <v/>
      </c>
      <c r="D228" s="758"/>
      <c r="E228" s="761" t="str">
        <f>VLOOKUP($C227,'2026年度(2年後期)'!$B$5:$N$207,COLUMN('2026年度(2年後期)'!$C$5),0)&amp;""</f>
        <v/>
      </c>
      <c r="F228" s="758"/>
      <c r="G228" s="761" t="str">
        <f>VLOOKUP($C227,'2026年度(3年後期)'!$B$5:$N$207,COLUMN('2026年度(3年後期)'!$C$5),0)&amp;""</f>
        <v/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/>
      </c>
      <c r="N228" s="759"/>
      <c r="O228" s="761" t="str">
        <f>VLOOKUP($C227,'2026年度(M2後期)'!$B$5:$N$207,COLUMN('2026年度(M2後期)'!$C$5),0)&amp;""</f>
        <v/>
      </c>
      <c r="P228" s="758"/>
      <c r="Q228" s="761" t="str">
        <f>VLOOKUP($C227,'2026年度(D1後期)'!$B$5:$N$207,COLUMN('2026年度(D1後期)'!$C$5),0)&amp;""</f>
        <v/>
      </c>
      <c r="R228" s="758"/>
      <c r="S228" s="742" t="str">
        <f>VLOOKUP($C227,'2026年度(D23後期)'!$B$5:$N$207,COLUMN('2026年度(D23後期)'!$C$5),0)&amp;""</f>
        <v/>
      </c>
      <c r="T228" s="758"/>
      <c r="U228" s="20"/>
      <c r="Z228" s="744" t="str">
        <f>A228</f>
        <v xml:space="preserve">１時限（09：20～10：50） </v>
      </c>
      <c r="AA228" s="723"/>
      <c r="AB228" s="723"/>
      <c r="AC228" s="723"/>
      <c r="AD228" s="723"/>
      <c r="AE228" s="723"/>
      <c r="AF228" s="723"/>
      <c r="AG228" s="723"/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/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753" t="str">
        <f>IFERROR(VLOOKUP(C228,科目・教員!$A$2:$B$342,2,0),"")</f>
        <v/>
      </c>
      <c r="D229" s="751"/>
      <c r="E229" s="752" t="str">
        <f>IFERROR(VLOOKUP(E228,科目・教員!$A$2:$B$342,2,0),"")</f>
        <v/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753" t="str">
        <f>VLOOKUP($C227,'2026年度(1年後期)'!$B$5:$N$207,COLUMN('2026年度(1年後期)'!$C$5)+1,0)&amp;""</f>
        <v/>
      </c>
      <c r="D230" s="751"/>
      <c r="E230" s="752" t="str">
        <f>VLOOKUP($C227,'2026年度(2年後期)'!$B$5:$N$207,COLUMN('2026年度(2年後期)'!$C$5)+1,0)&amp;""</f>
        <v/>
      </c>
      <c r="F230" s="751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736"/>
      <c r="D231" s="755"/>
      <c r="E231" s="733"/>
      <c r="F231" s="755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/>
      </c>
      <c r="D232" s="758"/>
      <c r="E232" s="761" t="str">
        <f>VLOOKUP($C227,'2026年度(2年後期)'!$B$5:$N$207,COLUMN('2026年度(2年後期)'!$E$5),0)&amp;""</f>
        <v/>
      </c>
      <c r="F232" s="758"/>
      <c r="G232" s="761" t="str">
        <f>VLOOKUP($C227,'2026年度(3年後期)'!$B$5:$N$207,COLUMN('2026年度(3年後期)'!$E$5),0)&amp;""</f>
        <v/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/>
      </c>
      <c r="N232" s="758"/>
      <c r="O232" s="742" t="str">
        <f>VLOOKUP($C227,'2026年度(M2後期)'!$B$5:$N$207,COLUMN('2026年度(M2後期)'!$E$5),0)&amp;""</f>
        <v/>
      </c>
      <c r="P232" s="758"/>
      <c r="Q232" s="742" t="str">
        <f>VLOOKUP($C227,'2026年度(D1後期)'!$B$5:$N$207,COLUMN('2026年度(D1後期)'!$E$5),0)&amp;""</f>
        <v/>
      </c>
      <c r="R232" s="758"/>
      <c r="S232" s="742" t="str">
        <f>VLOOKUP($C227,'2026年度(D23後期)'!$B$5:$N$207,COLUMN('2026年度(D23後期)'!$E$5),0)&amp;""</f>
        <v/>
      </c>
      <c r="T232" s="758"/>
      <c r="Z232" s="745" t="str">
        <f>A232</f>
        <v>２時限（11：00～12：30）</v>
      </c>
      <c r="AA232" s="723"/>
      <c r="AB232" s="723"/>
      <c r="AC232" s="723"/>
      <c r="AD232" s="723"/>
      <c r="AE232" s="723"/>
      <c r="AF232" s="723"/>
      <c r="AG232" s="723"/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/>
      <c r="BB232" s="723"/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753" t="str">
        <f>IFERROR(VLOOKUP(C232,科目・教員!$A$2:$B$342,2,0),"")</f>
        <v/>
      </c>
      <c r="D233" s="751"/>
      <c r="E233" s="752" t="str">
        <f>IFERROR(VLOOKUP(E232,科目・教員!$A$2:$B$342,2,0),"")</f>
        <v/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/>
      </c>
      <c r="D234" s="751"/>
      <c r="E234" s="752" t="str">
        <f>VLOOKUP($C227,'2026年度(2年後期)'!$B$5:$N$207,COLUMN('2026年度(2年後期)'!$E$5)+1,0)&amp;""</f>
        <v/>
      </c>
      <c r="F234" s="751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736"/>
      <c r="D235" s="734"/>
      <c r="E235" s="733"/>
      <c r="F235" s="734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/>
      </c>
      <c r="D240" s="742"/>
      <c r="E240" s="747" t="str">
        <f>VLOOKUP($C227,'2026年度(2年後期)'!$B$5:$N$207,COLUMN('2026年度(2年後期)'!$G$5),0)&amp;""</f>
        <v/>
      </c>
      <c r="F240" s="742"/>
      <c r="G240" s="747" t="str">
        <f>VLOOKUP($C227,'2026年度(3年後期)'!$B$5:$N$207,COLUMN('2026年度(3年後期)'!$G$5),0)&amp;""</f>
        <v/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/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/>
      </c>
      <c r="T240" s="742"/>
      <c r="Z240" s="745" t="str">
        <f>A240</f>
        <v>３時限（13：30～15：00）</v>
      </c>
      <c r="AA240" s="723"/>
      <c r="AB240" s="723"/>
      <c r="AC240" s="723"/>
      <c r="AD240" s="723"/>
      <c r="AE240" s="723"/>
      <c r="AF240" s="723"/>
      <c r="AG240" s="723"/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739" t="str">
        <f>IFERROR(VLOOKUP(C240,科目・教員!$A$2:$B$342,2,0),"")</f>
        <v/>
      </c>
      <c r="D241" s="738"/>
      <c r="E241" s="740" t="str">
        <f>IFERROR(VLOOKUP(E240,科目・教員!$A$2:$B$342,2,0),"")</f>
        <v/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/>
      </c>
      <c r="D242" s="738"/>
      <c r="E242" s="740" t="str">
        <f>VLOOKUP($C227,'2026年度(2年後期)'!$B$5:$N$207,COLUMN('2026年度(2年後期)'!$G$5)+1,0)&amp;""</f>
        <v/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736"/>
      <c r="D243" s="734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741" t="str">
        <f>VLOOKUP($C227,'2026年度(1年後期)'!$B$5:$N$207,COLUMN('2026年度(1年後期)'!$I$5),0)&amp;""</f>
        <v/>
      </c>
      <c r="D244" s="742"/>
      <c r="E244" s="747" t="str">
        <f>VLOOKUP($C227,'2026年度(2年後期)'!$B$5:$N$207,COLUMN('2026年度(2年後期)'!$I$5),0)&amp;""</f>
        <v/>
      </c>
      <c r="F244" s="742"/>
      <c r="G244" s="747" t="str">
        <f>VLOOKUP($C227,'2026年度(3年後期)'!$B$5:$N$207,COLUMN('2026年度(3年後期)'!$I$5),0)&amp;""</f>
        <v/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/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/>
      </c>
      <c r="T244" s="742"/>
      <c r="Z244" s="745" t="str">
        <f>A244</f>
        <v>４時限（15：10～16：40）</v>
      </c>
      <c r="AA244" s="723"/>
      <c r="AB244" s="723"/>
      <c r="AC244" s="723"/>
      <c r="AD244" s="723"/>
      <c r="AE244" s="723"/>
      <c r="AF244" s="723"/>
      <c r="AG244" s="723"/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739" t="str">
        <f>IFERROR(VLOOKUP(C244,科目・教員!$A$2:$B$342,2,0),"")</f>
        <v/>
      </c>
      <c r="D245" s="738"/>
      <c r="E245" s="740" t="str">
        <f>IFERROR(VLOOKUP(E244,科目・教員!$A$2:$B$342,2,0),"")</f>
        <v/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739" t="str">
        <f>VLOOKUP($C227,'2026年度(1年後期)'!$B$5:$N$207,COLUMN('2026年度(1年後期)'!$I$5)+1,0)&amp;""</f>
        <v/>
      </c>
      <c r="D246" s="738"/>
      <c r="E246" s="740" t="str">
        <f>VLOOKUP($C227,'2026年度(2年後期)'!$B$5:$N$207,COLUMN('2026年度(2年後期)'!$I$5)+1,0)&amp;""</f>
        <v/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736"/>
      <c r="D247" s="734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/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23"/>
      <c r="B252" s="24"/>
      <c r="C252" s="767">
        <f>C227+1</f>
        <v>46398</v>
      </c>
      <c r="D252" s="767"/>
      <c r="E252" s="767"/>
      <c r="F252" s="767"/>
      <c r="G252" s="767"/>
      <c r="H252" s="767"/>
      <c r="I252" s="767"/>
      <c r="J252" s="767"/>
      <c r="K252" s="767"/>
      <c r="L252" s="767"/>
      <c r="M252" s="767"/>
      <c r="N252" s="767"/>
      <c r="O252" s="767"/>
      <c r="P252" s="767"/>
      <c r="Q252" s="767"/>
      <c r="R252" s="767"/>
      <c r="S252" s="767"/>
      <c r="T252" s="767"/>
      <c r="U252" s="835">
        <f>C252</f>
        <v>46398</v>
      </c>
      <c r="V252" s="836"/>
      <c r="W252" s="836"/>
      <c r="X252" s="836"/>
      <c r="Y252" s="836"/>
      <c r="Z252" s="8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/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/>
      </c>
      <c r="H253" s="758"/>
      <c r="I253" s="761" t="str">
        <f>VLOOKUP($C252,'2026年度(4年後期)'!$B$5:$N$206,COLUMN('2026年度(4年後期)'!$C$5),0)&amp;""</f>
        <v/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/>
      </c>
      <c r="N253" s="759"/>
      <c r="O253" s="761" t="str">
        <f>VLOOKUP($C252,'2026年度(M2後期)'!$B$5:$N$207,COLUMN('2026年度(M2後期)'!$C$5),0)&amp;""</f>
        <v/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/>
      </c>
      <c r="T253" s="758"/>
      <c r="U253" s="25"/>
      <c r="V253" s="20"/>
      <c r="Z253" s="744" t="str">
        <f>A253</f>
        <v xml:space="preserve">１時限（09：20～10：50） </v>
      </c>
      <c r="AA253" s="723"/>
      <c r="AB253" s="723"/>
      <c r="AC253" s="723"/>
      <c r="AD253" s="723"/>
      <c r="AE253" s="723"/>
      <c r="AF253" s="723"/>
      <c r="AG253" s="723"/>
      <c r="AH253" s="723"/>
      <c r="AI253" s="723"/>
      <c r="AJ253" s="723"/>
      <c r="AK253" s="723"/>
      <c r="AL253" s="723"/>
      <c r="AM253" s="723"/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33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36"/>
      <c r="D256" s="755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33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/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/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/>
      </c>
      <c r="N257" s="758"/>
      <c r="O257" s="742" t="str">
        <f>VLOOKUP($C252,'2026年度(M2後期)'!$B$5:$N$207,COLUMN('2026年度(M2後期)'!$E$5),0)&amp;""</f>
        <v/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/>
      </c>
      <c r="T257" s="758"/>
      <c r="U257" s="33"/>
      <c r="Z257" s="745" t="str">
        <f>A257</f>
        <v>２時限（11：00～12：30）</v>
      </c>
      <c r="AA257" s="723"/>
      <c r="AB257" s="723"/>
      <c r="AC257" s="723"/>
      <c r="AD257" s="723"/>
      <c r="AE257" s="723"/>
      <c r="AF257" s="723"/>
      <c r="AG257" s="723"/>
      <c r="AH257" s="723"/>
      <c r="AI257" s="723"/>
      <c r="AJ257" s="723"/>
      <c r="AK257" s="723"/>
      <c r="AL257" s="723"/>
      <c r="AM257" s="723"/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53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736"/>
      <c r="D260" s="734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/>
      </c>
      <c r="D265" s="742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/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/>
      </c>
      <c r="N265" s="742"/>
      <c r="O265" s="743" t="str">
        <f>VLOOKUP($C252,'2026年度(M2後期)'!$B$5:$N$207,COLUMN('2026年度(M2後期)'!$G$5),0)&amp;""</f>
        <v/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/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3"/>
      <c r="AH265" s="723"/>
      <c r="AI265" s="723"/>
      <c r="AJ265" s="723"/>
      <c r="AK265" s="723"/>
      <c r="AL265" s="723"/>
      <c r="AM265" s="723"/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/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/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/>
      </c>
      <c r="N269" s="742"/>
      <c r="O269" s="743" t="str">
        <f>VLOOKUP($C252,'2026年度(M2後期)'!$B$5:$N$207,COLUMN('2026年度(M2後期)'!$I$5),0)&amp;""</f>
        <v/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/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3"/>
      <c r="AH269" s="723"/>
      <c r="AI269" s="723"/>
      <c r="AJ269" s="723"/>
      <c r="AK269" s="723"/>
      <c r="AL269" s="723"/>
      <c r="AM269" s="723"/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/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36"/>
      <c r="D272" s="734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21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21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21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36"/>
      <c r="D276" s="734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22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.75">
      <c r="A277" s="5"/>
      <c r="B277" s="6"/>
      <c r="C277" s="781">
        <f>C252+1</f>
        <v>46399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32">
        <f>C277</f>
        <v>46399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>領域別実習</v>
      </c>
      <c r="H278" s="758"/>
      <c r="I278" s="859" t="str">
        <f>VLOOKUP($C277,'2026年度(4年後期)'!$B$5:$N$206,COLUMN('2026年度(4年後期)'!$C$5),0)&amp;""</f>
        <v>政策医療看護論Ⅱ　期末試験</v>
      </c>
      <c r="J278" s="810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>国際看護学演習A-Ⅰ
精神看護学演習A-Ⅱ
成育看護学演習A-Ⅱ・Ⅳ（小児）</v>
      </c>
      <c r="N278" s="759"/>
      <c r="O278" s="761" t="str">
        <f>VLOOKUP($C277,'2026年度(M2後期)'!$B$5:$N$207,COLUMN('2026年度(M2後期)'!$C$5),0)&amp;""</f>
        <v>特別研究</v>
      </c>
      <c r="P278" s="758"/>
      <c r="Q278" s="761" t="str">
        <f>VLOOKUP($C277,'2026年度(D1後期)'!$B$5:$N$207,COLUMN('2026年度(D1後期)'!$C$5),0)&amp;""</f>
        <v>成育看護学演習Ｂ
国際看護学演習Ｂ</v>
      </c>
      <c r="R278" s="758"/>
      <c r="S278" s="742" t="str">
        <f>VLOOKUP($C277,'2026年度(D23後期)'!$B$5:$N$207,COLUMN('2026年度(D23後期)'!$C$5),0)&amp;""</f>
        <v>特別研究</v>
      </c>
      <c r="T278" s="758"/>
      <c r="U278" s="20"/>
      <c r="V278" s="652" t="s">
        <v>281</v>
      </c>
      <c r="Z278" s="744" t="str">
        <f>A278</f>
        <v xml:space="preserve">１時限（09：20～10：50） </v>
      </c>
      <c r="AA278" s="723"/>
      <c r="AB278" s="723"/>
      <c r="AC278" s="723"/>
      <c r="AD278" s="723" t="s">
        <v>194</v>
      </c>
      <c r="AE278" s="723"/>
      <c r="AF278" s="723"/>
      <c r="AG278" s="723" t="s">
        <v>317</v>
      </c>
      <c r="AH278" s="723"/>
      <c r="AI278" s="723"/>
      <c r="AJ278" s="723"/>
      <c r="AK278" s="723"/>
      <c r="AL278" s="723"/>
      <c r="AM278" s="723" t="s">
        <v>282</v>
      </c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 t="s">
        <v>397</v>
      </c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855" t="str">
        <f>IFERROR(VLOOKUP(I278,科目・教員!$A$2:$B$342,2,0),"")</f>
        <v/>
      </c>
      <c r="J279" s="808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V279" s="652" t="s">
        <v>282</v>
      </c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>母性:201　
地域・在宅：在宅実</v>
      </c>
      <c r="H280" s="751"/>
      <c r="I280" s="855" t="str">
        <f>VLOOKUP($C277,'2026年度(4年後期)'!$B$5:$N$206,COLUMN('2026年度(4年後期)'!$C$5)+1,0)&amp;""</f>
        <v>大講義室</v>
      </c>
      <c r="J280" s="808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V280" s="652" t="s">
        <v>285</v>
      </c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36"/>
      <c r="D281" s="755"/>
      <c r="E281" s="733"/>
      <c r="F281" s="755"/>
      <c r="G281" s="733"/>
      <c r="H281" s="755"/>
      <c r="I281" s="858"/>
      <c r="J281" s="850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V281" s="652" t="s">
        <v>286</v>
      </c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>領域別実習</v>
      </c>
      <c r="H282" s="758"/>
      <c r="I282" s="859" t="str">
        <f>VLOOKUP($C277,'2026年度(4年後期)'!$B$5:$N$206,COLUMN('2026年度(4年後期)'!$E$5),0)&amp;""</f>
        <v>看護管理論　期末試験</v>
      </c>
      <c r="J282" s="810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>国際看護学演習A-Ⅰ
精神看護学演習A-Ⅱ
成育看護学演習A-Ⅱ・Ⅳ（小児）</v>
      </c>
      <c r="N282" s="758"/>
      <c r="O282" s="742" t="str">
        <f>VLOOKUP($C277,'2026年度(M2後期)'!$B$5:$N$207,COLUMN('2026年度(M2後期)'!$E$5),0)&amp;""</f>
        <v>特別研究</v>
      </c>
      <c r="P282" s="758"/>
      <c r="Q282" s="742" t="str">
        <f>VLOOKUP($C277,'2026年度(D1後期)'!$B$5:$N$207,COLUMN('2026年度(D1後期)'!$E$5),0)&amp;""</f>
        <v>成育看護学演習Ｂ
国際看護学演習Ｂ</v>
      </c>
      <c r="R282" s="758"/>
      <c r="S282" s="742" t="str">
        <f>VLOOKUP($C277,'2026年度(D23後期)'!$B$5:$N$207,COLUMN('2026年度(D23後期)'!$E$5),0)&amp;""</f>
        <v>特別研究</v>
      </c>
      <c r="T282" s="758"/>
      <c r="Z282" s="745" t="str">
        <f>A282</f>
        <v>２時限（11：00～12：30）</v>
      </c>
      <c r="AA282" s="723"/>
      <c r="AB282" s="723"/>
      <c r="AC282" s="723"/>
      <c r="AD282" s="723" t="s">
        <v>194</v>
      </c>
      <c r="AE282" s="723"/>
      <c r="AF282" s="723"/>
      <c r="AG282" s="723" t="s">
        <v>317</v>
      </c>
      <c r="AH282" s="723"/>
      <c r="AI282" s="723"/>
      <c r="AJ282" s="723"/>
      <c r="AK282" s="723"/>
      <c r="AL282" s="723"/>
      <c r="AM282" s="723" t="s">
        <v>282</v>
      </c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 t="s">
        <v>398</v>
      </c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855" t="str">
        <f>IFERROR(VLOOKUP(I282,科目・教員!$A$2:$B$342,2,0),"")</f>
        <v/>
      </c>
      <c r="J283" s="808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>母性:201　
地域・在宅：在宅実</v>
      </c>
      <c r="H284" s="751"/>
      <c r="I284" s="855" t="str">
        <f>VLOOKUP($C277,'2026年度(4年後期)'!$B$5:$N$206,COLUMN('2026年度(4年後期)'!$E$5)+1,0)&amp;""</f>
        <v>大講義室</v>
      </c>
      <c r="J284" s="808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858"/>
      <c r="J285" s="851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 t="s">
        <v>282</v>
      </c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>領域別実習</v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>成育看護学演習A-Ⅱ（小児）</v>
      </c>
      <c r="N290" s="742"/>
      <c r="O290" s="743" t="str">
        <f>VLOOKUP($C277,'2026年度(M2後期)'!$B$5:$N$207,COLUMN('2026年度(M2後期)'!$G$5),0)&amp;""</f>
        <v>特別研究</v>
      </c>
      <c r="P290" s="742"/>
      <c r="Q290" s="743" t="str">
        <f>VLOOKUP($C277,'2026年度(D1後期)'!$B$5:$N$207,COLUMN('2026年度(D1後期)'!$G$5),0)&amp;""</f>
        <v>感染管理看護学演習Ｂ
成人看護学演習Ｂ</v>
      </c>
      <c r="R290" s="742"/>
      <c r="S290" s="743" t="str">
        <f>VLOOKUP($C277,'2026年度(D23後期)'!$B$5:$N$207,COLUMN('2026年度(D23後期)'!$G$5),0)&amp;""</f>
        <v>特別研究</v>
      </c>
      <c r="T290" s="742"/>
      <c r="V290" s="623" t="s">
        <v>88</v>
      </c>
      <c r="Z290" s="745" t="str">
        <f>A290</f>
        <v>３時限（13：30～15：00）</v>
      </c>
      <c r="AA290" s="723"/>
      <c r="AB290" s="723"/>
      <c r="AC290" s="723"/>
      <c r="AD290" s="723" t="s">
        <v>194</v>
      </c>
      <c r="AE290" s="723"/>
      <c r="AF290" s="723"/>
      <c r="AG290" s="723"/>
      <c r="AH290" s="723"/>
      <c r="AI290" s="723"/>
      <c r="AJ290" s="723"/>
      <c r="AK290" s="723"/>
      <c r="AL290" s="723"/>
      <c r="AM290" s="723" t="s">
        <v>282</v>
      </c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 t="s">
        <v>166</v>
      </c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V291" s="623" t="s">
        <v>240</v>
      </c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>地域・在宅：在宅実</v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V292" s="623" t="s">
        <v>166</v>
      </c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36"/>
      <c r="D293" s="734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V293" s="623" t="s">
        <v>192</v>
      </c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>領域別実習</v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>成育看護学演習A-Ⅱ（小児）</v>
      </c>
      <c r="N294" s="742"/>
      <c r="O294" s="743" t="str">
        <f>VLOOKUP($C277,'2026年度(M2後期)'!$B$5:$N$207,COLUMN('2026年度(M2後期)'!$I$5),0)&amp;""</f>
        <v>特別研究</v>
      </c>
      <c r="P294" s="742"/>
      <c r="Q294" s="743" t="str">
        <f>VLOOKUP($C277,'2026年度(D1後期)'!$B$5:$N$207,COLUMN('2026年度(D1後期)'!$I$5),0)&amp;""</f>
        <v>感染管理看護学演習Ｂ
成人看護学演習Ｂ</v>
      </c>
      <c r="R294" s="742"/>
      <c r="S294" s="743" t="str">
        <f>VLOOKUP($C277,'2026年度(D23後期)'!$B$5:$N$207,COLUMN('2026年度(D23後期)'!$I$5),0)&amp;""</f>
        <v>特別研究</v>
      </c>
      <c r="T294" s="742"/>
      <c r="Z294" s="745" t="str">
        <f>A294</f>
        <v>４時限（15：10～16：40）</v>
      </c>
      <c r="AA294" s="723"/>
      <c r="AB294" s="723"/>
      <c r="AC294" s="723"/>
      <c r="AD294" s="723" t="s">
        <v>194</v>
      </c>
      <c r="AE294" s="723"/>
      <c r="AF294" s="723"/>
      <c r="AG294" s="723"/>
      <c r="AH294" s="723"/>
      <c r="AI294" s="723"/>
      <c r="AJ294" s="723"/>
      <c r="AK294" s="723"/>
      <c r="AL294" s="723"/>
      <c r="AM294" s="723" t="s">
        <v>282</v>
      </c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>地域・在宅：在宅実</v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36"/>
      <c r="D297" s="734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 t="s">
        <v>282</v>
      </c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/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19"/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">
      <c r="A302" s="5"/>
      <c r="B302" s="6"/>
      <c r="C302" s="781">
        <f>C277+1</f>
        <v>46400</v>
      </c>
      <c r="D302" s="781"/>
      <c r="E302" s="781"/>
      <c r="F302" s="781"/>
      <c r="G302" s="781"/>
      <c r="H302" s="781"/>
      <c r="I302" s="781"/>
      <c r="J302" s="781"/>
      <c r="K302" s="781"/>
      <c r="L302" s="781"/>
      <c r="M302" s="781"/>
      <c r="N302" s="781"/>
      <c r="O302" s="781"/>
      <c r="P302" s="781"/>
      <c r="Q302" s="781"/>
      <c r="R302" s="781"/>
      <c r="S302" s="781"/>
      <c r="T302" s="781"/>
      <c r="U302" s="832">
        <f>C302</f>
        <v>46400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/>
      </c>
      <c r="D303" s="758"/>
      <c r="E303" s="859" t="str">
        <f>VLOOKUP($C302,'2026年度(2年後期)'!$B$5:$N$207,COLUMN('2026年度(2年後期)'!$C$5),0)&amp;""</f>
        <v>英語S　期末試験
(4年期末試験に合わせる)</v>
      </c>
      <c r="F303" s="810"/>
      <c r="G303" s="761" t="str">
        <f>VLOOKUP($C302,'2026年度(3年後期)'!$B$5:$N$207,COLUMN('2026年度(3年後期)'!$C$5),0)&amp;""</f>
        <v>領域別実習</v>
      </c>
      <c r="H303" s="758"/>
      <c r="I303" s="859" t="str">
        <f>VLOOKUP($C302,'2026年度(4年後期)'!$B$5:$N$206,COLUMN('2026年度(4年後期)'!$C$5),0)&amp;""</f>
        <v>災害看護論　期末試験</v>
      </c>
      <c r="J303" s="810"/>
      <c r="K303" s="742" t="str">
        <f>VLOOKUP($C302,'2026年度(助産後期)'!$B$5:$N$207,COLUMN('2026年度(助産後期)'!$C$5),0)&amp;""</f>
        <v/>
      </c>
      <c r="L303" s="759"/>
      <c r="M303" s="768" t="str">
        <f>VLOOKUP($C302,'2026年度(M1後期)'!$B$5:$N$207,COLUMN('2026年度(M1後期)'!$C$5),0)&amp;""</f>
        <v>長寿看護学演習A-Ⅰ
成育看護学演習A-Ⅳ（母性）</v>
      </c>
      <c r="N303" s="759"/>
      <c r="O303" s="761" t="str">
        <f>VLOOKUP($C302,'2026年度(M2後期)'!$B$5:$N$207,COLUMN('2026年度(M2後期)'!$C$5),0)&amp;""</f>
        <v>特別研究</v>
      </c>
      <c r="P303" s="758"/>
      <c r="Q303" s="761" t="str">
        <f>VLOOKUP($C302,'2026年度(D1後期)'!$B$5:$N$207,COLUMN('2026年度(D1後期)'!$C$5),0)&amp;""</f>
        <v/>
      </c>
      <c r="R303" s="758"/>
      <c r="S303" s="742" t="str">
        <f>VLOOKUP($C302,'2026年度(D23後期)'!$B$5:$N$207,COLUMN('2026年度(D23後期)'!$C$5),0)&amp;""</f>
        <v>特別研究</v>
      </c>
      <c r="T303" s="758"/>
      <c r="U303" s="43"/>
      <c r="Z303" s="744" t="str">
        <f>A303</f>
        <v xml:space="preserve">１時限（09：20～10：50） </v>
      </c>
      <c r="AA303" s="723"/>
      <c r="AB303" s="723"/>
      <c r="AC303" s="723" t="s">
        <v>399</v>
      </c>
      <c r="AD303" s="723"/>
      <c r="AE303" s="723"/>
      <c r="AF303" s="723"/>
      <c r="AG303" s="723"/>
      <c r="AH303" s="723"/>
      <c r="AI303" s="723"/>
      <c r="AJ303" s="723"/>
      <c r="AK303" s="723"/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 t="s">
        <v>317</v>
      </c>
      <c r="AX303" s="723"/>
      <c r="AY303" s="723"/>
      <c r="AZ303" s="723"/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 t="s">
        <v>400</v>
      </c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855" t="str">
        <f>IFERROR(VLOOKUP(E303,科目・教員!$A$2:$B$342,2,0),"")</f>
        <v/>
      </c>
      <c r="F304" s="808"/>
      <c r="G304" s="752" t="str">
        <f>IFERROR(VLOOKUP(G303,科目・教員!$A$2:$B$342,2,0),"")</f>
        <v/>
      </c>
      <c r="H304" s="751"/>
      <c r="I304" s="855" t="str">
        <f>IFERROR(VLOOKUP(I303,科目・教員!$A$2:$B$342,2,0),"")</f>
        <v/>
      </c>
      <c r="J304" s="808"/>
      <c r="K304" s="738" t="str">
        <f>IFERROR(VLOOKUP(K303,科目・教員!$A$2:$B$342,2,0),"")</f>
        <v/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/>
      </c>
      <c r="D305" s="751"/>
      <c r="E305" s="855" t="str">
        <f>VLOOKUP($C302,'2026年度(2年後期)'!$B$5:$N$207,COLUMN('2026年度(2年後期)'!$C$5)+1,0)&amp;""</f>
        <v>103</v>
      </c>
      <c r="F305" s="808"/>
      <c r="G305" s="752" t="str">
        <f>VLOOKUP($C302,'2026年度(3年後期)'!$B$5:$N$207,COLUMN('2026年度(3年後期)'!$C$5)+1,0)&amp;""</f>
        <v>母性:301</v>
      </c>
      <c r="H305" s="751"/>
      <c r="I305" s="855" t="str">
        <f>VLOOKUP($C302,'2026年度(4年後期)'!$B$5:$N$206,COLUMN('2026年度(4年後期)'!$C$5)+1,0)&amp;""</f>
        <v>大講義室</v>
      </c>
      <c r="J305" s="808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36"/>
      <c r="D306" s="755"/>
      <c r="E306" s="858"/>
      <c r="F306" s="850"/>
      <c r="G306" s="733"/>
      <c r="H306" s="755"/>
      <c r="I306" s="858"/>
      <c r="J306" s="850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/>
      </c>
      <c r="D307" s="758"/>
      <c r="E307" s="790" t="str">
        <f>VLOOKUP($C302,'2026年度(2年後期)'!$B$5:$N$207,COLUMN('2026年度(2年後期)'!$E$5),0)&amp;""</f>
        <v>英語Ⅳ</v>
      </c>
      <c r="F307" s="778"/>
      <c r="G307" s="761" t="str">
        <f>VLOOKUP($C302,'2026年度(3年後期)'!$B$5:$N$207,COLUMN('2026年度(3年後期)'!$E$5),0)&amp;""</f>
        <v>領域別実習</v>
      </c>
      <c r="H307" s="758"/>
      <c r="I307" s="859" t="str">
        <f>VLOOKUP($C302,'2026年度(4年後期)'!$B$5:$N$206,COLUMN('2026年度(4年後期)'!$E$5),0)&amp;""</f>
        <v>医療政策学　期末試験</v>
      </c>
      <c r="J307" s="810"/>
      <c r="K307" s="742" t="str">
        <f>VLOOKUP($C302,'2026年度(助産後期)'!$B$5:$N$207,COLUMN('2026年度(助産後期)'!$E$5),0)&amp;""</f>
        <v/>
      </c>
      <c r="L307" s="759"/>
      <c r="M307" s="757" t="str">
        <f>VLOOKUP($C302,'2026年度(M1後期)'!$B$5:$N$207,COLUMN('2026年度(M1後期)'!$E$5),0)&amp;""</f>
        <v>長寿看護学演習A-Ⅰ
成育看護学演習A-Ⅳ（母性）</v>
      </c>
      <c r="N307" s="758"/>
      <c r="O307" s="742" t="str">
        <f>VLOOKUP($C302,'2026年度(M2後期)'!$B$5:$N$207,COLUMN('2026年度(M2後期)'!$E$5),0)&amp;""</f>
        <v>特別研究</v>
      </c>
      <c r="P307" s="758"/>
      <c r="Q307" s="742" t="str">
        <f>VLOOKUP($C302,'2026年度(D1後期)'!$B$5:$N$207,COLUMN('2026年度(D1後期)'!$E$5),0)&amp;""</f>
        <v/>
      </c>
      <c r="R307" s="758"/>
      <c r="S307" s="742" t="str">
        <f>VLOOKUP($C302,'2026年度(D23後期)'!$B$5:$N$207,COLUMN('2026年度(D23後期)'!$E$5),0)&amp;""</f>
        <v>特別研究</v>
      </c>
      <c r="T307" s="758"/>
      <c r="U307" s="25"/>
      <c r="Z307" s="745" t="str">
        <f>A307</f>
        <v>２時限（11：00～12：30）</v>
      </c>
      <c r="AA307" s="723"/>
      <c r="AB307" s="723"/>
      <c r="AC307" s="723"/>
      <c r="AD307" s="723"/>
      <c r="AE307" s="723"/>
      <c r="AF307" s="723"/>
      <c r="AG307" s="723" t="s">
        <v>146</v>
      </c>
      <c r="AH307" s="723"/>
      <c r="AI307" s="723"/>
      <c r="AJ307" s="723"/>
      <c r="AK307" s="723"/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 t="s">
        <v>317</v>
      </c>
      <c r="AX307" s="723"/>
      <c r="AY307" s="723"/>
      <c r="AZ307" s="723"/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 t="s">
        <v>401</v>
      </c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89" t="str">
        <f>IFERROR(VLOOKUP(E307,科目・教員!$A$2:$B$342,2,0),"")</f>
        <v>ﾊﾟｳﾗ･ﾍﾞﾙｳﾞｧﾝｹﾙ</v>
      </c>
      <c r="F308" s="776"/>
      <c r="G308" s="752" t="str">
        <f>IFERROR(VLOOKUP(G307,科目・教員!$A$2:$B$342,2,0),"")</f>
        <v/>
      </c>
      <c r="H308" s="751"/>
      <c r="I308" s="855" t="str">
        <f>IFERROR(VLOOKUP(I307,科目・教員!$A$2:$B$342,2,0),"")</f>
        <v/>
      </c>
      <c r="J308" s="808"/>
      <c r="K308" s="738" t="str">
        <f>IFERROR(VLOOKUP(K307,科目・教員!$A$2:$B$342,2,0),"")</f>
        <v/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25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/>
      </c>
      <c r="D309" s="751"/>
      <c r="E309" s="789" t="str">
        <f>VLOOKUP($C302,'2026年度(2年後期)'!$B$5:$N$207,COLUMN('2026年度(2年後期)'!$E$5)+1,0)&amp;""</f>
        <v>201</v>
      </c>
      <c r="F309" s="776"/>
      <c r="G309" s="752" t="str">
        <f>VLOOKUP($C302,'2026年度(3年後期)'!$B$5:$N$207,COLUMN('2026年度(3年後期)'!$E$5)+1,0)&amp;""</f>
        <v>母性:301</v>
      </c>
      <c r="H309" s="751"/>
      <c r="I309" s="855" t="str">
        <f>VLOOKUP($C302,'2026年度(4年後期)'!$B$5:$N$206,COLUMN('2026年度(4年後期)'!$E$5)+1,0)&amp;""</f>
        <v>大講義室</v>
      </c>
      <c r="J309" s="808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25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36"/>
      <c r="D310" s="734"/>
      <c r="E310" s="769" t="s">
        <v>147</v>
      </c>
      <c r="F310" s="770"/>
      <c r="G310" s="733"/>
      <c r="H310" s="734"/>
      <c r="I310" s="858"/>
      <c r="J310" s="851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25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/>
      </c>
      <c r="D315" s="742"/>
      <c r="E315" s="747" t="str">
        <f>VLOOKUP($C302,'2026年度(2年後期)'!$B$5:$N$207,COLUMN('2026年度(2年後期)'!$G$5),0)&amp;""</f>
        <v>母性看護援助論Ⅱ</v>
      </c>
      <c r="F315" s="742"/>
      <c r="G315" s="747" t="str">
        <f>VLOOKUP($C302,'2026年度(3年後期)'!$B$5:$N$207,COLUMN('2026年度(3年後期)'!$G$5),0)&amp;""</f>
        <v>領域別実習</v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/>
      </c>
      <c r="L315" s="743"/>
      <c r="M315" s="741" t="str">
        <f>VLOOKUP($C302,'2026年度(M1後期)'!$B$5:$N$207,COLUMN('2026年度(M1後期)'!$G$5),0)&amp;""</f>
        <v/>
      </c>
      <c r="N315" s="742"/>
      <c r="O315" s="743" t="str">
        <f>VLOOKUP($C302,'2026年度(M2後期)'!$B$5:$N$207,COLUMN('2026年度(M2後期)'!$G$5),0)&amp;""</f>
        <v>特別研究</v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>特別研究</v>
      </c>
      <c r="T315" s="742"/>
      <c r="U315" s="25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 t="s">
        <v>358</v>
      </c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/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/>
      <c r="BL315" s="723"/>
      <c r="BM315" s="723"/>
      <c r="BN315" s="723"/>
      <c r="BO315" s="723"/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39" t="str">
        <f>IFERROR(VLOOKUP(C315,科目・教員!$A$2:$B$342,2,0),"")</f>
        <v/>
      </c>
      <c r="D316" s="738"/>
      <c r="E316" s="740" t="str">
        <f>IFERROR(VLOOKUP(E315,科目・教員!$A$2:$B$342,2,0),"")</f>
        <v>池田　真弓</v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/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25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/>
      </c>
      <c r="D317" s="738"/>
      <c r="E317" s="740" t="str">
        <f>VLOOKUP($C302,'2026年度(2年後期)'!$B$5:$N$207,COLUMN('2026年度(2年後期)'!$G$5)+1,0)&amp;""</f>
        <v>201</v>
      </c>
      <c r="F317" s="738"/>
      <c r="G317" s="740" t="str">
        <f>VLOOKUP($C302,'2026年度(3年後期)'!$B$5:$N$207,COLUMN('2026年度(3年後期)'!$G$5)+1,0)&amp;""</f>
        <v/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25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36"/>
      <c r="D318" s="734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25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/>
      </c>
      <c r="D319" s="742"/>
      <c r="E319" s="860" t="str">
        <f>VLOOKUP($C302,'2026年度(2年後期)'!$B$5:$N$207,COLUMN('2026年度(2年後期)'!$I$5),0)&amp;""</f>
        <v>成人看護援助論Ⅱ
中間試験　追再試</v>
      </c>
      <c r="F319" s="803"/>
      <c r="G319" s="747" t="str">
        <f>VLOOKUP($C302,'2026年度(3年後期)'!$B$5:$N$207,COLUMN('2026年度(3年後期)'!$I$5),0)&amp;""</f>
        <v>領域別実習</v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/>
      </c>
      <c r="L319" s="743"/>
      <c r="M319" s="741" t="str">
        <f>VLOOKUP($C302,'2026年度(M1後期)'!$B$5:$N$207,COLUMN('2026年度(M1後期)'!$I$5),0)&amp;""</f>
        <v/>
      </c>
      <c r="N319" s="742"/>
      <c r="O319" s="743" t="str">
        <f>VLOOKUP($C302,'2026年度(M2後期)'!$B$5:$N$207,COLUMN('2026年度(M2後期)'!$I$5),0)&amp;""</f>
        <v>特別研究</v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>特別研究</v>
      </c>
      <c r="T319" s="742"/>
      <c r="U319" s="25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 t="s">
        <v>402</v>
      </c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/>
      <c r="BB319" s="723"/>
      <c r="BC319" s="723"/>
      <c r="BD319" s="723"/>
      <c r="BE319" s="723"/>
      <c r="BF319" s="723"/>
      <c r="BG319" s="723"/>
      <c r="BH319" s="723"/>
      <c r="BI319" s="723"/>
      <c r="BJ319" s="723"/>
      <c r="BK319" s="723"/>
      <c r="BL319" s="723"/>
      <c r="BM319" s="723"/>
      <c r="BN319" s="723"/>
      <c r="BO319" s="723"/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39" t="str">
        <f>IFERROR(VLOOKUP(C319,科目・教員!$A$2:$B$342,2,0),"")</f>
        <v/>
      </c>
      <c r="D320" s="738"/>
      <c r="E320" s="861" t="str">
        <f>IFERROR(VLOOKUP(E319,科目・教員!$A$2:$B$342,2,0),"")</f>
        <v/>
      </c>
      <c r="F320" s="801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/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25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/>
      </c>
      <c r="D321" s="738"/>
      <c r="E321" s="861" t="str">
        <f>VLOOKUP($C302,'2026年度(2年後期)'!$B$5:$N$207,COLUMN('2026年度(2年後期)'!$I$5)+1,0)&amp;""</f>
        <v>203</v>
      </c>
      <c r="F321" s="801"/>
      <c r="G321" s="740" t="str">
        <f>VLOOKUP($C302,'2026年度(3年後期)'!$B$5:$N$207,COLUMN('2026年度(3年後期)'!$I$5)+1,0)&amp;""</f>
        <v/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25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36"/>
      <c r="D322" s="734"/>
      <c r="E322" s="858"/>
      <c r="F322" s="851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25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25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25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25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37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5"/>
      <c r="B327" s="6"/>
      <c r="C327" s="781">
        <f>C302+1</f>
        <v>46401</v>
      </c>
      <c r="D327" s="781"/>
      <c r="E327" s="781"/>
      <c r="F327" s="781"/>
      <c r="G327" s="781"/>
      <c r="H327" s="781"/>
      <c r="I327" s="781"/>
      <c r="J327" s="781"/>
      <c r="K327" s="781"/>
      <c r="L327" s="781"/>
      <c r="M327" s="781"/>
      <c r="N327" s="781"/>
      <c r="O327" s="781"/>
      <c r="P327" s="781"/>
      <c r="Q327" s="781"/>
      <c r="R327" s="781"/>
      <c r="S327" s="781"/>
      <c r="T327" s="781"/>
      <c r="U327" s="832">
        <f>C327</f>
        <v>46401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>疾病・病態論Ⅰ</v>
      </c>
      <c r="D328" s="758"/>
      <c r="E328" s="761" t="str">
        <f>VLOOKUP($C327,'2026年度(2年後期)'!$B$5:$N$207,COLUMN('2026年度(2年後期)'!$C$5),0)&amp;""</f>
        <v>成人看護援助論Ⅱ</v>
      </c>
      <c r="F328" s="758"/>
      <c r="G328" s="761" t="str">
        <f>VLOOKUP($C327,'2026年度(3年後期)'!$B$5:$N$207,COLUMN('2026年度(3年後期)'!$C$5),0)&amp;""</f>
        <v>領域別実習</v>
      </c>
      <c r="H328" s="758"/>
      <c r="I328" s="761" t="str">
        <f>VLOOKUP($C327,'2026年度(4年後期)'!$B$5:$N$206,COLUMN('2026年度(4年後期)'!$C$5),0)&amp;""</f>
        <v>総合学習</v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>がん看護学演習A-Ⅲ</v>
      </c>
      <c r="N328" s="759"/>
      <c r="O328" s="761" t="str">
        <f>VLOOKUP($C327,'2026年度(M2後期)'!$B$5:$N$207,COLUMN('2026年度(M2後期)'!$C$5),0)&amp;""</f>
        <v>特別研究</v>
      </c>
      <c r="P328" s="758"/>
      <c r="Q328" s="761" t="str">
        <f>VLOOKUP($C327,'2026年度(D1後期)'!$B$5:$N$207,COLUMN('2026年度(D1後期)'!$C$5),0)&amp;""</f>
        <v>看護情報・管理学演習Ｂ
長寿看護学演習Ｂ</v>
      </c>
      <c r="R328" s="758"/>
      <c r="S328" s="742" t="str">
        <f>VLOOKUP($C327,'2026年度(D23後期)'!$B$5:$N$207,COLUMN('2026年度(D23後期)'!$C$5),0)&amp;""</f>
        <v>特別研究</v>
      </c>
      <c r="T328" s="758"/>
      <c r="U328" s="46"/>
      <c r="Z328" s="744" t="str">
        <f>A328</f>
        <v xml:space="preserve">１時限（09：20～10：50） </v>
      </c>
      <c r="AA328" s="723" t="s">
        <v>354</v>
      </c>
      <c r="AB328" s="723"/>
      <c r="AC328" s="723"/>
      <c r="AD328" s="723"/>
      <c r="AE328" s="723"/>
      <c r="AF328" s="723"/>
      <c r="AG328" s="723" t="s">
        <v>92</v>
      </c>
      <c r="AH328" s="723"/>
      <c r="AI328" s="723"/>
      <c r="AJ328" s="723"/>
      <c r="AK328" s="723"/>
      <c r="AL328" s="723"/>
      <c r="AM328" s="723" t="s">
        <v>317</v>
      </c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 t="s">
        <v>317</v>
      </c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 t="s">
        <v>339</v>
      </c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53" t="str">
        <f>IFERROR(VLOOKUP(C328,科目・教員!$A$2:$B$342,2,0),"")</f>
        <v>水野　正之</v>
      </c>
      <c r="D329" s="751"/>
      <c r="E329" s="752" t="str">
        <f>IFERROR(VLOOKUP(E328,科目・教員!$A$2:$B$342,2,0),"")</f>
        <v>藤澤　雄太</v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>101</v>
      </c>
      <c r="D330" s="751"/>
      <c r="E330" s="752" t="str">
        <f>VLOOKUP($C327,'2026年度(2年後期)'!$B$5:$N$207,COLUMN('2026年度(2年後期)'!$C$5)+1,0)&amp;""</f>
        <v>201</v>
      </c>
      <c r="F330" s="751"/>
      <c r="G330" s="752" t="str">
        <f>VLOOKUP($C327,'2026年度(3年後期)'!$B$5:$N$207,COLUMN('2026年度(3年後期)'!$C$5)+1,0)&amp;""</f>
        <v>母性:301･母小実</v>
      </c>
      <c r="H330" s="751"/>
      <c r="I330" s="752" t="str">
        <f>VLOOKUP($C327,'2026年度(4年後期)'!$B$5:$N$206,COLUMN('2026年度(4年後期)'!$C$5)+1,0)&amp;""</f>
        <v>大講義室</v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5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736"/>
      <c r="D331" s="755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>人体の構造と機能Ⅲ</v>
      </c>
      <c r="D332" s="758"/>
      <c r="E332" s="761" t="str">
        <f>VLOOKUP($C327,'2026年度(2年後期)'!$B$5:$N$207,COLUMN('2026年度(2年後期)'!$E$5),0)&amp;""</f>
        <v>生活援助論Ⅳ</v>
      </c>
      <c r="F332" s="758"/>
      <c r="G332" s="761" t="str">
        <f>VLOOKUP($C327,'2026年度(3年後期)'!$B$5:$N$207,COLUMN('2026年度(3年後期)'!$E$5),0)&amp;""</f>
        <v>領域別実習</v>
      </c>
      <c r="H332" s="758"/>
      <c r="I332" s="761" t="str">
        <f>VLOOKUP($C327,'2026年度(4年後期)'!$B$5:$N$206,COLUMN('2026年度(4年後期)'!$E$5),0)&amp;""</f>
        <v>総合学習</v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>がん看護学演習A-Ⅲ</v>
      </c>
      <c r="N332" s="758"/>
      <c r="O332" s="742" t="str">
        <f>VLOOKUP($C327,'2026年度(M2後期)'!$B$5:$N$207,COLUMN('2026年度(M2後期)'!$E$5),0)&amp;""</f>
        <v>特別研究</v>
      </c>
      <c r="P332" s="758"/>
      <c r="Q332" s="742" t="str">
        <f>VLOOKUP($C327,'2026年度(D1後期)'!$B$5:$N$207,COLUMN('2026年度(D1後期)'!$E$5),0)&amp;""</f>
        <v>看護情報・管理学演習Ｂ
長寿看護学演習Ｂ</v>
      </c>
      <c r="R332" s="758"/>
      <c r="S332" s="742" t="str">
        <f>VLOOKUP($C327,'2026年度(D23後期)'!$B$5:$N$207,COLUMN('2026年度(D23後期)'!$E$5),0)&amp;""</f>
        <v>特別研究</v>
      </c>
      <c r="T332" s="758"/>
      <c r="U332" s="21"/>
      <c r="Z332" s="745" t="str">
        <f>A332</f>
        <v>２時限（11：00～12：30）</v>
      </c>
      <c r="AA332" s="723" t="s">
        <v>91</v>
      </c>
      <c r="AB332" s="723"/>
      <c r="AC332" s="723"/>
      <c r="AD332" s="723"/>
      <c r="AE332" s="723"/>
      <c r="AF332" s="723"/>
      <c r="AG332" s="723" t="s">
        <v>195</v>
      </c>
      <c r="AH332" s="723"/>
      <c r="AI332" s="723"/>
      <c r="AJ332" s="723"/>
      <c r="AK332" s="723"/>
      <c r="AL332" s="723"/>
      <c r="AM332" s="723" t="s">
        <v>317</v>
      </c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 t="s">
        <v>317</v>
      </c>
      <c r="AX332" s="723"/>
      <c r="AY332" s="723"/>
      <c r="AZ332" s="723"/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 t="s">
        <v>339</v>
      </c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>本間　典子</v>
      </c>
      <c r="D333" s="751"/>
      <c r="E333" s="752" t="str">
        <f>IFERROR(VLOOKUP(E332,科目・教員!$A$2:$B$342,2,0),"")</f>
        <v>矢富　有見子</v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>101</v>
      </c>
      <c r="D334" s="751"/>
      <c r="E334" s="752" t="str">
        <f>VLOOKUP($C327,'2026年度(2年後期)'!$B$5:$N$207,COLUMN('2026年度(2年後期)'!$E$5)+1,0)&amp;""</f>
        <v>201</v>
      </c>
      <c r="F334" s="751"/>
      <c r="G334" s="752" t="str">
        <f>VLOOKUP($C327,'2026年度(3年後期)'!$B$5:$N$207,COLUMN('2026年度(3年後期)'!$E$5)+1,0)&amp;""</f>
        <v>母性:301･母小実</v>
      </c>
      <c r="H334" s="751"/>
      <c r="I334" s="752" t="str">
        <f>VLOOKUP($C327,'2026年度(4年後期)'!$B$5:$N$206,COLUMN('2026年度(4年後期)'!$E$5)+1,0)&amp;""</f>
        <v>大講義室</v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>免疫と健康</v>
      </c>
      <c r="D340" s="742"/>
      <c r="E340" s="747" t="str">
        <f>VLOOKUP($C327,'2026年度(2年後期)'!$B$5:$N$207,COLUMN('2026年度(2年後期)'!$G$5),0)&amp;""</f>
        <v>母性看護援助論Ⅱ</v>
      </c>
      <c r="F340" s="742"/>
      <c r="G340" s="747" t="str">
        <f>VLOOKUP($C327,'2026年度(3年後期)'!$B$5:$N$207,COLUMN('2026年度(3年後期)'!$G$5),0)&amp;""</f>
        <v>領域別実習</v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/>
      </c>
      <c r="N340" s="742"/>
      <c r="O340" s="743" t="str">
        <f>VLOOKUP($C327,'2026年度(M2後期)'!$B$5:$N$207,COLUMN('2026年度(M2後期)'!$G$5),0)&amp;""</f>
        <v>特別研究</v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>特別研究</v>
      </c>
      <c r="T340" s="742"/>
      <c r="U340" s="21"/>
      <c r="Z340" s="745" t="str">
        <f>A340</f>
        <v>３時限（13：30～15：00）</v>
      </c>
      <c r="AA340" s="723" t="s">
        <v>351</v>
      </c>
      <c r="AB340" s="723"/>
      <c r="AC340" s="723"/>
      <c r="AD340" s="723"/>
      <c r="AE340" s="723"/>
      <c r="AF340" s="723"/>
      <c r="AG340" s="723" t="s">
        <v>369</v>
      </c>
      <c r="AH340" s="723"/>
      <c r="AI340" s="723"/>
      <c r="AJ340" s="723"/>
      <c r="AK340" s="723"/>
      <c r="AL340" s="723"/>
      <c r="AM340" s="723" t="s">
        <v>317</v>
      </c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 t="s">
        <v>317</v>
      </c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>森　那美子</v>
      </c>
      <c r="D341" s="738"/>
      <c r="E341" s="740" t="str">
        <f>IFERROR(VLOOKUP(E340,科目・教員!$A$2:$B$342,2,0),"")</f>
        <v>池田　真弓</v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>101</v>
      </c>
      <c r="D342" s="738"/>
      <c r="E342" s="740" t="str">
        <f>VLOOKUP($C327,'2026年度(2年後期)'!$B$5:$N$207,COLUMN('2026年度(2年後期)'!$G$5)+1,0)&amp;""</f>
        <v>201</v>
      </c>
      <c r="F342" s="738"/>
      <c r="G342" s="740" t="str">
        <f>VLOOKUP($C327,'2026年度(3年後期)'!$B$5:$N$207,COLUMN('2026年度(3年後期)'!$G$5)+1,0)&amp;""</f>
        <v>母性:301･母小実</v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36"/>
      <c r="D343" s="734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41" t="str">
        <f>VLOOKUP($C327,'2026年度(1年後期)'!$B$5:$N$207,COLUMN('2026年度(1年後期)'!$I$5),0)&amp;""</f>
        <v>人間関係論</v>
      </c>
      <c r="D344" s="742"/>
      <c r="E344" s="747" t="str">
        <f>VLOOKUP($C327,'2026年度(2年後期)'!$B$5:$N$207,COLUMN('2026年度(2年後期)'!$I$5),0)&amp;""</f>
        <v>薬物療法と看護</v>
      </c>
      <c r="F344" s="742"/>
      <c r="G344" s="747" t="str">
        <f>VLOOKUP($C327,'2026年度(3年後期)'!$B$5:$N$207,COLUMN('2026年度(3年後期)'!$I$5),0)&amp;""</f>
        <v>領域別実習</v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/>
      </c>
      <c r="N344" s="742"/>
      <c r="O344" s="743" t="str">
        <f>VLOOKUP($C327,'2026年度(M2後期)'!$B$5:$N$207,COLUMN('2026年度(M2後期)'!$I$5),0)&amp;""</f>
        <v>特別研究</v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>特別研究</v>
      </c>
      <c r="T344" s="742"/>
      <c r="U344" s="21"/>
      <c r="Z344" s="745" t="str">
        <f>A344</f>
        <v>４時限（15：10～16：40）</v>
      </c>
      <c r="AA344" s="723" t="s">
        <v>158</v>
      </c>
      <c r="AB344" s="723"/>
      <c r="AC344" s="723"/>
      <c r="AD344" s="723"/>
      <c r="AE344" s="723"/>
      <c r="AF344" s="723"/>
      <c r="AG344" s="723" t="s">
        <v>204</v>
      </c>
      <c r="AH344" s="723"/>
      <c r="AI344" s="723"/>
      <c r="AJ344" s="723"/>
      <c r="AK344" s="723"/>
      <c r="AL344" s="723"/>
      <c r="AM344" s="723" t="s">
        <v>317</v>
      </c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 t="s">
        <v>317</v>
      </c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39" t="str">
        <f>IFERROR(VLOOKUP(C344,科目・教員!$A$2:$B$342,2,0),"")</f>
        <v>小島　優子</v>
      </c>
      <c r="D345" s="738"/>
      <c r="E345" s="740" t="str">
        <f>IFERROR(VLOOKUP(E344,科目・教員!$A$2:$B$342,2,0),"")</f>
        <v>本間　典子</v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39" t="str">
        <f>VLOOKUP($C327,'2026年度(1年後期)'!$B$5:$N$207,COLUMN('2026年度(1年後期)'!$I$5)+1,0)&amp;""</f>
        <v>101</v>
      </c>
      <c r="D346" s="738"/>
      <c r="E346" s="740" t="str">
        <f>VLOOKUP($C327,'2026年度(2年後期)'!$B$5:$N$207,COLUMN('2026年度(2年後期)'!$I$5)+1,0)&amp;""</f>
        <v>201</v>
      </c>
      <c r="F346" s="738"/>
      <c r="G346" s="740" t="str">
        <f>VLOOKUP($C327,'2026年度(3年後期)'!$B$5:$N$207,COLUMN('2026年度(3年後期)'!$I$5)+1,0)&amp;""</f>
        <v>母性:301･母小実</v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21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748"/>
      <c r="D347" s="749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21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802" t="str">
        <f>VLOOKUP($C327,'2026年度(1年後期)'!$B$5:$N$207,COLUMN('2026年度(1年後期)'!$K$5),0)&amp;""</f>
        <v>法と社会　追再試</v>
      </c>
      <c r="D348" s="803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21"/>
      <c r="Z348" s="745" t="str">
        <f>A348</f>
        <v>５時限（16：50～18：20）</v>
      </c>
      <c r="AA348" s="723"/>
      <c r="AB348" s="723"/>
      <c r="AC348" s="723" t="s">
        <v>403</v>
      </c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800" t="str">
        <f>IFERROR(VLOOKUP(C348,科目・教員!$A$2:$B$342,2,0),"")</f>
        <v/>
      </c>
      <c r="D349" s="801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21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800" t="str">
        <f>VLOOKUP($C327,'2026年度(1年後期)'!$B$5:$N$207,COLUMN('2026年度(1年後期)'!$K$5)+1,0)&amp;""</f>
        <v>103</v>
      </c>
      <c r="D350" s="801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856"/>
      <c r="D351" s="857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5"/>
      <c r="B352" s="6"/>
      <c r="C352" s="781">
        <f>C327+1</f>
        <v>46402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46402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41" t="str">
        <f>VLOOKUP($C352,'2026年度(1年後期)'!$B$5:$N$207,COLUMN('2026年度(1年後期)'!$C$5),0)&amp;""</f>
        <v/>
      </c>
      <c r="D353" s="742"/>
      <c r="E353" s="761" t="str">
        <f>VLOOKUP($C352,'2026年度(2年後期)'!$B$5:$N$207,COLUMN('2026年度(2年後期)'!$C$5),0)&amp;""</f>
        <v>老年看護学概論</v>
      </c>
      <c r="F353" s="758"/>
      <c r="G353" s="761" t="str">
        <f>VLOOKUP($C352,'2026年度(3年後期)'!$B$5:$N$207,COLUMN('2026年度(3年後期)'!$C$5),0)&amp;""</f>
        <v>領域別実習</v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>がん看護学演習A-Ⅲ</v>
      </c>
      <c r="N353" s="759"/>
      <c r="O353" s="761" t="str">
        <f>VLOOKUP($C352,'2026年度(M2後期)'!$B$5:$N$207,COLUMN('2026年度(M2後期)'!$C$5),0)&amp;""</f>
        <v>特別研究</v>
      </c>
      <c r="P353" s="758"/>
      <c r="Q353" s="761" t="str">
        <f>VLOOKUP($C352,'2026年度(D1後期)'!$B$5:$N$207,COLUMN('2026年度(D1後期)'!$C$5),0)&amp;""</f>
        <v/>
      </c>
      <c r="R353" s="758"/>
      <c r="S353" s="742" t="str">
        <f>VLOOKUP($C352,'2026年度(D23後期)'!$B$5:$N$207,COLUMN('2026年度(D23後期)'!$C$5),0)&amp;""</f>
        <v>特別研究</v>
      </c>
      <c r="T353" s="758"/>
      <c r="U353" s="20"/>
      <c r="Z353" s="744" t="str">
        <f>A353</f>
        <v xml:space="preserve">１時限（09：20～10：50） </v>
      </c>
      <c r="AA353" s="723"/>
      <c r="AB353" s="723"/>
      <c r="AC353" s="723"/>
      <c r="AD353" s="723"/>
      <c r="AE353" s="723"/>
      <c r="AF353" s="723"/>
      <c r="AG353" s="723"/>
      <c r="AH353" s="723"/>
      <c r="AI353" s="723"/>
      <c r="AJ353" s="723"/>
      <c r="AK353" s="723"/>
      <c r="AL353" s="723"/>
      <c r="AM353" s="723" t="s">
        <v>317</v>
      </c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 t="s">
        <v>317</v>
      </c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 t="s">
        <v>287</v>
      </c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39" t="str">
        <f>IFERROR(VLOOKUP(C353,科目・教員!$A$2:$B$342,2,0),"")</f>
        <v/>
      </c>
      <c r="D354" s="738"/>
      <c r="E354" s="752" t="str">
        <f>IFERROR(VLOOKUP(E353,科目・教員!$A$2:$B$342,2,0),"")</f>
        <v>綿貫　成明</v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20"/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39" t="str">
        <f>VLOOKUP($C352,'2026年度(1年後期)'!$B$5:$N$207,COLUMN('2026年度(1年後期)'!$C$5)+1,0)&amp;""</f>
        <v/>
      </c>
      <c r="D355" s="738"/>
      <c r="E355" s="752" t="str">
        <f>VLOOKUP($C352,'2026年度(2年後期)'!$B$5:$N$207,COLUMN('2026年度(2年後期)'!$C$5)+1,0)&amp;""</f>
        <v>大講義室</v>
      </c>
      <c r="F355" s="751"/>
      <c r="G355" s="752" t="str">
        <f>VLOOKUP($C352,'2026年度(3年後期)'!$B$5:$N$207,COLUMN('2026年度(3年後期)'!$C$5)+1,0)&amp;""</f>
        <v>母性:301･母小実</v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36"/>
      <c r="D356" s="734"/>
      <c r="E356" s="733"/>
      <c r="F356" s="755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41" t="str">
        <f>VLOOKUP($C352,'2026年度(1年後期)'!$B$5:$N$207,COLUMN('2026年度(1年後期)'!$E$5),0)&amp;""</f>
        <v/>
      </c>
      <c r="D357" s="742"/>
      <c r="E357" s="761" t="str">
        <f>VLOOKUP($C352,'2026年度(2年後期)'!$B$5:$N$207,COLUMN('2026年度(2年後期)'!$E$5),0)&amp;""</f>
        <v>母性看護援助論Ⅱ</v>
      </c>
      <c r="F357" s="758"/>
      <c r="G357" s="761" t="str">
        <f>VLOOKUP($C352,'2026年度(3年後期)'!$B$5:$N$207,COLUMN('2026年度(3年後期)'!$E$5),0)&amp;""</f>
        <v>領域別実習</v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>がん看護学演習A-Ⅲ</v>
      </c>
      <c r="N357" s="758"/>
      <c r="O357" s="742" t="str">
        <f>VLOOKUP($C352,'2026年度(M2後期)'!$B$5:$N$207,COLUMN('2026年度(M2後期)'!$E$5),0)&amp;""</f>
        <v>特別研究</v>
      </c>
      <c r="P357" s="758"/>
      <c r="Q357" s="742" t="str">
        <f>VLOOKUP($C352,'2026年度(D1後期)'!$B$5:$N$207,COLUMN('2026年度(D1後期)'!$E$5),0)&amp;""</f>
        <v/>
      </c>
      <c r="R357" s="758"/>
      <c r="S357" s="742" t="str">
        <f>VLOOKUP($C352,'2026年度(D23後期)'!$B$5:$N$207,COLUMN('2026年度(D23後期)'!$E$5),0)&amp;""</f>
        <v>特別研究</v>
      </c>
      <c r="T357" s="758"/>
      <c r="Z357" s="745" t="str">
        <f>A357</f>
        <v>２時限（11：00～12：30）</v>
      </c>
      <c r="AA357" s="723"/>
      <c r="AB357" s="723"/>
      <c r="AC357" s="723"/>
      <c r="AD357" s="723"/>
      <c r="AE357" s="723"/>
      <c r="AF357" s="723"/>
      <c r="AG357" s="723"/>
      <c r="AH357" s="723"/>
      <c r="AI357" s="723"/>
      <c r="AJ357" s="723"/>
      <c r="AK357" s="723"/>
      <c r="AL357" s="723"/>
      <c r="AM357" s="723" t="s">
        <v>317</v>
      </c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 t="s">
        <v>317</v>
      </c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 t="s">
        <v>369</v>
      </c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39" t="str">
        <f>IFERROR(VLOOKUP(C357,科目・教員!$A$2:$B$342,2,0),"")</f>
        <v/>
      </c>
      <c r="D358" s="738"/>
      <c r="E358" s="752" t="str">
        <f>IFERROR(VLOOKUP(E357,科目・教員!$A$2:$B$342,2,0),"")</f>
        <v>池田　真弓</v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39" t="str">
        <f>VLOOKUP($C352,'2026年度(1年後期)'!$B$5:$N$207,COLUMN('2026年度(1年後期)'!$E$5)+1,0)&amp;""</f>
        <v/>
      </c>
      <c r="D359" s="738"/>
      <c r="E359" s="752" t="str">
        <f>VLOOKUP($C352,'2026年度(2年後期)'!$B$5:$N$207,COLUMN('2026年度(2年後期)'!$E$5)+1,0)&amp;""</f>
        <v>大講義室</v>
      </c>
      <c r="F359" s="751"/>
      <c r="G359" s="752" t="str">
        <f>VLOOKUP($C352,'2026年度(3年後期)'!$B$5:$N$207,COLUMN('2026年度(3年後期)'!$E$5)+1,0)&amp;""</f>
        <v>母性:301･母小実</v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48"/>
      <c r="D360" s="749"/>
      <c r="E360" s="733"/>
      <c r="F360" s="734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>疫学・保健統計学Ⅱ</v>
      </c>
      <c r="D365" s="742"/>
      <c r="E365" s="747" t="str">
        <f>VLOOKUP($C352,'2026年度(2年後期)'!$B$5:$N$207,COLUMN('2026年度(2年後期)'!$G$5),0)&amp;""</f>
        <v>成人看護援助論Ⅱ</v>
      </c>
      <c r="F365" s="742"/>
      <c r="G365" s="747" t="str">
        <f>VLOOKUP($C352,'2026年度(3年後期)'!$B$5:$N$207,COLUMN('2026年度(3年後期)'!$G$5),0)&amp;""</f>
        <v>領域別実習</v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>がん看護学演習A-Ⅳ</v>
      </c>
      <c r="N365" s="742"/>
      <c r="O365" s="743" t="str">
        <f>VLOOKUP($C352,'2026年度(M2後期)'!$B$5:$N$207,COLUMN('2026年度(M2後期)'!$G$5),0)&amp;""</f>
        <v>特別研究</v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>特別研究</v>
      </c>
      <c r="T365" s="742"/>
      <c r="Z365" s="745" t="str">
        <f>A365</f>
        <v>３時限（13：30～15：00）</v>
      </c>
      <c r="AA365" s="723" t="s">
        <v>323</v>
      </c>
      <c r="AB365" s="723"/>
      <c r="AC365" s="723"/>
      <c r="AD365" s="723"/>
      <c r="AE365" s="723"/>
      <c r="AF365" s="723"/>
      <c r="AG365" s="723" t="s">
        <v>228</v>
      </c>
      <c r="AH365" s="723"/>
      <c r="AI365" s="723"/>
      <c r="AJ365" s="723"/>
      <c r="AK365" s="723"/>
      <c r="AL365" s="723"/>
      <c r="AM365" s="723" t="s">
        <v>317</v>
      </c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 t="s">
        <v>317</v>
      </c>
      <c r="AX365" s="723"/>
      <c r="AY365" s="723"/>
      <c r="AZ365" s="723"/>
      <c r="BA365" s="723"/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>柏木　公一</v>
      </c>
      <c r="D366" s="738"/>
      <c r="E366" s="740" t="str">
        <f>IFERROR(VLOOKUP(E365,科目・教員!$A$2:$B$342,2,0),"")</f>
        <v>藤澤　雄太</v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>101</v>
      </c>
      <c r="D367" s="738"/>
      <c r="E367" s="740" t="str">
        <f>VLOOKUP($C352,'2026年度(2年後期)'!$B$5:$N$207,COLUMN('2026年度(2年後期)'!$G$5)+1,0)&amp;""</f>
        <v>201</v>
      </c>
      <c r="F367" s="738"/>
      <c r="G367" s="740" t="str">
        <f>VLOOKUP($C352,'2026年度(3年後期)'!$B$5:$N$207,COLUMN('2026年度(3年後期)'!$G$5)+1,0)&amp;""</f>
        <v>母性:301･母小実</v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36"/>
      <c r="D368" s="734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802" t="str">
        <f>VLOOKUP($C352,'2026年度(1年後期)'!$B$5:$N$207,COLUMN('2026年度(1年後期)'!$I$5),0)&amp;""</f>
        <v>人体の構造と機能Ⅳ　
追再試</v>
      </c>
      <c r="D369" s="803"/>
      <c r="E369" s="747" t="str">
        <f>VLOOKUP($C352,'2026年度(2年後期)'!$B$5:$N$207,COLUMN('2026年度(2年後期)'!$I$5),0)&amp;""</f>
        <v>精神看護学概論</v>
      </c>
      <c r="F369" s="742"/>
      <c r="G369" s="747" t="str">
        <f>VLOOKUP($C352,'2026年度(3年後期)'!$B$5:$N$207,COLUMN('2026年度(3年後期)'!$I$5),0)&amp;""</f>
        <v>領域別実習</v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>がん看護学演習A-Ⅳ</v>
      </c>
      <c r="N369" s="742"/>
      <c r="O369" s="743" t="str">
        <f>VLOOKUP($C352,'2026年度(M2後期)'!$B$5:$N$207,COLUMN('2026年度(M2後期)'!$I$5),0)&amp;""</f>
        <v>特別研究</v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>特別研究</v>
      </c>
      <c r="T369" s="742"/>
      <c r="Z369" s="745" t="str">
        <f>A369</f>
        <v>４時限（15：10～16：40）</v>
      </c>
      <c r="AA369" s="723"/>
      <c r="AB369" s="723"/>
      <c r="AC369" s="723" t="s">
        <v>404</v>
      </c>
      <c r="AD369" s="723"/>
      <c r="AE369" s="723"/>
      <c r="AF369" s="723"/>
      <c r="AG369" s="723" t="s">
        <v>203</v>
      </c>
      <c r="AH369" s="723"/>
      <c r="AI369" s="723"/>
      <c r="AJ369" s="723"/>
      <c r="AK369" s="723"/>
      <c r="AL369" s="723"/>
      <c r="AM369" s="723" t="s">
        <v>317</v>
      </c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 t="s">
        <v>317</v>
      </c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800" t="str">
        <f>IFERROR(VLOOKUP(C369,科目・教員!$A$2:$B$342,2,0),"")</f>
        <v/>
      </c>
      <c r="D370" s="801"/>
      <c r="E370" s="740" t="str">
        <f>IFERROR(VLOOKUP(E369,科目・教員!$A$2:$B$342,2,0),"")</f>
        <v>森　真喜子</v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800" t="str">
        <f>VLOOKUP($C352,'2026年度(1年後期)'!$B$5:$N$207,COLUMN('2026年度(1年後期)'!$I$5)+1,0)&amp;""</f>
        <v>103</v>
      </c>
      <c r="D371" s="801"/>
      <c r="E371" s="740" t="str">
        <f>VLOOKUP($C352,'2026年度(2年後期)'!$B$5:$N$207,COLUMN('2026年度(2年後期)'!$I$5)+1,0)&amp;""</f>
        <v>201</v>
      </c>
      <c r="F371" s="738"/>
      <c r="G371" s="740" t="str">
        <f>VLOOKUP($C352,'2026年度(3年後期)'!$B$5:$N$207,COLUMN('2026年度(3年後期)'!$I$5)+1,0)&amp;""</f>
        <v>母性:301･母小実</v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849"/>
      <c r="D372" s="851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5"/>
      <c r="U372" s="580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">
      <c r="A377" s="23"/>
      <c r="B377" s="24"/>
      <c r="C377" s="767">
        <f>C352+1</f>
        <v>46403</v>
      </c>
      <c r="D377" s="767"/>
      <c r="E377" s="767"/>
      <c r="F377" s="767"/>
      <c r="G377" s="767"/>
      <c r="H377" s="767"/>
      <c r="I377" s="767"/>
      <c r="J377" s="767"/>
      <c r="K377" s="767"/>
      <c r="L377" s="767"/>
      <c r="M377" s="767"/>
      <c r="N377" s="767"/>
      <c r="O377" s="767"/>
      <c r="P377" s="767"/>
      <c r="Q377" s="767"/>
      <c r="R377" s="767"/>
      <c r="S377" s="767"/>
      <c r="T377" s="767"/>
      <c r="U377" s="835">
        <f>C377</f>
        <v>46403</v>
      </c>
      <c r="V377" s="836"/>
      <c r="W377" s="836"/>
      <c r="X377" s="836"/>
      <c r="Y377" s="836"/>
      <c r="Z377" s="83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/>
      </c>
      <c r="D378" s="758"/>
      <c r="E378" s="761" t="str">
        <f>VLOOKUP($C377,'2026年度(2年後期)'!$B$5:$N$207,COLUMN('2026年度(2年後期)'!$C$5),0)&amp;""</f>
        <v/>
      </c>
      <c r="F378" s="758"/>
      <c r="G378" s="761" t="str">
        <f>VLOOKUP($C377,'2026年度(3年後期)'!$B$5:$N$207,COLUMN('2026年度(3年後期)'!$C$5),0)&amp;""</f>
        <v/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/>
      </c>
      <c r="L378" s="759"/>
      <c r="M378" s="768" t="str">
        <f>VLOOKUP($C377,'2026年度(M1後期)'!$B$5:$N$207,COLUMN('2026年度(M1後期)'!$C$5),0)&amp;""</f>
        <v/>
      </c>
      <c r="N378" s="759"/>
      <c r="O378" s="761" t="str">
        <f>VLOOKUP($C377,'2026年度(M2後期)'!$B$5:$N$207,COLUMN('2026年度(M2後期)'!$C$5),0)&amp;""</f>
        <v>特別研究</v>
      </c>
      <c r="P378" s="758"/>
      <c r="Q378" s="761" t="str">
        <f>VLOOKUP($C377,'2026年度(D1後期)'!$B$5:$N$207,COLUMN('2026年度(D1後期)'!$C$5),0)&amp;""</f>
        <v/>
      </c>
      <c r="R378" s="758"/>
      <c r="S378" s="742" t="str">
        <f>VLOOKUP($C377,'2026年度(D23後期)'!$B$5:$N$207,COLUMN('2026年度(D23後期)'!$C$5),0)&amp;""</f>
        <v/>
      </c>
      <c r="T378" s="758"/>
      <c r="U378" s="20"/>
      <c r="Z378" s="744" t="str">
        <f>A378</f>
        <v xml:space="preserve">１時限（09：20～10：50） </v>
      </c>
      <c r="AA378" s="723"/>
      <c r="AB378" s="723"/>
      <c r="AC378" s="723"/>
      <c r="AD378" s="723"/>
      <c r="AE378" s="723"/>
      <c r="AF378" s="723"/>
      <c r="AG378" s="723"/>
      <c r="AH378" s="723"/>
      <c r="AI378" s="723"/>
      <c r="AJ378" s="723"/>
      <c r="AK378" s="723"/>
      <c r="AL378" s="723"/>
      <c r="AM378" s="723"/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/>
      <c r="AX378" s="723"/>
      <c r="AY378" s="723"/>
      <c r="AZ378" s="723"/>
      <c r="BA378" s="723"/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53" t="str">
        <f>IFERROR(VLOOKUP(C378,科目・教員!$A$2:$B$342,2,0),"")</f>
        <v/>
      </c>
      <c r="D379" s="751"/>
      <c r="E379" s="752" t="str">
        <f>IFERROR(VLOOKUP(E378,科目・教員!$A$2:$B$342,2,0),"")</f>
        <v/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/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/>
      </c>
      <c r="D380" s="751"/>
      <c r="E380" s="752" t="str">
        <f>VLOOKUP($C377,'2026年度(2年後期)'!$B$5:$N$207,COLUMN('2026年度(2年後期)'!$C$5)+1,0)&amp;""</f>
        <v/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36"/>
      <c r="D381" s="755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/>
      </c>
      <c r="D382" s="758"/>
      <c r="E382" s="761" t="str">
        <f>VLOOKUP($C377,'2026年度(2年後期)'!$B$5:$N$207,COLUMN('2026年度(2年後期)'!$E$5),0)&amp;""</f>
        <v/>
      </c>
      <c r="F382" s="758"/>
      <c r="G382" s="761" t="str">
        <f>VLOOKUP($C377,'2026年度(3年後期)'!$B$5:$N$207,COLUMN('2026年度(3年後期)'!$E$5),0)&amp;""</f>
        <v/>
      </c>
      <c r="H382" s="758"/>
      <c r="I382" s="761" t="str">
        <f>VLOOKUP($C377,'2026年度(4年後期)'!$B$5:$N$206,COLUMN('2026年度(4年後期)'!$E$5),0)&amp;""</f>
        <v/>
      </c>
      <c r="J382" s="758"/>
      <c r="K382" s="742" t="str">
        <f>VLOOKUP($C377,'2026年度(助産後期)'!$B$5:$N$207,COLUMN('2026年度(助産後期)'!$E$5),0)&amp;""</f>
        <v/>
      </c>
      <c r="L382" s="759"/>
      <c r="M382" s="757" t="str">
        <f>VLOOKUP($C377,'2026年度(M1後期)'!$B$5:$N$207,COLUMN('2026年度(M1後期)'!$E$5),0)&amp;""</f>
        <v/>
      </c>
      <c r="N382" s="758"/>
      <c r="O382" s="742" t="str">
        <f>VLOOKUP($C377,'2026年度(M2後期)'!$B$5:$N$207,COLUMN('2026年度(M2後期)'!$E$5),0)&amp;""</f>
        <v>特別研究</v>
      </c>
      <c r="P382" s="758"/>
      <c r="Q382" s="742" t="str">
        <f>VLOOKUP($C377,'2026年度(D1後期)'!$B$5:$N$207,COLUMN('2026年度(D1後期)'!$E$5),0)&amp;""</f>
        <v/>
      </c>
      <c r="R382" s="758"/>
      <c r="S382" s="742" t="str">
        <f>VLOOKUP($C377,'2026年度(D23後期)'!$B$5:$N$207,COLUMN('2026年度(D23後期)'!$E$5),0)&amp;""</f>
        <v/>
      </c>
      <c r="T382" s="758"/>
      <c r="Z382" s="745" t="str">
        <f>A382</f>
        <v>２時限（11：00～12：30）</v>
      </c>
      <c r="AA382" s="723"/>
      <c r="AB382" s="723"/>
      <c r="AC382" s="723"/>
      <c r="AD382" s="723"/>
      <c r="AE382" s="723"/>
      <c r="AF382" s="723"/>
      <c r="AG382" s="723"/>
      <c r="AH382" s="723"/>
      <c r="AI382" s="723"/>
      <c r="AJ382" s="723"/>
      <c r="AK382" s="723"/>
      <c r="AL382" s="723"/>
      <c r="AM382" s="723"/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/>
      <c r="AX382" s="723"/>
      <c r="AY382" s="723"/>
      <c r="AZ382" s="723"/>
      <c r="BA382" s="723"/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/>
      </c>
      <c r="D383" s="751"/>
      <c r="E383" s="752" t="str">
        <f>IFERROR(VLOOKUP(E382,科目・教員!$A$2:$B$342,2,0),"")</f>
        <v/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/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/>
      </c>
      <c r="D384" s="751"/>
      <c r="E384" s="752" t="str">
        <f>VLOOKUP($C377,'2026年度(2年後期)'!$B$5:$N$207,COLUMN('2026年度(2年後期)'!$E$5)+1,0)&amp;""</f>
        <v/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/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/>
      </c>
      <c r="D390" s="742"/>
      <c r="E390" s="747" t="str">
        <f>VLOOKUP($C377,'2026年度(2年後期)'!$B$5:$N$207,COLUMN('2026年度(2年後期)'!$G$5),0)&amp;""</f>
        <v/>
      </c>
      <c r="F390" s="742"/>
      <c r="G390" s="747" t="str">
        <f>VLOOKUP($C377,'2026年度(3年後期)'!$B$5:$N$207,COLUMN('2026年度(3年後期)'!$G$5),0)&amp;""</f>
        <v/>
      </c>
      <c r="H390" s="742"/>
      <c r="I390" s="747" t="str">
        <f>VLOOKUP($C377,'2026年度(4年後期)'!$B$5:$N$206,COLUMN('2026年度(4年後期)'!$G$5),0)&amp;""</f>
        <v/>
      </c>
      <c r="J390" s="742"/>
      <c r="K390" s="743" t="str">
        <f>VLOOKUP($C377,'2026年度(助産後期)'!$B$5:$N$207,COLUMN('2026年度(助産後期)'!$G$5),0)&amp;""</f>
        <v/>
      </c>
      <c r="L390" s="743"/>
      <c r="M390" s="741" t="str">
        <f>VLOOKUP($C377,'2026年度(M1後期)'!$B$5:$N$207,COLUMN('2026年度(M1後期)'!$G$5),0)&amp;""</f>
        <v/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/>
      </c>
      <c r="T390" s="742"/>
      <c r="Z390" s="745" t="str">
        <f>A390</f>
        <v>３時限（13：30～15：00）</v>
      </c>
      <c r="AA390" s="723"/>
      <c r="AB390" s="723"/>
      <c r="AC390" s="723"/>
      <c r="AD390" s="723"/>
      <c r="AE390" s="723"/>
      <c r="AF390" s="723"/>
      <c r="AG390" s="723"/>
      <c r="AH390" s="723"/>
      <c r="AI390" s="723"/>
      <c r="AJ390" s="723"/>
      <c r="AK390" s="723"/>
      <c r="AL390" s="723"/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/>
      <c r="AX390" s="723"/>
      <c r="AY390" s="723"/>
      <c r="AZ390" s="723"/>
      <c r="BA390" s="723"/>
      <c r="BB390" s="723"/>
      <c r="BC390" s="723"/>
      <c r="BD390" s="723"/>
      <c r="BE390" s="723"/>
      <c r="BF390" s="723"/>
      <c r="BG390" s="723"/>
      <c r="BH390" s="723"/>
      <c r="BI390" s="723"/>
      <c r="BJ390" s="723"/>
      <c r="BK390" s="723"/>
      <c r="BL390" s="723"/>
      <c r="BM390" s="723"/>
      <c r="BN390" s="723"/>
      <c r="BO390" s="723"/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39" t="str">
        <f>IFERROR(VLOOKUP(C390,科目・教員!$A$2:$B$342,2,0),"")</f>
        <v/>
      </c>
      <c r="D391" s="738"/>
      <c r="E391" s="740" t="str">
        <f>IFERROR(VLOOKUP(E390,科目・教員!$A$2:$B$342,2,0),"")</f>
        <v/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/>
      </c>
      <c r="L391" s="737"/>
      <c r="M391" s="739" t="str">
        <f>IFERROR(VLOOKUP(M390,科目・教員!$A$2:$B$342,2,0),"")</f>
        <v/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/>
      </c>
      <c r="D392" s="738"/>
      <c r="E392" s="740" t="str">
        <f>VLOOKUP($C377,'2026年度(2年後期)'!$B$5:$N$207,COLUMN('2026年度(2年後期)'!$G$5)+1,0)&amp;""</f>
        <v/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/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/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48"/>
      <c r="D393" s="749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41" t="str">
        <f>VLOOKUP($C377,'2026年度(1年後期)'!$B$5:$N$207,COLUMN('2026年度(1年後期)'!$I$5),0)&amp;""</f>
        <v/>
      </c>
      <c r="D394" s="742"/>
      <c r="E394" s="747" t="str">
        <f>VLOOKUP($C377,'2026年度(2年後期)'!$B$5:$N$207,COLUMN('2026年度(2年後期)'!$I$5),0)&amp;""</f>
        <v/>
      </c>
      <c r="F394" s="742"/>
      <c r="G394" s="747" t="str">
        <f>VLOOKUP($C377,'2026年度(3年後期)'!$B$5:$N$207,COLUMN('2026年度(3年後期)'!$I$5),0)&amp;""</f>
        <v/>
      </c>
      <c r="H394" s="742"/>
      <c r="I394" s="747" t="str">
        <f>VLOOKUP($C377,'2026年度(4年後期)'!$B$5:$N$206,COLUMN('2026年度(4年後期)'!$I$5),0)&amp;""</f>
        <v/>
      </c>
      <c r="J394" s="742"/>
      <c r="K394" s="743" t="str">
        <f>VLOOKUP($C377,'2026年度(助産後期)'!$B$5:$N$207,COLUMN('2026年度(助産後期)'!$I$5),0)&amp;""</f>
        <v/>
      </c>
      <c r="L394" s="743"/>
      <c r="M394" s="741" t="str">
        <f>VLOOKUP($C377,'2026年度(M1後期)'!$B$5:$N$207,COLUMN('2026年度(M1後期)'!$I$5),0)&amp;""</f>
        <v/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/>
      </c>
      <c r="T394" s="74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/>
      <c r="AG394" s="723"/>
      <c r="AH394" s="723"/>
      <c r="AI394" s="723"/>
      <c r="AJ394" s="723"/>
      <c r="AK394" s="723"/>
      <c r="AL394" s="723"/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/>
      <c r="AX394" s="723"/>
      <c r="AY394" s="723"/>
      <c r="AZ394" s="723"/>
      <c r="BA394" s="723"/>
      <c r="BB394" s="723"/>
      <c r="BC394" s="723"/>
      <c r="BD394" s="723"/>
      <c r="BE394" s="723"/>
      <c r="BF394" s="723"/>
      <c r="BG394" s="723"/>
      <c r="BH394" s="723"/>
      <c r="BI394" s="723"/>
      <c r="BJ394" s="723"/>
      <c r="BK394" s="723"/>
      <c r="BL394" s="723"/>
      <c r="BM394" s="723"/>
      <c r="BN394" s="723"/>
      <c r="BO394" s="723"/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39" t="str">
        <f>IFERROR(VLOOKUP(C394,科目・教員!$A$2:$B$342,2,0),"")</f>
        <v/>
      </c>
      <c r="D395" s="738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/>
      </c>
      <c r="L395" s="737"/>
      <c r="M395" s="739" t="str">
        <f>IFERROR(VLOOKUP(M394,科目・教員!$A$2:$B$342,2,0),"")</f>
        <v/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39" t="str">
        <f>VLOOKUP($C377,'2026年度(1年後期)'!$B$5:$N$207,COLUMN('2026年度(1年後期)'!$I$5)+1,0)&amp;""</f>
        <v/>
      </c>
      <c r="D396" s="738"/>
      <c r="E396" s="740" t="str">
        <f>VLOOKUP($C377,'2026年度(2年後期)'!$B$5:$N$207,COLUMN('2026年度(2年後期)'!$I$5)+1,0)&amp;""</f>
        <v/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/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/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48"/>
      <c r="D397" s="749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36"/>
      <c r="D401" s="734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">
      <c r="A402" s="23"/>
      <c r="B402" s="24"/>
      <c r="C402" s="767">
        <f>C377+1</f>
        <v>46404</v>
      </c>
      <c r="D402" s="767"/>
      <c r="E402" s="767"/>
      <c r="F402" s="767"/>
      <c r="G402" s="767"/>
      <c r="H402" s="767"/>
      <c r="I402" s="767"/>
      <c r="J402" s="767"/>
      <c r="K402" s="767"/>
      <c r="L402" s="767"/>
      <c r="M402" s="767"/>
      <c r="N402" s="767"/>
      <c r="O402" s="767"/>
      <c r="P402" s="767"/>
      <c r="Q402" s="767"/>
      <c r="R402" s="767"/>
      <c r="S402" s="767"/>
      <c r="T402" s="767"/>
      <c r="U402" s="835">
        <f>C402</f>
        <v>46404</v>
      </c>
      <c r="V402" s="836"/>
      <c r="W402" s="836"/>
      <c r="X402" s="836"/>
      <c r="Y402" s="836"/>
      <c r="Z402" s="83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/>
      </c>
      <c r="D403" s="758"/>
      <c r="E403" s="761" t="str">
        <f>VLOOKUP($C402,'2026年度(2年後期)'!$B$5:$N$207,COLUMN('2026年度(2年後期)'!$C$5),0)&amp;""</f>
        <v/>
      </c>
      <c r="F403" s="758"/>
      <c r="G403" s="761" t="str">
        <f>VLOOKUP($C402,'2026年度(3年後期)'!$B$5:$N$207,COLUMN('2026年度(3年後期)'!$C$5),0)&amp;""</f>
        <v/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/>
      </c>
      <c r="N403" s="759"/>
      <c r="O403" s="761" t="str">
        <f>VLOOKUP($C402,'2026年度(M2後期)'!$B$5:$N$207,COLUMN('2026年度(M2後期)'!$C$5),0)&amp;""</f>
        <v/>
      </c>
      <c r="P403" s="758"/>
      <c r="Q403" s="761" t="str">
        <f>VLOOKUP($C402,'2026年度(D1後期)'!$B$5:$N$207,COLUMN('2026年度(D1後期)'!$C$5),0)&amp;""</f>
        <v/>
      </c>
      <c r="R403" s="758"/>
      <c r="S403" s="742" t="str">
        <f>VLOOKUP($C402,'2026年度(D23後期)'!$B$5:$N$207,COLUMN('2026年度(D23後期)'!$C$5),0)&amp;""</f>
        <v/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/>
      <c r="AE403" s="723"/>
      <c r="AF403" s="723"/>
      <c r="AG403" s="723"/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/>
      <c r="AX403" s="723"/>
      <c r="AY403" s="723"/>
      <c r="AZ403" s="723"/>
      <c r="BA403" s="723"/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736"/>
      <c r="D406" s="755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757" t="str">
        <f>VLOOKUP($C402,'2026年度(1年後期)'!$B$5:$N$207,COLUMN('2026年度(1年後期)'!$E$5),0)&amp;""</f>
        <v/>
      </c>
      <c r="D407" s="758"/>
      <c r="E407" s="761" t="str">
        <f>VLOOKUP($C402,'2026年度(2年後期)'!$B$5:$N$207,COLUMN('2026年度(2年後期)'!$E$5),0)&amp;""</f>
        <v/>
      </c>
      <c r="F407" s="758"/>
      <c r="G407" s="761" t="str">
        <f>VLOOKUP($C402,'2026年度(3年後期)'!$B$5:$N$207,COLUMN('2026年度(3年後期)'!$E$5),0)&amp;""</f>
        <v/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/>
      </c>
      <c r="N407" s="758"/>
      <c r="O407" s="742" t="str">
        <f>VLOOKUP($C402,'2026年度(M2後期)'!$B$5:$N$207,COLUMN('2026年度(M2後期)'!$E$5),0)&amp;""</f>
        <v/>
      </c>
      <c r="P407" s="758"/>
      <c r="Q407" s="742" t="str">
        <f>VLOOKUP($C402,'2026年度(D1後期)'!$B$5:$N$207,COLUMN('2026年度(D1後期)'!$E$5),0)&amp;""</f>
        <v/>
      </c>
      <c r="R407" s="758"/>
      <c r="S407" s="742" t="str">
        <f>VLOOKUP($C402,'2026年度(D23後期)'!$B$5:$N$207,COLUMN('2026年度(D23後期)'!$E$5),0)&amp;""</f>
        <v/>
      </c>
      <c r="T407" s="758"/>
      <c r="U407" s="21"/>
      <c r="Z407" s="745" t="str">
        <f>A407</f>
        <v>２時限（11：00～12：30）</v>
      </c>
      <c r="AA407" s="723"/>
      <c r="AB407" s="723"/>
      <c r="AC407" s="723"/>
      <c r="AD407" s="723"/>
      <c r="AE407" s="723"/>
      <c r="AF407" s="723"/>
      <c r="AG407" s="723"/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/>
      <c r="AX407" s="723"/>
      <c r="AY407" s="723"/>
      <c r="AZ407" s="723"/>
      <c r="BA407" s="723"/>
      <c r="BB407" s="723"/>
      <c r="BC407" s="723"/>
      <c r="BD407" s="723"/>
      <c r="BE407" s="723"/>
      <c r="BF407" s="723"/>
      <c r="BG407" s="723"/>
      <c r="BH407" s="723"/>
      <c r="BI407" s="723"/>
      <c r="BJ407" s="723"/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753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753" t="str">
        <f>VLOOKUP($C402,'2026年度(1年後期)'!$B$5:$N$207,COLUMN('2026年度(1年後期)'!$E$5)+1,0)&amp;""</f>
        <v/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736"/>
      <c r="D410" s="734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/>
      </c>
      <c r="D415" s="742"/>
      <c r="E415" s="747" t="str">
        <f>VLOOKUP($C402,'2026年度(2年後期)'!$B$5:$N$207,COLUMN('2026年度(2年後期)'!$G$5),0)&amp;""</f>
        <v/>
      </c>
      <c r="F415" s="742"/>
      <c r="G415" s="747" t="str">
        <f>VLOOKUP($C402,'2026年度(3年後期)'!$B$5:$N$207,COLUMN('2026年度(3年後期)'!$G$5),0)&amp;""</f>
        <v/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/>
      </c>
      <c r="L415" s="743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/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/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/>
      <c r="AE415" s="723"/>
      <c r="AF415" s="723"/>
      <c r="AG415" s="723"/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/>
      <c r="AX415" s="723"/>
      <c r="AY415" s="723"/>
      <c r="AZ415" s="723"/>
      <c r="BA415" s="723"/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/>
      <c r="BN415" s="723"/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739" t="str">
        <f>IFERROR(VLOOKUP(C415,科目・教員!$A$2:$B$342,2,0),"")</f>
        <v/>
      </c>
      <c r="D416" s="738"/>
      <c r="E416" s="740" t="str">
        <f>IFERROR(VLOOKUP(E415,科目・教員!$A$2:$B$342,2,0),"")</f>
        <v/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/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/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/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736"/>
      <c r="D418" s="734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/>
      </c>
      <c r="D419" s="742"/>
      <c r="E419" s="747" t="str">
        <f>VLOOKUP($C402,'2026年度(2年後期)'!$B$5:$N$207,COLUMN('2026年度(2年後期)'!$I$5),0)&amp;""</f>
        <v/>
      </c>
      <c r="F419" s="742"/>
      <c r="G419" s="747" t="str">
        <f>VLOOKUP($C402,'2026年度(3年後期)'!$B$5:$N$207,COLUMN('2026年度(3年後期)'!$I$5),0)&amp;""</f>
        <v/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/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/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/>
      <c r="AE419" s="723"/>
      <c r="AF419" s="723"/>
      <c r="AG419" s="723"/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/>
      <c r="AX419" s="723"/>
      <c r="AY419" s="723"/>
      <c r="AZ419" s="723"/>
      <c r="BA419" s="723"/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/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/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/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36"/>
      <c r="D422" s="734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36"/>
      <c r="D426" s="734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5"/>
      <c r="B427" s="6"/>
      <c r="C427" s="781">
        <f>C402+1</f>
        <v>46405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46405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77" t="str">
        <f>VLOOKUP($C427,'2026年度(1年後期)'!$B$5:$N$207,COLUMN('2026年度(1年後期)'!$C$5),0)&amp;""</f>
        <v>心と発達</v>
      </c>
      <c r="D428" s="778"/>
      <c r="E428" s="761" t="str">
        <f>VLOOKUP($C427,'2026年度(2年後期)'!$B$5:$N$207,COLUMN('2026年度(2年後期)'!$C$5),0)&amp;""</f>
        <v>精神看護学概論</v>
      </c>
      <c r="F428" s="758"/>
      <c r="G428" s="761" t="str">
        <f>VLOOKUP($C427,'2026年度(3年後期)'!$B$5:$N$207,COLUMN('2026年度(3年後期)'!$C$5),0)&amp;""</f>
        <v>領域別実習</v>
      </c>
      <c r="H428" s="758"/>
      <c r="I428" s="859" t="str">
        <f>VLOOKUP($C427,'2026年度(4年後期)'!$B$5:$N$206,COLUMN('2026年度(4年後期)'!$C$5),0)&amp;""</f>
        <v>政策医療看護論Ⅱ　追再試</v>
      </c>
      <c r="J428" s="810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>看護情報・管理学演習A-Ⅰ
感染管理看護学演習A-Ⅰ</v>
      </c>
      <c r="N428" s="759"/>
      <c r="O428" s="761" t="str">
        <f>VLOOKUP($C427,'2026年度(M2後期)'!$B$5:$N$207,COLUMN('2026年度(M2後期)'!$C$5),0)&amp;""</f>
        <v>特別研究</v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>特別研究</v>
      </c>
      <c r="T428" s="758"/>
      <c r="U428" s="25"/>
      <c r="Z428" s="744" t="str">
        <f>A428</f>
        <v xml:space="preserve">１時限（09：20～10：50） </v>
      </c>
      <c r="AA428" s="723" t="s">
        <v>257</v>
      </c>
      <c r="AB428" s="723"/>
      <c r="AC428" s="723"/>
      <c r="AD428" s="723"/>
      <c r="AE428" s="723"/>
      <c r="AF428" s="723"/>
      <c r="AG428" s="723" t="s">
        <v>203</v>
      </c>
      <c r="AH428" s="723"/>
      <c r="AI428" s="723"/>
      <c r="AJ428" s="723"/>
      <c r="AK428" s="723"/>
      <c r="AL428" s="723"/>
      <c r="AM428" s="723" t="s">
        <v>317</v>
      </c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 t="s">
        <v>317</v>
      </c>
      <c r="AX428" s="723" t="s">
        <v>405</v>
      </c>
      <c r="AY428" s="723"/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</row>
    <row r="429" spans="1:74" ht="13.5" customHeight="1">
      <c r="A429" s="745"/>
      <c r="B429" s="15" t="s">
        <v>61</v>
      </c>
      <c r="C429" s="775" t="str">
        <f>IFERROR(VLOOKUP(C428,科目・教員!$A$2:$B$342,2,0),"")</f>
        <v>松本　聡子</v>
      </c>
      <c r="D429" s="776"/>
      <c r="E429" s="752" t="str">
        <f>IFERROR(VLOOKUP(E428,科目・教員!$A$2:$B$342,2,0),"")</f>
        <v>森　真喜子</v>
      </c>
      <c r="F429" s="751"/>
      <c r="G429" s="752" t="str">
        <f>IFERROR(VLOOKUP(G428,科目・教員!$A$2:$B$342,2,0),"")</f>
        <v/>
      </c>
      <c r="H429" s="751"/>
      <c r="I429" s="855" t="str">
        <f>IFERROR(VLOOKUP(I428,科目・教員!$A$2:$B$342,2,0),"")</f>
        <v/>
      </c>
      <c r="J429" s="808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5"/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75" t="str">
        <f>VLOOKUP($C427,'2026年度(1年後期)'!$B$5:$N$207,COLUMN('2026年度(1年後期)'!$C$5)+1,0)&amp;""</f>
        <v>101</v>
      </c>
      <c r="D430" s="776"/>
      <c r="E430" s="752" t="str">
        <f>VLOOKUP($C427,'2026年度(2年後期)'!$B$5:$N$207,COLUMN('2026年度(2年後期)'!$C$5)+1,0)&amp;""</f>
        <v>201</v>
      </c>
      <c r="F430" s="751"/>
      <c r="G430" s="752" t="str">
        <f>VLOOKUP($C427,'2026年度(3年後期)'!$B$5:$N$207,COLUMN('2026年度(3年後期)'!$C$5)+1,0)&amp;""</f>
        <v>母性:301･母小実</v>
      </c>
      <c r="H430" s="751"/>
      <c r="I430" s="855" t="str">
        <f>VLOOKUP($C427,'2026年度(4年後期)'!$B$5:$N$206,COLUMN('2026年度(4年後期)'!$C$5)+1,0)&amp;""</f>
        <v>302</v>
      </c>
      <c r="J430" s="808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5"/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69" t="s">
        <v>259</v>
      </c>
      <c r="D431" s="770"/>
      <c r="E431" s="733"/>
      <c r="F431" s="755"/>
      <c r="G431" s="733"/>
      <c r="H431" s="755"/>
      <c r="I431" s="858"/>
      <c r="J431" s="850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5"/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>生活援助論Ⅱ
自主練</v>
      </c>
      <c r="D432" s="758"/>
      <c r="E432" s="761" t="str">
        <f>VLOOKUP($C427,'2026年度(2年後期)'!$B$5:$N$207,COLUMN('2026年度(2年後期)'!$E$5),0)&amp;""</f>
        <v>成人看護援助論Ⅱ</v>
      </c>
      <c r="F432" s="758"/>
      <c r="G432" s="761" t="str">
        <f>VLOOKUP($C427,'2026年度(3年後期)'!$B$5:$N$207,COLUMN('2026年度(3年後期)'!$E$5),0)&amp;""</f>
        <v>領域別実習</v>
      </c>
      <c r="H432" s="758"/>
      <c r="I432" s="859" t="str">
        <f>VLOOKUP($C427,'2026年度(4年後期)'!$B$5:$N$206,COLUMN('2026年度(4年後期)'!$E$5),0)&amp;""</f>
        <v>看護管理論　追再試</v>
      </c>
      <c r="J432" s="810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>看護情報・管理学演習A-Ⅰ
感染管理看護学演習A-Ⅰ</v>
      </c>
      <c r="N432" s="758"/>
      <c r="O432" s="742" t="str">
        <f>VLOOKUP($C427,'2026年度(M2後期)'!$B$5:$N$207,COLUMN('2026年度(M2後期)'!$E$5),0)&amp;""</f>
        <v>特別研究</v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>特別研究</v>
      </c>
      <c r="T432" s="758"/>
      <c r="U432" s="30"/>
      <c r="Z432" s="745" t="str">
        <f>A432</f>
        <v>２時限（11：00～12：30）</v>
      </c>
      <c r="AA432" s="723"/>
      <c r="AB432" s="723"/>
      <c r="AC432" s="723" t="s">
        <v>406</v>
      </c>
      <c r="AD432" s="723"/>
      <c r="AE432" s="723"/>
      <c r="AF432" s="723"/>
      <c r="AG432" s="723" t="s">
        <v>228</v>
      </c>
      <c r="AH432" s="723"/>
      <c r="AI432" s="723"/>
      <c r="AJ432" s="723"/>
      <c r="AK432" s="723"/>
      <c r="AL432" s="723"/>
      <c r="AM432" s="723" t="s">
        <v>317</v>
      </c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 t="s">
        <v>317</v>
      </c>
      <c r="AX432" s="723"/>
      <c r="AY432" s="723"/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</row>
    <row r="433" spans="1:74" ht="13.5" customHeight="1">
      <c r="A433" s="745"/>
      <c r="B433" s="15" t="s">
        <v>61</v>
      </c>
      <c r="C433" s="753" t="str">
        <f>IFERROR(VLOOKUP(C432,科目・教員!$A$2:$B$342,2,0),"")</f>
        <v/>
      </c>
      <c r="D433" s="751"/>
      <c r="E433" s="752" t="str">
        <f>IFERROR(VLOOKUP(E432,科目・教員!$A$2:$B$342,2,0),"")</f>
        <v>藤澤　雄太</v>
      </c>
      <c r="F433" s="751"/>
      <c r="G433" s="752" t="str">
        <f>IFERROR(VLOOKUP(G432,科目・教員!$A$2:$B$342,2,0),"")</f>
        <v/>
      </c>
      <c r="H433" s="751"/>
      <c r="I433" s="855" t="str">
        <f>IFERROR(VLOOKUP(I432,科目・教員!$A$2:$B$342,2,0),"")</f>
        <v/>
      </c>
      <c r="J433" s="808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30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/>
      </c>
      <c r="D434" s="751"/>
      <c r="E434" s="752" t="str">
        <f>VLOOKUP($C427,'2026年度(2年後期)'!$B$5:$N$207,COLUMN('2026年度(2年後期)'!$E$5)+1,0)&amp;""</f>
        <v>201</v>
      </c>
      <c r="F434" s="751"/>
      <c r="G434" s="752" t="str">
        <f>VLOOKUP($C427,'2026年度(3年後期)'!$B$5:$N$207,COLUMN('2026年度(3年後期)'!$E$5)+1,0)&amp;""</f>
        <v>母性:301･母小実</v>
      </c>
      <c r="H434" s="751"/>
      <c r="I434" s="855" t="str">
        <f>VLOOKUP($C427,'2026年度(4年後期)'!$B$5:$N$206,COLUMN('2026年度(4年後期)'!$E$5)+1,0)&amp;""</f>
        <v>103</v>
      </c>
      <c r="J434" s="808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30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858"/>
      <c r="J435" s="851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30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2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2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2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21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741" t="str">
        <f>VLOOKUP($C427,'2026年度(1年後期)'!$B$5:$N$207,COLUMN('2026年度(1年後期)'!$G$5),0)&amp;""</f>
        <v>免疫と健康</v>
      </c>
      <c r="D440" s="742"/>
      <c r="E440" s="796" t="str">
        <f>VLOOKUP($C427,'2026年度(2年後期)'!$B$5:$N$207,COLUMN('2026年度(2年後期)'!$G$5),0)&amp;""</f>
        <v>英語Ⅳ</v>
      </c>
      <c r="F440" s="774"/>
      <c r="G440" s="747" t="str">
        <f>VLOOKUP($C427,'2026年度(3年後期)'!$B$5:$N$207,COLUMN('2026年度(3年後期)'!$G$5),0)&amp;""</f>
        <v>領域別実習</v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/>
      </c>
      <c r="L440" s="743"/>
      <c r="M440" s="741" t="str">
        <f>VLOOKUP($C427,'2026年度(M1後期)'!$B$5:$N$207,COLUMN('2026年度(M1後期)'!$G$5),0)&amp;""</f>
        <v>成人看護学演習A-Ⅰ</v>
      </c>
      <c r="N440" s="742"/>
      <c r="O440" s="743" t="str">
        <f>VLOOKUP($C427,'2026年度(M2後期)'!$B$5:$N$207,COLUMN('2026年度(M2後期)'!$G$5),0)&amp;""</f>
        <v>特別研究</v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>特別研究</v>
      </c>
      <c r="T440" s="742"/>
      <c r="U440" s="21"/>
      <c r="Z440" s="745" t="str">
        <f>A440</f>
        <v>３時限（13：30～15：00）</v>
      </c>
      <c r="AA440" s="723" t="s">
        <v>351</v>
      </c>
      <c r="AB440" s="723"/>
      <c r="AC440" s="723"/>
      <c r="AD440" s="723"/>
      <c r="AE440" s="723"/>
      <c r="AF440" s="723"/>
      <c r="AG440" s="723" t="s">
        <v>146</v>
      </c>
      <c r="AH440" s="723"/>
      <c r="AI440" s="723"/>
      <c r="AJ440" s="723"/>
      <c r="AK440" s="723"/>
      <c r="AL440" s="723"/>
      <c r="AM440" s="723" t="s">
        <v>317</v>
      </c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 t="s">
        <v>317</v>
      </c>
      <c r="AX440" s="723"/>
      <c r="AY440" s="723"/>
      <c r="AZ440" s="723"/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/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739" t="str">
        <f>IFERROR(VLOOKUP(C440,科目・教員!$A$2:$B$342,2,0),"")</f>
        <v>森　那美子</v>
      </c>
      <c r="D441" s="738"/>
      <c r="E441" s="795" t="str">
        <f>IFERROR(VLOOKUP(E440,科目・教員!$A$2:$B$342,2,0),"")</f>
        <v>ﾊﾟｳﾗ･ﾍﾞﾙｳﾞｧﾝｹﾙ</v>
      </c>
      <c r="F441" s="772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/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21"/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739" t="str">
        <f>VLOOKUP($C427,'2026年度(1年後期)'!$B$5:$N$207,COLUMN('2026年度(1年後期)'!$G$5)+1,0)&amp;""</f>
        <v>101</v>
      </c>
      <c r="D442" s="738"/>
      <c r="E442" s="795" t="str">
        <f>VLOOKUP($C427,'2026年度(2年後期)'!$B$5:$N$207,COLUMN('2026年度(2年後期)'!$G$5)+1,0)&amp;""</f>
        <v>201</v>
      </c>
      <c r="F442" s="772"/>
      <c r="G442" s="740" t="str">
        <f>VLOOKUP($C427,'2026年度(3年後期)'!$B$5:$N$207,COLUMN('2026年度(3年後期)'!$G$5)+1,0)&amp;""</f>
        <v>母性:301･母小実</v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21"/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736"/>
      <c r="D443" s="734"/>
      <c r="E443" s="769" t="s">
        <v>147</v>
      </c>
      <c r="F443" s="770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U443" s="21"/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773" t="str">
        <f>VLOOKUP($C427,'2026年度(1年後期)'!$B$5:$N$207,COLUMN('2026年度(1年後期)'!$I$5),0)&amp;""</f>
        <v>英語Ⅱ</v>
      </c>
      <c r="D444" s="774"/>
      <c r="E444" s="747" t="str">
        <f>VLOOKUP($C427,'2026年度(2年後期)'!$B$5:$N$207,COLUMN('2026年度(2年後期)'!$I$5),0)&amp;""</f>
        <v>母性看護援助論Ⅱ</v>
      </c>
      <c r="F444" s="742"/>
      <c r="G444" s="747" t="str">
        <f>VLOOKUP($C427,'2026年度(3年後期)'!$B$5:$N$207,COLUMN('2026年度(3年後期)'!$I$5),0)&amp;""</f>
        <v>領域別実習</v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/>
      </c>
      <c r="L444" s="743"/>
      <c r="M444" s="741" t="str">
        <f>VLOOKUP($C427,'2026年度(M1後期)'!$B$5:$N$207,COLUMN('2026年度(M1後期)'!$I$5),0)&amp;""</f>
        <v>成人看護学演習A-Ⅰ</v>
      </c>
      <c r="N444" s="742"/>
      <c r="O444" s="743" t="str">
        <f>VLOOKUP($C427,'2026年度(M2後期)'!$B$5:$N$207,COLUMN('2026年度(M2後期)'!$I$5),0)&amp;""</f>
        <v>特別研究</v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>特別研究</v>
      </c>
      <c r="T444" s="742"/>
      <c r="U444" s="21"/>
      <c r="Z444" s="745" t="str">
        <f>A444</f>
        <v>４時限（15：10～16：40）</v>
      </c>
      <c r="AA444" s="723" t="s">
        <v>407</v>
      </c>
      <c r="AB444" s="723"/>
      <c r="AC444" s="723"/>
      <c r="AD444" s="723"/>
      <c r="AE444" s="723"/>
      <c r="AF444" s="723"/>
      <c r="AG444" s="723" t="s">
        <v>369</v>
      </c>
      <c r="AH444" s="723" t="s">
        <v>407</v>
      </c>
      <c r="AI444" s="723"/>
      <c r="AJ444" s="723"/>
      <c r="AK444" s="723"/>
      <c r="AL444" s="723"/>
      <c r="AM444" s="723" t="s">
        <v>317</v>
      </c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 t="s">
        <v>317</v>
      </c>
      <c r="AX444" s="723"/>
      <c r="AY444" s="723"/>
      <c r="AZ444" s="723"/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771" t="str">
        <f>IFERROR(VLOOKUP(C444,科目・教員!$A$2:$B$342,2,0),"")</f>
        <v>ﾊﾟｳﾗ･ﾍﾞﾙｳﾞｧﾝｹﾞﾙ
ｸﾘｽ･ﾊﾟｰﾊﾑ</v>
      </c>
      <c r="D445" s="772"/>
      <c r="E445" s="740" t="str">
        <f>IFERROR(VLOOKUP(E444,科目・教員!$A$2:$B$342,2,0),"")</f>
        <v>池田　真弓</v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/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21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771" t="str">
        <f>VLOOKUP($C427,'2026年度(1年後期)'!$B$5:$N$207,COLUMN('2026年度(1年後期)'!$I$5)+1,0)&amp;""</f>
        <v>AC：101　BD:202</v>
      </c>
      <c r="D446" s="772"/>
      <c r="E446" s="740" t="str">
        <f>VLOOKUP($C427,'2026年度(2年後期)'!$B$5:$N$207,COLUMN('2026年度(2年後期)'!$I$5)+1,0)&amp;""</f>
        <v>201</v>
      </c>
      <c r="F446" s="738"/>
      <c r="G446" s="740" t="str">
        <f>VLOOKUP($C427,'2026年度(3年後期)'!$B$5:$N$207,COLUMN('2026年度(3年後期)'!$I$5)+1,0)&amp;""</f>
        <v>母性:301･母小実</v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21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769" t="s">
        <v>147</v>
      </c>
      <c r="D447" s="770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U447" s="21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48"/>
      <c r="D451" s="749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5"/>
      <c r="B452" s="6"/>
      <c r="C452" s="781">
        <f>C427+1</f>
        <v>46406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46406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>解剖体見学実習AB</v>
      </c>
      <c r="D453" s="758"/>
      <c r="E453" s="761" t="str">
        <f>VLOOKUP($C452,'2026年度(2年後期)'!$B$5:$N$207,COLUMN('2026年度(2年後期)'!$C$5),0)&amp;""</f>
        <v>生活援助論Ⅳ
(ABCD)</v>
      </c>
      <c r="F453" s="758"/>
      <c r="G453" s="761" t="str">
        <f>VLOOKUP($C452,'2026年度(3年後期)'!$B$5:$N$207,COLUMN('2026年度(3年後期)'!$C$5),0)&amp;""</f>
        <v>領域別実習</v>
      </c>
      <c r="H453" s="758"/>
      <c r="I453" s="761" t="str">
        <f>VLOOKUP($C452,'2026年度(4年後期)'!$B$5:$N$206,COLUMN('2026年度(4年後期)'!$C$5),0)&amp;""</f>
        <v/>
      </c>
      <c r="J453" s="758"/>
      <c r="K453" s="742" t="str">
        <f>VLOOKUP($C452,'2026年度(助産後期)'!$B$5:$N$207,COLUMN('2026年度(助産後期)'!$C$5),0)&amp;""</f>
        <v/>
      </c>
      <c r="L453" s="759"/>
      <c r="M453" s="768" t="str">
        <f>VLOOKUP($C452,'2026年度(M1後期)'!$B$5:$N$207,COLUMN('2026年度(M1後期)'!$C$5),0)&amp;""</f>
        <v>国際看護学演習A-Ⅰ
精神看護学演習A-Ⅱ
成育看護学演習A-Ⅱ・Ⅳ（小児）</v>
      </c>
      <c r="N453" s="759"/>
      <c r="O453" s="761" t="str">
        <f>VLOOKUP($C452,'2026年度(M2後期)'!$B$5:$N$207,COLUMN('2026年度(M2後期)'!$C$5),0)&amp;""</f>
        <v>特別研究</v>
      </c>
      <c r="P453" s="758"/>
      <c r="Q453" s="761" t="str">
        <f>VLOOKUP($C452,'2026年度(D1後期)'!$B$5:$N$207,COLUMN('2026年度(D1後期)'!$C$5),0)&amp;""</f>
        <v>成育看護学演習Ｂ
国際看護学演習Ｂ</v>
      </c>
      <c r="R453" s="758"/>
      <c r="S453" s="742" t="str">
        <f>VLOOKUP($C452,'2026年度(D23後期)'!$B$5:$N$207,COLUMN('2026年度(D23後期)'!$C$5),0)&amp;""</f>
        <v>特別研究</v>
      </c>
      <c r="T453" s="758"/>
      <c r="U453" s="25"/>
      <c r="Z453" s="744" t="str">
        <f>A453</f>
        <v xml:space="preserve">１時限（09：20～10：50） </v>
      </c>
      <c r="AA453" s="723" t="s">
        <v>408</v>
      </c>
      <c r="AB453" s="723"/>
      <c r="AC453" s="723"/>
      <c r="AD453" s="723"/>
      <c r="AE453" s="723"/>
      <c r="AF453" s="723"/>
      <c r="AG453" s="723" t="s">
        <v>306</v>
      </c>
      <c r="AH453" s="723" t="s">
        <v>306</v>
      </c>
      <c r="AI453" s="723"/>
      <c r="AJ453" s="723"/>
      <c r="AK453" s="723"/>
      <c r="AL453" s="723" t="s">
        <v>306</v>
      </c>
      <c r="AM453" s="723" t="s">
        <v>317</v>
      </c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 t="s">
        <v>317</v>
      </c>
      <c r="AX453" s="723"/>
      <c r="AY453" s="723"/>
      <c r="AZ453" s="723"/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53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/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>101</v>
      </c>
      <c r="D455" s="751"/>
      <c r="E455" s="752" t="str">
        <f>VLOOKUP($C452,'2026年度(2年後期)'!$B$5:$N$207,COLUMN('2026年度(2年後期)'!$C$5)+1,0)&amp;""</f>
        <v>201･202･基礎実</v>
      </c>
      <c r="F455" s="751"/>
      <c r="G455" s="752" t="str">
        <f>VLOOKUP($C452,'2026年度(3年後期)'!$B$5:$N$207,COLUMN('2026年度(3年後期)'!$C$5)+1,0)&amp;""</f>
        <v>母性:301･母小実</v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48"/>
      <c r="D456" s="793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>解剖体見学実習AB</v>
      </c>
      <c r="D457" s="758"/>
      <c r="E457" s="761" t="str">
        <f>VLOOKUP($C452,'2026年度(2年後期)'!$B$5:$N$207,COLUMN('2026年度(2年後期)'!$E$5),0)&amp;""</f>
        <v>生活援助論Ⅳ
(ABCD)</v>
      </c>
      <c r="F457" s="758"/>
      <c r="G457" s="761" t="str">
        <f>VLOOKUP($C452,'2026年度(3年後期)'!$B$5:$N$207,COLUMN('2026年度(3年後期)'!$E$5),0)&amp;""</f>
        <v>領域別実習</v>
      </c>
      <c r="H457" s="758"/>
      <c r="I457" s="859" t="str">
        <f>VLOOKUP($C452,'2026年度(4年後期)'!$B$5:$N$206,COLUMN('2026年度(4年後期)'!$E$5),0)&amp;""</f>
        <v>医療政策学　追再試</v>
      </c>
      <c r="J457" s="810"/>
      <c r="K457" s="742" t="str">
        <f>VLOOKUP($C452,'2026年度(助産後期)'!$B$5:$N$207,COLUMN('2026年度(助産後期)'!$E$5),0)&amp;""</f>
        <v/>
      </c>
      <c r="L457" s="759"/>
      <c r="M457" s="757" t="str">
        <f>VLOOKUP($C452,'2026年度(M1後期)'!$B$5:$N$207,COLUMN('2026年度(M1後期)'!$E$5),0)&amp;""</f>
        <v>国際看護学演習A-Ⅰ
精神看護学演習A-Ⅱ
成育看護学演習A-Ⅱ・Ⅳ（小児）</v>
      </c>
      <c r="N457" s="758"/>
      <c r="O457" s="742" t="str">
        <f>VLOOKUP($C452,'2026年度(M2後期)'!$B$5:$N$207,COLUMN('2026年度(M2後期)'!$E$5),0)&amp;""</f>
        <v>特別研究</v>
      </c>
      <c r="P457" s="758"/>
      <c r="Q457" s="742" t="str">
        <f>VLOOKUP($C452,'2026年度(D1後期)'!$B$5:$N$207,COLUMN('2026年度(D1後期)'!$E$5),0)&amp;""</f>
        <v>成育看護学演習Ｂ
国際看護学演習Ｂ</v>
      </c>
      <c r="R457" s="758"/>
      <c r="S457" s="742" t="str">
        <f>VLOOKUP($C452,'2026年度(D23後期)'!$B$5:$N$207,COLUMN('2026年度(D23後期)'!$E$5),0)&amp;""</f>
        <v>特別研究</v>
      </c>
      <c r="T457" s="758"/>
      <c r="U457" s="21"/>
      <c r="Z457" s="745" t="str">
        <f>A457</f>
        <v>２時限（11：00～12：30）</v>
      </c>
      <c r="AA457" s="723" t="s">
        <v>408</v>
      </c>
      <c r="AB457" s="723"/>
      <c r="AC457" s="723"/>
      <c r="AD457" s="723"/>
      <c r="AE457" s="723"/>
      <c r="AF457" s="723"/>
      <c r="AG457" s="723" t="s">
        <v>306</v>
      </c>
      <c r="AH457" s="723" t="s">
        <v>306</v>
      </c>
      <c r="AI457" s="723"/>
      <c r="AJ457" s="723"/>
      <c r="AK457" s="723"/>
      <c r="AL457" s="723" t="s">
        <v>306</v>
      </c>
      <c r="AM457" s="723" t="s">
        <v>317</v>
      </c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 t="s">
        <v>317</v>
      </c>
      <c r="AX457" s="723" t="s">
        <v>409</v>
      </c>
      <c r="AY457" s="723"/>
      <c r="AZ457" s="723"/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855" t="str">
        <f>IFERROR(VLOOKUP(I457,科目・教員!$A$2:$B$342,2,0),"")</f>
        <v/>
      </c>
      <c r="J458" s="808"/>
      <c r="K458" s="738" t="str">
        <f>IFERROR(VLOOKUP(K457,科目・教員!$A$2:$B$342,2,0),"")</f>
        <v/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>１０１・移動</v>
      </c>
      <c r="D459" s="751"/>
      <c r="E459" s="752" t="str">
        <f>VLOOKUP($C452,'2026年度(2年後期)'!$B$5:$N$207,COLUMN('2026年度(2年後期)'!$E$5)+1,0)&amp;""</f>
        <v>201･202･基礎実</v>
      </c>
      <c r="F459" s="751"/>
      <c r="G459" s="752" t="str">
        <f>VLOOKUP($C452,'2026年度(3年後期)'!$B$5:$N$207,COLUMN('2026年度(3年後期)'!$E$5)+1,0)&amp;""</f>
        <v>母性:301･母小実</v>
      </c>
      <c r="H459" s="751"/>
      <c r="I459" s="855" t="str">
        <f>VLOOKUP($C452,'2026年度(4年後期)'!$B$5:$N$206,COLUMN('2026年度(4年後期)'!$E$5)+1,0)&amp;""</f>
        <v>302</v>
      </c>
      <c r="J459" s="808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858"/>
      <c r="J460" s="851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>解剖体見学実習AB</v>
      </c>
      <c r="D465" s="742"/>
      <c r="E465" s="747" t="str">
        <f>VLOOKUP($C452,'2026年度(2年後期)'!$B$5:$N$207,COLUMN('2026年度(2年後期)'!$G$5),0)&amp;""</f>
        <v>地域･在宅看護学概論</v>
      </c>
      <c r="F465" s="742"/>
      <c r="G465" s="747" t="str">
        <f>VLOOKUP($C452,'2026年度(3年後期)'!$B$5:$N$207,COLUMN('2026年度(3年後期)'!$G$5),0)&amp;""</f>
        <v>領域別実習</v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/>
      </c>
      <c r="L465" s="743"/>
      <c r="M465" s="741" t="str">
        <f>VLOOKUP($C452,'2026年度(M1後期)'!$B$5:$N$207,COLUMN('2026年度(M1後期)'!$G$5),0)&amp;""</f>
        <v>成育看護学演習A-Ⅱ（小児）</v>
      </c>
      <c r="N465" s="742"/>
      <c r="O465" s="743" t="str">
        <f>VLOOKUP($C452,'2026年度(M2後期)'!$B$5:$N$207,COLUMN('2026年度(M2後期)'!$G$5),0)&amp;""</f>
        <v>特別研究</v>
      </c>
      <c r="P465" s="742"/>
      <c r="Q465" s="743" t="str">
        <f>VLOOKUP($C452,'2026年度(D1後期)'!$B$5:$N$207,COLUMN('2026年度(D1後期)'!$G$5),0)&amp;""</f>
        <v>感染管理看護学演習Ｂ
成人看護学演習Ｂ</v>
      </c>
      <c r="R465" s="742"/>
      <c r="S465" s="743" t="str">
        <f>VLOOKUP($C452,'2026年度(D23後期)'!$B$5:$N$207,COLUMN('2026年度(D23後期)'!$G$5),0)&amp;""</f>
        <v>特別研究</v>
      </c>
      <c r="T465" s="742"/>
      <c r="U465" s="21"/>
      <c r="V465" s="623" t="s">
        <v>88</v>
      </c>
      <c r="Z465" s="745" t="str">
        <f>A465</f>
        <v>３時限（13：30～15：00）</v>
      </c>
      <c r="AA465" s="723"/>
      <c r="AB465" s="723"/>
      <c r="AC465" s="723"/>
      <c r="AD465" s="723"/>
      <c r="AE465" s="723"/>
      <c r="AF465" s="723"/>
      <c r="AG465" s="723" t="s">
        <v>142</v>
      </c>
      <c r="AH465" s="723"/>
      <c r="AI465" s="723"/>
      <c r="AJ465" s="723"/>
      <c r="AK465" s="723"/>
      <c r="AL465" s="723"/>
      <c r="AM465" s="723" t="s">
        <v>317</v>
      </c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 t="s">
        <v>317</v>
      </c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 t="s">
        <v>166</v>
      </c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/>
      </c>
      <c r="D466" s="738"/>
      <c r="E466" s="740" t="str">
        <f>IFERROR(VLOOKUP(E465,科目・教員!$A$2:$B$342,2,0),"")</f>
        <v>藤田　淳子</v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/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V466" s="623" t="s">
        <v>240</v>
      </c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>学外</v>
      </c>
      <c r="D467" s="738"/>
      <c r="E467" s="740" t="str">
        <f>VLOOKUP($C452,'2026年度(2年後期)'!$B$5:$N$207,COLUMN('2026年度(2年後期)'!$G$5)+1,0)&amp;""</f>
        <v>201</v>
      </c>
      <c r="F467" s="738"/>
      <c r="G467" s="740" t="str">
        <f>VLOOKUP($C452,'2026年度(3年後期)'!$B$5:$N$207,COLUMN('2026年度(3年後期)'!$G$5)+1,0)&amp;""</f>
        <v>母性:301･母小実</v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V467" s="623" t="s">
        <v>166</v>
      </c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36"/>
      <c r="D468" s="734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V468" s="623" t="s">
        <v>192</v>
      </c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41" t="str">
        <f>VLOOKUP($C452,'2026年度(1年後期)'!$B$5:$N$207,COLUMN('2026年度(1年後期)'!$I$5),0)&amp;""</f>
        <v>解剖体見学実習AB</v>
      </c>
      <c r="D469" s="742"/>
      <c r="E469" s="747" t="str">
        <f>VLOOKUP($C452,'2026年度(2年後期)'!$B$5:$N$207,COLUMN('2026年度(2年後期)'!$I$5),0)&amp;""</f>
        <v>老年看護学概論</v>
      </c>
      <c r="F469" s="742"/>
      <c r="G469" s="747" t="str">
        <f>VLOOKUP($C452,'2026年度(3年後期)'!$B$5:$N$207,COLUMN('2026年度(3年後期)'!$I$5),0)&amp;""</f>
        <v>領域別実習</v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/>
      </c>
      <c r="L469" s="743"/>
      <c r="M469" s="741" t="str">
        <f>VLOOKUP($C452,'2026年度(M1後期)'!$B$5:$N$207,COLUMN('2026年度(M1後期)'!$I$5),0)&amp;""</f>
        <v>成育看護学演習A-Ⅱ（小児）</v>
      </c>
      <c r="N469" s="742"/>
      <c r="O469" s="743" t="str">
        <f>VLOOKUP($C452,'2026年度(M2後期)'!$B$5:$N$207,COLUMN('2026年度(M2後期)'!$I$5),0)&amp;""</f>
        <v>特別研究</v>
      </c>
      <c r="P469" s="742"/>
      <c r="Q469" s="743" t="str">
        <f>VLOOKUP($C452,'2026年度(D1後期)'!$B$5:$N$207,COLUMN('2026年度(D1後期)'!$I$5),0)&amp;""</f>
        <v>感染管理看護学演習Ｂ
成人看護学演習Ｂ</v>
      </c>
      <c r="R469" s="742"/>
      <c r="S469" s="743" t="str">
        <f>VLOOKUP($C452,'2026年度(D23後期)'!$B$5:$N$207,COLUMN('2026年度(D23後期)'!$I$5),0)&amp;""</f>
        <v>特別研究</v>
      </c>
      <c r="T469" s="742"/>
      <c r="U469" s="21"/>
      <c r="Z469" s="745" t="str">
        <f>A469</f>
        <v>４時限（15：10～16：40）</v>
      </c>
      <c r="AA469" s="723"/>
      <c r="AB469" s="723"/>
      <c r="AC469" s="723"/>
      <c r="AD469" s="723"/>
      <c r="AE469" s="723"/>
      <c r="AF469" s="723"/>
      <c r="AG469" s="723" t="s">
        <v>287</v>
      </c>
      <c r="AH469" s="723"/>
      <c r="AI469" s="723"/>
      <c r="AJ469" s="723"/>
      <c r="AK469" s="723"/>
      <c r="AL469" s="723"/>
      <c r="AM469" s="723" t="s">
        <v>317</v>
      </c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 t="s">
        <v>317</v>
      </c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39" t="str">
        <f>IFERROR(VLOOKUP(C469,科目・教員!$A$2:$B$342,2,0),"")</f>
        <v/>
      </c>
      <c r="D470" s="738"/>
      <c r="E470" s="740" t="str">
        <f>IFERROR(VLOOKUP(E469,科目・教員!$A$2:$B$342,2,0),"")</f>
        <v>綿貫　成明</v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/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39" t="str">
        <f>VLOOKUP($C452,'2026年度(1年後期)'!$B$5:$N$207,COLUMN('2026年度(1年後期)'!$I$5)+1,0)&amp;""</f>
        <v>学外</v>
      </c>
      <c r="D471" s="738"/>
      <c r="E471" s="740" t="str">
        <f>VLOOKUP($C452,'2026年度(2年後期)'!$B$5:$N$207,COLUMN('2026年度(2年後期)'!$I$5)+1,0)&amp;""</f>
        <v>201</v>
      </c>
      <c r="F471" s="738"/>
      <c r="G471" s="740" t="str">
        <f>VLOOKUP($C452,'2026年度(3年後期)'!$B$5:$N$207,COLUMN('2026年度(3年後期)'!$I$5)+1,0)&amp;""</f>
        <v>母性:301･母小実</v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36"/>
      <c r="D472" s="734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36"/>
      <c r="D476" s="734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5"/>
      <c r="B477" s="6"/>
      <c r="C477" s="781">
        <f>C452+1</f>
        <v>46407</v>
      </c>
      <c r="D477" s="781"/>
      <c r="E477" s="781"/>
      <c r="F477" s="781"/>
      <c r="G477" s="781"/>
      <c r="H477" s="781"/>
      <c r="I477" s="781"/>
      <c r="J477" s="781"/>
      <c r="K477" s="781"/>
      <c r="L477" s="781"/>
      <c r="M477" s="781"/>
      <c r="N477" s="781"/>
      <c r="O477" s="781"/>
      <c r="P477" s="781"/>
      <c r="Q477" s="781"/>
      <c r="R477" s="781"/>
      <c r="S477" s="781"/>
      <c r="T477" s="781"/>
      <c r="U477" s="832">
        <f>C477</f>
        <v>46407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/>
      </c>
      <c r="D478" s="758"/>
      <c r="E478" s="761" t="str">
        <f>VLOOKUP($C477,'2026年度(2年後期)'!$B$5:$N$207,COLUMN('2026年度(2年後期)'!$C$5),0)&amp;""</f>
        <v>母性看護援助論Ⅱ</v>
      </c>
      <c r="F478" s="758"/>
      <c r="G478" s="761" t="str">
        <f>VLOOKUP($C477,'2026年度(3年後期)'!$B$5:$N$207,COLUMN('2026年度(3年後期)'!$C$5),0)&amp;""</f>
        <v>領域別実習</v>
      </c>
      <c r="H478" s="758"/>
      <c r="I478" s="761" t="str">
        <f>VLOOKUP($C477,'2026年度(4年後期)'!$B$5:$N$206,COLUMN('2026年度(4年後期)'!$C$5),0)&amp;""</f>
        <v>総合学習</v>
      </c>
      <c r="J478" s="758"/>
      <c r="K478" s="742" t="str">
        <f>VLOOKUP($C477,'2026年度(助産後期)'!$B$5:$N$207,COLUMN('2026年度(助産後期)'!$C$5),0)&amp;""</f>
        <v/>
      </c>
      <c r="L478" s="759"/>
      <c r="M478" s="768" t="str">
        <f>VLOOKUP($C477,'2026年度(M1後期)'!$B$5:$N$207,COLUMN('2026年度(M1後期)'!$C$5),0)&amp;""</f>
        <v>長寿看護学演習A-Ⅰ
成育看護学演習A-Ⅳ（母性）</v>
      </c>
      <c r="N478" s="759"/>
      <c r="O478" s="761" t="str">
        <f>VLOOKUP($C477,'2026年度(M2後期)'!$B$5:$N$207,COLUMN('2026年度(M2後期)'!$C$5),0)&amp;""</f>
        <v>特別研究</v>
      </c>
      <c r="P478" s="758"/>
      <c r="Q478" s="761" t="str">
        <f>VLOOKUP($C477,'2026年度(D1後期)'!$B$5:$N$207,COLUMN('2026年度(D1後期)'!$C$5),0)&amp;""</f>
        <v/>
      </c>
      <c r="R478" s="758"/>
      <c r="S478" s="742" t="str">
        <f>VLOOKUP($C477,'2026年度(D23後期)'!$B$5:$N$207,COLUMN('2026年度(D23後期)'!$C$5),0)&amp;""</f>
        <v>特別研究</v>
      </c>
      <c r="T478" s="758"/>
      <c r="U478" s="25"/>
      <c r="V478" s="31"/>
      <c r="Z478" s="744" t="str">
        <f>A478</f>
        <v xml:space="preserve">１時限（09：20～10：50） </v>
      </c>
      <c r="AA478" s="723"/>
      <c r="AB478" s="723"/>
      <c r="AC478" s="723"/>
      <c r="AD478" s="723"/>
      <c r="AE478" s="723"/>
      <c r="AF478" s="723"/>
      <c r="AG478" s="723" t="s">
        <v>369</v>
      </c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 t="s">
        <v>317</v>
      </c>
      <c r="AX478" s="723"/>
      <c r="AY478" s="723"/>
      <c r="AZ478" s="723"/>
      <c r="BA478" s="723"/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 t="s">
        <v>339</v>
      </c>
      <c r="BO478" s="723"/>
      <c r="BP478" s="723"/>
      <c r="BQ478" s="723"/>
      <c r="BR478" s="723"/>
      <c r="BS478" s="723"/>
      <c r="BT478" s="723"/>
      <c r="BU478" s="723"/>
      <c r="BV478" s="723"/>
    </row>
    <row r="479" spans="1:74" ht="13.5" customHeight="1">
      <c r="A479" s="745"/>
      <c r="B479" s="15" t="s">
        <v>61</v>
      </c>
      <c r="C479" s="753" t="str">
        <f>IFERROR(VLOOKUP(C478,科目・教員!$A$2:$B$342,2,0),"")</f>
        <v/>
      </c>
      <c r="D479" s="751"/>
      <c r="E479" s="752" t="str">
        <f>IFERROR(VLOOKUP(E478,科目・教員!$A$2:$B$342,2,0),"")</f>
        <v>池田　真弓</v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/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5"/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3.5" customHeight="1">
      <c r="A480" s="745"/>
      <c r="B480" s="15" t="s">
        <v>65</v>
      </c>
      <c r="C480" s="753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>201</v>
      </c>
      <c r="F480" s="751"/>
      <c r="G480" s="752" t="str">
        <f>VLOOKUP($C477,'2026年度(3年後期)'!$B$5:$N$207,COLUMN('2026年度(3年後期)'!$C$5)+1,0)&amp;""</f>
        <v>母性:301</v>
      </c>
      <c r="H480" s="751"/>
      <c r="I480" s="752" t="str">
        <f>VLOOKUP($C477,'2026年度(4年後期)'!$B$5:$N$206,COLUMN('2026年度(4年後期)'!$C$5)+1,0)&amp;""</f>
        <v>大講義室</v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5"/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3.5" customHeight="1">
      <c r="A481" s="746"/>
      <c r="B481" s="16" t="s">
        <v>68</v>
      </c>
      <c r="C481" s="779"/>
      <c r="D481" s="780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5"/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/>
      </c>
      <c r="D482" s="758"/>
      <c r="E482" s="761" t="str">
        <f>VLOOKUP($C477,'2026年度(2年後期)'!$B$5:$N$207,COLUMN('2026年度(2年後期)'!$E$5),0)&amp;""</f>
        <v>成人看護援助論Ⅱ</v>
      </c>
      <c r="F482" s="758"/>
      <c r="G482" s="761" t="str">
        <f>VLOOKUP($C477,'2026年度(3年後期)'!$B$5:$N$207,COLUMN('2026年度(3年後期)'!$E$5),0)&amp;""</f>
        <v>領域別実習</v>
      </c>
      <c r="H482" s="758"/>
      <c r="I482" s="761" t="str">
        <f>VLOOKUP($C477,'2026年度(4年後期)'!$B$5:$N$206,COLUMN('2026年度(4年後期)'!$E$5),0)&amp;""</f>
        <v>総合学習</v>
      </c>
      <c r="J482" s="758"/>
      <c r="K482" s="742" t="str">
        <f>VLOOKUP($C477,'2026年度(助産後期)'!$B$5:$N$207,COLUMN('2026年度(助産後期)'!$E$5),0)&amp;""</f>
        <v/>
      </c>
      <c r="L482" s="759"/>
      <c r="M482" s="757" t="str">
        <f>VLOOKUP($C477,'2026年度(M1後期)'!$B$5:$N$207,COLUMN('2026年度(M1後期)'!$E$5),0)&amp;""</f>
        <v>長寿看護学演習A-Ⅰ
成育看護学演習A-Ⅳ（母性）</v>
      </c>
      <c r="N482" s="758"/>
      <c r="O482" s="742" t="str">
        <f>VLOOKUP($C477,'2026年度(M2後期)'!$B$5:$N$207,COLUMN('2026年度(M2後期)'!$E$5),0)&amp;""</f>
        <v>特別研究</v>
      </c>
      <c r="P482" s="758"/>
      <c r="Q482" s="742" t="str">
        <f>VLOOKUP($C477,'2026年度(D1後期)'!$B$5:$N$207,COLUMN('2026年度(D1後期)'!$E$5),0)&amp;""</f>
        <v/>
      </c>
      <c r="R482" s="758"/>
      <c r="S482" s="742" t="str">
        <f>VLOOKUP($C477,'2026年度(D23後期)'!$B$5:$N$207,COLUMN('2026年度(D23後期)'!$E$5),0)&amp;""</f>
        <v>特別研究</v>
      </c>
      <c r="T482" s="758"/>
      <c r="U482" s="21"/>
      <c r="V482" s="41"/>
      <c r="Z482" s="745" t="str">
        <f>A482</f>
        <v>２時限（11：00～12：30）</v>
      </c>
      <c r="AA482" s="723"/>
      <c r="AB482" s="723"/>
      <c r="AC482" s="723"/>
      <c r="AD482" s="723"/>
      <c r="AE482" s="723"/>
      <c r="AF482" s="723"/>
      <c r="AG482" s="723" t="s">
        <v>228</v>
      </c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 t="s">
        <v>317</v>
      </c>
      <c r="AX482" s="723"/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 t="s">
        <v>339</v>
      </c>
      <c r="BO482" s="723"/>
      <c r="BP482" s="723"/>
      <c r="BQ482" s="723"/>
      <c r="BR482" s="723"/>
      <c r="BS482" s="723"/>
      <c r="BT482" s="723"/>
      <c r="BU482" s="723"/>
      <c r="BV482" s="723"/>
    </row>
    <row r="483" spans="1:74" ht="13.5" customHeight="1">
      <c r="A483" s="745"/>
      <c r="B483" s="15" t="s">
        <v>61</v>
      </c>
      <c r="C483" s="753" t="str">
        <f>IFERROR(VLOOKUP(C482,科目・教員!$A$2:$B$342,2,0),"")</f>
        <v/>
      </c>
      <c r="D483" s="751"/>
      <c r="E483" s="752" t="str">
        <f>IFERROR(VLOOKUP(E482,科目・教員!$A$2:$B$342,2,0),"")</f>
        <v>藤澤　雄太</v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/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41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>201</v>
      </c>
      <c r="F484" s="751"/>
      <c r="G484" s="752" t="str">
        <f>VLOOKUP($C477,'2026年度(3年後期)'!$B$5:$N$207,COLUMN('2026年度(3年後期)'!$E$5)+1,0)&amp;""</f>
        <v>母性:301</v>
      </c>
      <c r="H484" s="751"/>
      <c r="I484" s="752" t="str">
        <f>VLOOKUP($C477,'2026年度(4年後期)'!$B$5:$N$206,COLUMN('2026年度(4年後期)'!$E$5)+1,0)&amp;""</f>
        <v>大講義室</v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41"/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3.5" customHeight="1">
      <c r="A485" s="760"/>
      <c r="B485" s="16" t="s">
        <v>68</v>
      </c>
      <c r="C485" s="736"/>
      <c r="D485" s="734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41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/>
      </c>
      <c r="D490" s="742"/>
      <c r="E490" s="747" t="str">
        <f>VLOOKUP($C477,'2026年度(2年後期)'!$B$5:$N$207,COLUMN('2026年度(2年後期)'!$G$5),0)&amp;""</f>
        <v>薬物療法と看護</v>
      </c>
      <c r="F490" s="742"/>
      <c r="G490" s="747" t="str">
        <f>VLOOKUP($C477,'2026年度(3年後期)'!$B$5:$N$207,COLUMN('2026年度(3年後期)'!$G$5),0)&amp;""</f>
        <v>領域別実習</v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/>
      </c>
      <c r="L490" s="743"/>
      <c r="M490" s="741" t="str">
        <f>VLOOKUP($C477,'2026年度(M1後期)'!$B$5:$N$207,COLUMN('2026年度(M1後期)'!$G$5),0)&amp;""</f>
        <v/>
      </c>
      <c r="N490" s="742"/>
      <c r="O490" s="743" t="str">
        <f>VLOOKUP($C477,'2026年度(M2後期)'!$B$5:$N$207,COLUMN('2026年度(M2後期)'!$G$5),0)&amp;""</f>
        <v>特別研究</v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>特別研究</v>
      </c>
      <c r="T490" s="742"/>
      <c r="U490" s="21"/>
      <c r="V490" s="41"/>
      <c r="Z490" s="745" t="str">
        <f>A490</f>
        <v>３時限（13：30～15：00）</v>
      </c>
      <c r="AA490" s="723"/>
      <c r="AB490" s="723"/>
      <c r="AC490" s="723"/>
      <c r="AD490" s="723"/>
      <c r="AE490" s="723"/>
      <c r="AF490" s="723"/>
      <c r="AG490" s="723" t="s">
        <v>204</v>
      </c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/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/>
      <c r="BN490" s="723"/>
      <c r="BO490" s="723"/>
      <c r="BP490" s="723"/>
      <c r="BQ490" s="723"/>
      <c r="BR490" s="723"/>
      <c r="BS490" s="723"/>
      <c r="BT490" s="723"/>
      <c r="BU490" s="723"/>
      <c r="BV490" s="723"/>
    </row>
    <row r="491" spans="1:74" ht="13.5" customHeight="1">
      <c r="A491" s="745"/>
      <c r="B491" s="15" t="s">
        <v>61</v>
      </c>
      <c r="C491" s="739" t="str">
        <f>IFERROR(VLOOKUP(C490,科目・教員!$A$2:$B$342,2,0),"")</f>
        <v/>
      </c>
      <c r="D491" s="738"/>
      <c r="E491" s="740" t="str">
        <f>IFERROR(VLOOKUP(E490,科目・教員!$A$2:$B$342,2,0),"")</f>
        <v>本間　典子</v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/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21"/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3.5" customHeight="1">
      <c r="A492" s="745"/>
      <c r="B492" s="15" t="s">
        <v>65</v>
      </c>
      <c r="C492" s="739" t="str">
        <f>VLOOKUP($C477,'2026年度(1年後期)'!$B$5:$N$207,COLUMN('2026年度(1年後期)'!$G$5)+1,0)&amp;""</f>
        <v/>
      </c>
      <c r="D492" s="738"/>
      <c r="E492" s="740" t="str">
        <f>VLOOKUP($C477,'2026年度(2年後期)'!$B$5:$N$207,COLUMN('2026年度(2年後期)'!$G$5)+1,0)&amp;""</f>
        <v>201</v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21"/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3.5" customHeight="1">
      <c r="A493" s="760"/>
      <c r="B493" s="16" t="s">
        <v>68</v>
      </c>
      <c r="C493" s="736"/>
      <c r="D493" s="734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21"/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/>
      </c>
      <c r="D494" s="742"/>
      <c r="E494" s="860" t="str">
        <f>VLOOKUP($C477,'2026年度(2年後期)'!$B$5:$N$207,COLUMN('2026年度(2年後期)'!$I$5),0)&amp;""</f>
        <v>看護基礎理論
追再試</v>
      </c>
      <c r="F494" s="803"/>
      <c r="G494" s="747" t="str">
        <f>VLOOKUP($C477,'2026年度(3年後期)'!$B$5:$N$207,COLUMN('2026年度(3年後期)'!$I$5),0)&amp;""</f>
        <v>領域別実習</v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/>
      </c>
      <c r="L494" s="743"/>
      <c r="M494" s="741" t="str">
        <f>VLOOKUP($C477,'2026年度(M1後期)'!$B$5:$N$207,COLUMN('2026年度(M1後期)'!$I$5),0)&amp;""</f>
        <v/>
      </c>
      <c r="N494" s="742"/>
      <c r="O494" s="743" t="str">
        <f>VLOOKUP($C477,'2026年度(M2後期)'!$B$5:$N$207,COLUMN('2026年度(M2後期)'!$I$5),0)&amp;""</f>
        <v>特別研究</v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>特別研究</v>
      </c>
      <c r="T494" s="742"/>
      <c r="U494" s="21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 t="s">
        <v>410</v>
      </c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/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/>
      <c r="BN494" s="723"/>
      <c r="BO494" s="723"/>
      <c r="BP494" s="723"/>
      <c r="BQ494" s="723"/>
      <c r="BR494" s="723"/>
      <c r="BS494" s="723"/>
      <c r="BT494" s="723"/>
      <c r="BU494" s="723"/>
      <c r="BV494" s="723"/>
    </row>
    <row r="495" spans="1:74" ht="13.5" customHeight="1">
      <c r="A495" s="745"/>
      <c r="B495" s="15" t="s">
        <v>61</v>
      </c>
      <c r="C495" s="739" t="str">
        <f>IFERROR(VLOOKUP(C494,科目・教員!$A$2:$B$342,2,0),"")</f>
        <v/>
      </c>
      <c r="D495" s="738"/>
      <c r="E495" s="861" t="str">
        <f>IFERROR(VLOOKUP(E494,科目・教員!$A$2:$B$342,2,0),"")</f>
        <v/>
      </c>
      <c r="F495" s="801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21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3.5" customHeight="1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861" t="str">
        <f>VLOOKUP($C477,'2026年度(2年後期)'!$B$5:$N$207,COLUMN('2026年度(2年後期)'!$I$5)+1,0)&amp;""</f>
        <v>203</v>
      </c>
      <c r="F496" s="801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21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3.5" customHeight="1">
      <c r="A497" s="746"/>
      <c r="B497" s="16" t="s">
        <v>68</v>
      </c>
      <c r="C497" s="779"/>
      <c r="D497" s="797"/>
      <c r="E497" s="858"/>
      <c r="F497" s="851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21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3.5" customHeight="1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3.5" customHeight="1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3.5" customHeight="1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3.5" customHeight="1">
      <c r="A501" s="746"/>
      <c r="B501" s="16" t="s">
        <v>68</v>
      </c>
      <c r="C501" s="779"/>
      <c r="D501" s="797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.75">
      <c r="A502" s="5"/>
      <c r="B502" s="6"/>
      <c r="C502" s="781">
        <f>C477+1</f>
        <v>46408</v>
      </c>
      <c r="D502" s="781"/>
      <c r="E502" s="781"/>
      <c r="F502" s="781"/>
      <c r="G502" s="781"/>
      <c r="H502" s="781"/>
      <c r="I502" s="781"/>
      <c r="J502" s="781"/>
      <c r="K502" s="781"/>
      <c r="L502" s="781"/>
      <c r="M502" s="781"/>
      <c r="N502" s="781"/>
      <c r="O502" s="781"/>
      <c r="P502" s="781"/>
      <c r="Q502" s="781"/>
      <c r="R502" s="781"/>
      <c r="S502" s="781"/>
      <c r="T502" s="781"/>
      <c r="U502" s="832">
        <f>C502</f>
        <v>46408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>解剖体見学実習CD</v>
      </c>
      <c r="D503" s="758"/>
      <c r="E503" s="761" t="str">
        <f>VLOOKUP($C502,'2026年度(2年後期)'!$B$5:$N$207,COLUMN('2026年度(2年後期)'!$C$5),0)&amp;""</f>
        <v>小児看護援助論Ⅰ</v>
      </c>
      <c r="F503" s="758"/>
      <c r="G503" s="761" t="str">
        <f>VLOOKUP($C502,'2026年度(3年後期)'!$B$5:$N$207,COLUMN('2026年度(3年後期)'!$C$5),0)&amp;""</f>
        <v>領域別実習</v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>がん看護学演習A-Ⅲ</v>
      </c>
      <c r="N503" s="759"/>
      <c r="O503" s="761" t="str">
        <f>VLOOKUP($C502,'2026年度(M2後期)'!$B$5:$N$207,COLUMN('2026年度(M2後期)'!$C$5),0)&amp;""</f>
        <v>特別研究</v>
      </c>
      <c r="P503" s="758"/>
      <c r="Q503" s="761" t="str">
        <f>VLOOKUP($C502,'2026年度(D1後期)'!$B$5:$N$207,COLUMN('2026年度(D1後期)'!$C$5),0)&amp;""</f>
        <v>看護情報・管理学演習Ｂ
長寿看護学演習Ｂ</v>
      </c>
      <c r="R503" s="758"/>
      <c r="S503" s="742" t="str">
        <f>VLOOKUP($C502,'2026年度(D23後期)'!$B$5:$N$207,COLUMN('2026年度(D23後期)'!$C$5),0)&amp;""</f>
        <v>特別研究</v>
      </c>
      <c r="T503" s="758"/>
      <c r="U503" s="25"/>
      <c r="Z503" s="744" t="str">
        <f>A503</f>
        <v xml:space="preserve">１時限（09：20～10：50） </v>
      </c>
      <c r="AA503" s="723" t="s">
        <v>408</v>
      </c>
      <c r="AB503" s="723"/>
      <c r="AC503" s="723"/>
      <c r="AD503" s="723" t="s">
        <v>194</v>
      </c>
      <c r="AE503" s="723"/>
      <c r="AF503" s="723"/>
      <c r="AG503" s="723"/>
      <c r="AH503" s="723" t="s">
        <v>314</v>
      </c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 t="s">
        <v>411</v>
      </c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53" t="str">
        <f>IFERROR(VLOOKUP(C503,科目・教員!$A$2:$B$342,2,0),"")</f>
        <v/>
      </c>
      <c r="D504" s="751"/>
      <c r="E504" s="752" t="str">
        <f>IFERROR(VLOOKUP(E503,科目・教員!$A$2:$B$342,2,0),"")</f>
        <v>遠藤　数江</v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25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>101</v>
      </c>
      <c r="D505" s="751"/>
      <c r="E505" s="752" t="str">
        <f>VLOOKUP($C502,'2026年度(2年後期)'!$B$5:$N$207,COLUMN('2026年度(2年後期)'!$C$5)+1,0)&amp;""</f>
        <v>202</v>
      </c>
      <c r="F505" s="751"/>
      <c r="G505" s="752" t="str">
        <f>VLOOKUP($C502,'2026年度(3年後期)'!$B$5:$N$207,COLUMN('2026年度(3年後期)'!$C$5)+1,0)&amp;""</f>
        <v>地域・在宅：在宅実</v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25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36"/>
      <c r="D506" s="755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25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>解剖体見学実習CD</v>
      </c>
      <c r="D507" s="758"/>
      <c r="E507" s="761" t="str">
        <f>VLOOKUP($C502,'2026年度(2年後期)'!$B$5:$N$207,COLUMN('2026年度(2年後期)'!$E$5),0)&amp;""</f>
        <v>成人看護援助論Ⅱ</v>
      </c>
      <c r="F507" s="758"/>
      <c r="G507" s="761" t="str">
        <f>VLOOKUP($C502,'2026年度(3年後期)'!$B$5:$N$207,COLUMN('2026年度(3年後期)'!$E$5),0)&amp;""</f>
        <v>領域別実習</v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>がん看護学演習A-Ⅲ</v>
      </c>
      <c r="N507" s="758"/>
      <c r="O507" s="742" t="str">
        <f>VLOOKUP($C502,'2026年度(M2後期)'!$B$5:$N$207,COLUMN('2026年度(M2後期)'!$E$5),0)&amp;""</f>
        <v>特別研究</v>
      </c>
      <c r="P507" s="758"/>
      <c r="Q507" s="742" t="str">
        <f>VLOOKUP($C502,'2026年度(D1後期)'!$B$5:$N$207,COLUMN('2026年度(D1後期)'!$E$5),0)&amp;""</f>
        <v>看護情報・管理学演習Ｂ
長寿看護学演習Ｂ</v>
      </c>
      <c r="R507" s="758"/>
      <c r="S507" s="742" t="str">
        <f>VLOOKUP($C502,'2026年度(D23後期)'!$B$5:$N$207,COLUMN('2026年度(D23後期)'!$E$5),0)&amp;""</f>
        <v>特別研究</v>
      </c>
      <c r="T507" s="758"/>
      <c r="U507" s="21"/>
      <c r="Z507" s="745" t="str">
        <f>A507</f>
        <v>２時限（11：00～12：30）</v>
      </c>
      <c r="AA507" s="723" t="s">
        <v>408</v>
      </c>
      <c r="AB507" s="723"/>
      <c r="AC507" s="723"/>
      <c r="AD507" s="723" t="s">
        <v>194</v>
      </c>
      <c r="AE507" s="723"/>
      <c r="AF507" s="723"/>
      <c r="AG507" s="723" t="s">
        <v>92</v>
      </c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 t="s">
        <v>412</v>
      </c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/>
      </c>
      <c r="D508" s="751"/>
      <c r="E508" s="752" t="str">
        <f>IFERROR(VLOOKUP(E507,科目・教員!$A$2:$B$342,2,0),"")</f>
        <v>藤澤　雄太</v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21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>１０１・移動</v>
      </c>
      <c r="D509" s="751"/>
      <c r="E509" s="752" t="str">
        <f>VLOOKUP($C502,'2026年度(2年後期)'!$B$5:$N$207,COLUMN('2026年度(2年後期)'!$E$5)+1,0)&amp;""</f>
        <v>201</v>
      </c>
      <c r="F509" s="751"/>
      <c r="G509" s="752" t="str">
        <f>VLOOKUP($C502,'2026年度(3年後期)'!$B$5:$N$207,COLUMN('2026年度(3年後期)'!$E$5)+1,0)&amp;""</f>
        <v>地域・在宅：在宅実</v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21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21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>解剖体見学実習CD</v>
      </c>
      <c r="D515" s="742"/>
      <c r="E515" s="747" t="str">
        <f>VLOOKUP($C502,'2026年度(2年後期)'!$B$5:$N$207,COLUMN('2026年度(2年後期)'!$G$5),0)&amp;""</f>
        <v>母性看護援助論Ⅱ</v>
      </c>
      <c r="F515" s="742"/>
      <c r="G515" s="747" t="str">
        <f>VLOOKUP($C502,'2026年度(3年後期)'!$B$5:$N$207,COLUMN('2026年度(3年後期)'!$G$5),0)&amp;""</f>
        <v>領域別実習</v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/>
      </c>
      <c r="N515" s="742"/>
      <c r="O515" s="743" t="str">
        <f>VLOOKUP($C502,'2026年度(M2後期)'!$B$5:$N$207,COLUMN('2026年度(M2後期)'!$G$5),0)&amp;""</f>
        <v>特別研究</v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>特別研究</v>
      </c>
      <c r="T515" s="742"/>
      <c r="U515" s="21"/>
      <c r="Z515" s="745" t="str">
        <f>A515</f>
        <v>３時限（13：30～15：00）</v>
      </c>
      <c r="AA515" s="723"/>
      <c r="AB515" s="723"/>
      <c r="AC515" s="723"/>
      <c r="AD515" s="723" t="s">
        <v>194</v>
      </c>
      <c r="AE515" s="723"/>
      <c r="AF515" s="723"/>
      <c r="AG515" s="723" t="s">
        <v>358</v>
      </c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/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/>
      </c>
      <c r="D516" s="738"/>
      <c r="E516" s="740" t="str">
        <f>IFERROR(VLOOKUP(E515,科目・教員!$A$2:$B$342,2,0),"")</f>
        <v>池田　真弓</v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2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>学外</v>
      </c>
      <c r="D517" s="738"/>
      <c r="E517" s="740" t="str">
        <f>VLOOKUP($C502,'2026年度(2年後期)'!$B$5:$N$207,COLUMN('2026年度(2年後期)'!$G$5)+1,0)&amp;""</f>
        <v>201</v>
      </c>
      <c r="F517" s="738"/>
      <c r="G517" s="740" t="str">
        <f>VLOOKUP($C502,'2026年度(3年後期)'!$B$5:$N$207,COLUMN('2026年度(3年後期)'!$G$5)+1,0)&amp;""</f>
        <v>地域・在宅：在宅実</v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2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2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>解剖体見学実習CD</v>
      </c>
      <c r="D519" s="742"/>
      <c r="E519" s="747" t="str">
        <f>VLOOKUP($C502,'2026年度(2年後期)'!$B$5:$N$207,COLUMN('2026年度(2年後期)'!$I$5),0)&amp;""</f>
        <v/>
      </c>
      <c r="F519" s="742"/>
      <c r="G519" s="747" t="str">
        <f>VLOOKUP($C502,'2026年度(3年後期)'!$B$5:$N$207,COLUMN('2026年度(3年後期)'!$I$5),0)&amp;""</f>
        <v>領域別実習</v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/>
      </c>
      <c r="N519" s="742"/>
      <c r="O519" s="743" t="str">
        <f>VLOOKUP($C502,'2026年度(M2後期)'!$B$5:$N$207,COLUMN('2026年度(M2後期)'!$I$5),0)&amp;""</f>
        <v>特別研究</v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>特別研究</v>
      </c>
      <c r="T519" s="742"/>
      <c r="U519" s="21"/>
      <c r="Z519" s="745" t="str">
        <f>A519</f>
        <v>４時限（15：10～16：40）</v>
      </c>
      <c r="AA519" s="723"/>
      <c r="AB519" s="723"/>
      <c r="AC519" s="723"/>
      <c r="AD519" s="723" t="s">
        <v>194</v>
      </c>
      <c r="AE519" s="723"/>
      <c r="AF519" s="723"/>
      <c r="AG519" s="723"/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/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39" t="str">
        <f>IFERROR(VLOOKUP(C519,科目・教員!$A$2:$B$342,2,0),"")</f>
        <v/>
      </c>
      <c r="D520" s="738"/>
      <c r="E520" s="740" t="str">
        <f>IFERROR(VLOOKUP(E519,科目・教員!$A$2:$B$342,2,0),"")</f>
        <v/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2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>学外</v>
      </c>
      <c r="D521" s="738"/>
      <c r="E521" s="740" t="str">
        <f>VLOOKUP($C502,'2026年度(2年後期)'!$B$5:$N$207,COLUMN('2026年度(2年後期)'!$I$5)+1,0)&amp;""</f>
        <v/>
      </c>
      <c r="F521" s="738"/>
      <c r="G521" s="740" t="str">
        <f>VLOOKUP($C502,'2026年度(3年後期)'!$B$5:$N$207,COLUMN('2026年度(3年後期)'!$I$5)+1,0)&amp;""</f>
        <v>地域・在宅：在宅実</v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2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48"/>
      <c r="D522" s="749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2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48"/>
      <c r="D526" s="749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">
      <c r="A527" s="5"/>
      <c r="B527" s="6"/>
      <c r="C527" s="781">
        <f>C502+1</f>
        <v>46409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46409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>疾病・病態論Ⅰ</v>
      </c>
      <c r="D528" s="758"/>
      <c r="E528" s="761" t="str">
        <f>VLOOKUP($C527,'2026年度(2年後期)'!$B$5:$N$207,COLUMN('2026年度(2年後期)'!$C$5),0)&amp;""</f>
        <v>感染防止技術論</v>
      </c>
      <c r="F528" s="758"/>
      <c r="G528" s="761" t="str">
        <f>VLOOKUP($C527,'2026年度(3年後期)'!$B$5:$N$207,COLUMN('2026年度(3年後期)'!$C$5),0)&amp;""</f>
        <v>領域別実習</v>
      </c>
      <c r="H528" s="758"/>
      <c r="I528" s="761" t="str">
        <f>VLOOKUP($C527,'2026年度(4年後期)'!$B$5:$N$206,COLUMN('2026年度(4年後期)'!$C$5),0)&amp;""</f>
        <v/>
      </c>
      <c r="J528" s="758"/>
      <c r="K528" s="742" t="str">
        <f>VLOOKUP($C527,'2026年度(助産後期)'!$B$5:$N$207,COLUMN('2026年度(助産後期)'!$C$5),0)&amp;""</f>
        <v/>
      </c>
      <c r="L528" s="759"/>
      <c r="M528" s="768" t="str">
        <f>VLOOKUP($C527,'2026年度(M1後期)'!$B$5:$N$207,COLUMN('2026年度(M1後期)'!$C$5),0)&amp;""</f>
        <v>がん看護学演習A-Ⅲ</v>
      </c>
      <c r="N528" s="759"/>
      <c r="O528" s="761" t="str">
        <f>VLOOKUP($C527,'2026年度(M2後期)'!$B$5:$N$207,COLUMN('2026年度(M2後期)'!$C$5),0)&amp;""</f>
        <v>特別研究</v>
      </c>
      <c r="P528" s="758"/>
      <c r="Q528" s="761" t="str">
        <f>VLOOKUP($C527,'2026年度(D1後期)'!$B$5:$N$207,COLUMN('2026年度(D1後期)'!$C$5),0)&amp;""</f>
        <v/>
      </c>
      <c r="R528" s="758"/>
      <c r="S528" s="742" t="str">
        <f>VLOOKUP($C527,'2026年度(D23後期)'!$B$5:$N$207,COLUMN('2026年度(D23後期)'!$C$5),0)&amp;""</f>
        <v>特別研究</v>
      </c>
      <c r="T528" s="758"/>
      <c r="U528" s="43"/>
      <c r="Z528" s="744" t="str">
        <f>A528</f>
        <v xml:space="preserve">１時限（09：20～10：50） </v>
      </c>
      <c r="AA528" s="723" t="s">
        <v>354</v>
      </c>
      <c r="AB528" s="723"/>
      <c r="AC528" s="723"/>
      <c r="AD528" s="723"/>
      <c r="AE528" s="723"/>
      <c r="AF528" s="723"/>
      <c r="AG528" s="723" t="s">
        <v>201</v>
      </c>
      <c r="AH528" s="723"/>
      <c r="AI528" s="723"/>
      <c r="AJ528" s="723"/>
      <c r="AK528" s="723"/>
      <c r="AL528" s="723"/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 t="s">
        <v>317</v>
      </c>
      <c r="AX528" s="723" t="s">
        <v>413</v>
      </c>
      <c r="AY528" s="723" t="s">
        <v>413</v>
      </c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>水野　正之</v>
      </c>
      <c r="D529" s="751"/>
      <c r="E529" s="752" t="str">
        <f>IFERROR(VLOOKUP(E528,科目・教員!$A$2:$B$342,2,0),"")</f>
        <v>網中　眞由美</v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38" t="str">
        <f>IFERROR(VLOOKUP(K528,科目・教員!$A$2:$B$342,2,0),"")</f>
        <v/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>101</v>
      </c>
      <c r="D530" s="751"/>
      <c r="E530" s="752" t="str">
        <f>VLOOKUP($C527,'2026年度(2年後期)'!$B$5:$N$207,COLUMN('2026年度(2年後期)'!$C$5)+1,0)&amp;""</f>
        <v>201</v>
      </c>
      <c r="F530" s="751"/>
      <c r="G530" s="752" t="str">
        <f>VLOOKUP($C527,'2026年度(3年後期)'!$B$5:$N$207,COLUMN('2026年度(3年後期)'!$C$5)+1,0)&amp;""</f>
        <v>小児:302･303　母性:301</v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36"/>
      <c r="D531" s="755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>生活援助論Ⅱ
(ABCD/1･2年合同)</v>
      </c>
      <c r="D532" s="758"/>
      <c r="E532" s="761" t="str">
        <f>VLOOKUP($C527,'2026年度(2年後期)'!$B$5:$N$207,COLUMN('2026年度(2年後期)'!$E$5),0)&amp;""</f>
        <v>生活援助論Ⅳ
(ABCD/1･2年合同)</v>
      </c>
      <c r="F532" s="758"/>
      <c r="G532" s="761" t="str">
        <f>VLOOKUP($C527,'2026年度(3年後期)'!$B$5:$N$207,COLUMN('2026年度(3年後期)'!$E$5),0)&amp;""</f>
        <v>領域別実習</v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/>
      </c>
      <c r="L532" s="759"/>
      <c r="M532" s="757" t="str">
        <f>VLOOKUP($C527,'2026年度(M1後期)'!$B$5:$N$207,COLUMN('2026年度(M1後期)'!$E$5),0)&amp;""</f>
        <v>がん看護学演習A-Ⅲ</v>
      </c>
      <c r="N532" s="758"/>
      <c r="O532" s="742" t="str">
        <f>VLOOKUP($C527,'2026年度(M2後期)'!$B$5:$N$207,COLUMN('2026年度(M2後期)'!$E$5),0)&amp;""</f>
        <v>特別研究</v>
      </c>
      <c r="P532" s="758"/>
      <c r="Q532" s="742" t="str">
        <f>VLOOKUP($C527,'2026年度(D1後期)'!$B$5:$N$207,COLUMN('2026年度(D1後期)'!$E$5),0)&amp;""</f>
        <v/>
      </c>
      <c r="R532" s="758"/>
      <c r="S532" s="742" t="str">
        <f>VLOOKUP($C527,'2026年度(D23後期)'!$B$5:$N$207,COLUMN('2026年度(D23後期)'!$E$5),0)&amp;""</f>
        <v>特別研究</v>
      </c>
      <c r="T532" s="758"/>
      <c r="U532" s="25"/>
      <c r="Z532" s="745" t="str">
        <f>A532</f>
        <v>２時限（11：00～12：30）</v>
      </c>
      <c r="AA532" s="723"/>
      <c r="AB532" s="723"/>
      <c r="AC532" s="723" t="s">
        <v>414</v>
      </c>
      <c r="AD532" s="723"/>
      <c r="AE532" s="723"/>
      <c r="AF532" s="723"/>
      <c r="AG532" s="723" t="s">
        <v>415</v>
      </c>
      <c r="AH532" s="723" t="s">
        <v>415</v>
      </c>
      <c r="AI532" s="723" t="s">
        <v>415</v>
      </c>
      <c r="AJ532" s="723" t="s">
        <v>415</v>
      </c>
      <c r="AK532" s="723"/>
      <c r="AL532" s="723" t="s">
        <v>415</v>
      </c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 t="s">
        <v>317</v>
      </c>
      <c r="AX532" s="723" t="s">
        <v>413</v>
      </c>
      <c r="AY532" s="723" t="s">
        <v>413</v>
      </c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/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>基礎実･201～204</v>
      </c>
      <c r="D534" s="751"/>
      <c r="E534" s="752" t="str">
        <f>VLOOKUP($C527,'2026年度(2年後期)'!$B$5:$N$207,COLUMN('2026年度(2年後期)'!$E$5)+1,0)&amp;""</f>
        <v>基礎実･201～204</v>
      </c>
      <c r="F534" s="751"/>
      <c r="G534" s="752" t="str">
        <f>VLOOKUP($C527,'2026年度(3年後期)'!$B$5:$N$207,COLUMN('2026年度(3年後期)'!$E$5)+1,0)&amp;""</f>
        <v>小児:302･303　母性:301</v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48"/>
      <c r="D535" s="749"/>
      <c r="E535" s="733"/>
      <c r="F535" s="734"/>
      <c r="G535" s="733"/>
      <c r="H535" s="734"/>
      <c r="I535" s="733"/>
      <c r="J535" s="734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>疫学・保健統計学Ⅱ</v>
      </c>
      <c r="D540" s="742"/>
      <c r="E540" s="747" t="str">
        <f>VLOOKUP($C527,'2026年度(2年後期)'!$B$5:$N$207,COLUMN('2026年度(2年後期)'!$G$5),0)&amp;""</f>
        <v>成人看護援助論Ⅱ</v>
      </c>
      <c r="F540" s="742"/>
      <c r="G540" s="747" t="str">
        <f>VLOOKUP($C527,'2026年度(3年後期)'!$B$5:$N$207,COLUMN('2026年度(3年後期)'!$G$5),0)&amp;""</f>
        <v>領域別実習</v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/>
      </c>
      <c r="L540" s="743"/>
      <c r="M540" s="741" t="str">
        <f>VLOOKUP($C527,'2026年度(M1後期)'!$B$5:$N$207,COLUMN('2026年度(M1後期)'!$G$5),0)&amp;""</f>
        <v>がん看護学演習A-Ⅳ</v>
      </c>
      <c r="N540" s="742"/>
      <c r="O540" s="743" t="str">
        <f>VLOOKUP($C527,'2026年度(M2後期)'!$B$5:$N$207,COLUMN('2026年度(M2後期)'!$G$5),0)&amp;""</f>
        <v>特別研究</v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>特別研究</v>
      </c>
      <c r="T540" s="742"/>
      <c r="U540" s="25"/>
      <c r="Z540" s="745" t="str">
        <f>A540</f>
        <v>３時限（13：30～15：00）</v>
      </c>
      <c r="AA540" s="723" t="s">
        <v>323</v>
      </c>
      <c r="AB540" s="723"/>
      <c r="AC540" s="723"/>
      <c r="AD540" s="723"/>
      <c r="AE540" s="723"/>
      <c r="AF540" s="723"/>
      <c r="AG540" s="723" t="s">
        <v>228</v>
      </c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 t="s">
        <v>413</v>
      </c>
      <c r="AY540" s="723" t="s">
        <v>413</v>
      </c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>柏木　公一</v>
      </c>
      <c r="D541" s="738"/>
      <c r="E541" s="740" t="str">
        <f>IFERROR(VLOOKUP(E540,科目・教員!$A$2:$B$342,2,0),"")</f>
        <v>藤澤　雄太</v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/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>101</v>
      </c>
      <c r="D542" s="738"/>
      <c r="E542" s="740" t="str">
        <f>VLOOKUP($C527,'2026年度(2年後期)'!$B$5:$N$207,COLUMN('2026年度(2年後期)'!$G$5)+1,0)&amp;""</f>
        <v>201</v>
      </c>
      <c r="F542" s="738"/>
      <c r="G542" s="740" t="str">
        <f>VLOOKUP($C527,'2026年度(3年後期)'!$B$5:$N$207,COLUMN('2026年度(3年後期)'!$G$5)+1,0)&amp;""</f>
        <v>小児:302･303</v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25"/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>人体の構造と機能Ⅲ</v>
      </c>
      <c r="D544" s="742"/>
      <c r="E544" s="747" t="str">
        <f>VLOOKUP($C527,'2026年度(2年後期)'!$B$5:$N$207,COLUMN('2026年度(2年後期)'!$I$5),0)&amp;""</f>
        <v>成人看護援助論Ⅱ</v>
      </c>
      <c r="F544" s="742"/>
      <c r="G544" s="747" t="str">
        <f>VLOOKUP($C527,'2026年度(3年後期)'!$B$5:$N$207,COLUMN('2026年度(3年後期)'!$I$5),0)&amp;""</f>
        <v>領域別実習</v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>がん看護学演習A-Ⅳ</v>
      </c>
      <c r="N544" s="742"/>
      <c r="O544" s="743" t="str">
        <f>VLOOKUP($C527,'2026年度(M2後期)'!$B$5:$N$207,COLUMN('2026年度(M2後期)'!$I$5),0)&amp;""</f>
        <v>特別研究</v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>特別研究</v>
      </c>
      <c r="T544" s="742"/>
      <c r="U544" s="25"/>
      <c r="Z544" s="745" t="str">
        <f>A544</f>
        <v>４時限（15：10～16：40）</v>
      </c>
      <c r="AA544" s="723" t="s">
        <v>91</v>
      </c>
      <c r="AB544" s="723"/>
      <c r="AC544" s="723"/>
      <c r="AD544" s="723"/>
      <c r="AE544" s="723"/>
      <c r="AF544" s="723"/>
      <c r="AG544" s="723" t="s">
        <v>228</v>
      </c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>本間　典子</v>
      </c>
      <c r="D545" s="738"/>
      <c r="E545" s="740" t="str">
        <f>IFERROR(VLOOKUP(E544,科目・教員!$A$2:$B$342,2,0),"")</f>
        <v>藤澤　雄太</v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>101</v>
      </c>
      <c r="D546" s="738"/>
      <c r="E546" s="740" t="str">
        <f>VLOOKUP($C527,'2026年度(2年後期)'!$B$5:$N$207,COLUMN('2026年度(2年後期)'!$I$5)+1,0)&amp;""</f>
        <v>201</v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48"/>
      <c r="D547" s="749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614" t="s">
        <v>113</v>
      </c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 t="s">
        <v>216</v>
      </c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615" t="s">
        <v>218</v>
      </c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614" t="s">
        <v>216</v>
      </c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748"/>
      <c r="D551" s="749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616" t="s">
        <v>123</v>
      </c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">
      <c r="A552" s="23"/>
      <c r="B552" s="24"/>
      <c r="C552" s="767">
        <f>C527+1</f>
        <v>46410</v>
      </c>
      <c r="D552" s="767"/>
      <c r="E552" s="767"/>
      <c r="F552" s="767"/>
      <c r="G552" s="767"/>
      <c r="H552" s="767"/>
      <c r="I552" s="767"/>
      <c r="J552" s="767"/>
      <c r="K552" s="767"/>
      <c r="L552" s="767"/>
      <c r="M552" s="767"/>
      <c r="N552" s="767"/>
      <c r="O552" s="767"/>
      <c r="P552" s="767"/>
      <c r="Q552" s="767"/>
      <c r="R552" s="767"/>
      <c r="S552" s="767"/>
      <c r="T552" s="767"/>
      <c r="U552" s="835">
        <f>C552</f>
        <v>46410</v>
      </c>
      <c r="V552" s="836"/>
      <c r="W552" s="836"/>
      <c r="X552" s="836"/>
      <c r="Y552" s="836"/>
      <c r="Z552" s="8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/>
      </c>
      <c r="D553" s="758"/>
      <c r="E553" s="761" t="str">
        <f>VLOOKUP($C552,'2026年度(2年後期)'!$B$5:$N$207,COLUMN('2026年度(2年後期)'!$C$5),0)&amp;""</f>
        <v/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/>
      </c>
      <c r="N553" s="759"/>
      <c r="O553" s="761" t="str">
        <f>VLOOKUP($C552,'2026年度(M2後期)'!$B$5:$N$207,COLUMN('2026年度(M2後期)'!$C$5),0)&amp;""</f>
        <v/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/>
      </c>
      <c r="T553" s="758"/>
      <c r="U553" s="20"/>
      <c r="Z553" s="744" t="str">
        <f>A553</f>
        <v xml:space="preserve">１時限（09：20～10：50） </v>
      </c>
      <c r="AA553" s="723"/>
      <c r="AB553" s="723"/>
      <c r="AC553" s="723"/>
      <c r="AD553" s="723"/>
      <c r="AE553" s="723"/>
      <c r="AF553" s="723"/>
      <c r="AG553" s="723"/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0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0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0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/>
      </c>
      <c r="D557" s="758"/>
      <c r="E557" s="761" t="str">
        <f>VLOOKUP($C552,'2026年度(2年後期)'!$B$5:$N$207,COLUMN('2026年度(2年後期)'!$E$5),0)&amp;""</f>
        <v/>
      </c>
      <c r="F557" s="758"/>
      <c r="G557" s="761" t="str">
        <f>VLOOKUP($C552,'2026年度(3年後期)'!$B$5:$N$207,COLUMN('2026年度(3年後期)'!$E$5),0)&amp;""</f>
        <v/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/>
      </c>
      <c r="N557" s="758"/>
      <c r="O557" s="742" t="str">
        <f>VLOOKUP($C552,'2026年度(M2後期)'!$B$5:$N$207,COLUMN('2026年度(M2後期)'!$E$5),0)&amp;""</f>
        <v/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/>
      </c>
      <c r="T557" s="758"/>
      <c r="U557" s="25"/>
      <c r="Z557" s="745" t="str">
        <f>A557</f>
        <v>２時限（11：00～12：30）</v>
      </c>
      <c r="AA557" s="723"/>
      <c r="AB557" s="723"/>
      <c r="AC557" s="723"/>
      <c r="AD557" s="723"/>
      <c r="AE557" s="723"/>
      <c r="AF557" s="723"/>
      <c r="AG557" s="723"/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/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36"/>
      <c r="D560" s="734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/>
      </c>
      <c r="D565" s="742"/>
      <c r="E565" s="747" t="str">
        <f>VLOOKUP($C552,'2026年度(2年後期)'!$B$5:$N$207,COLUMN('2026年度(2年後期)'!$G$5),0)&amp;""</f>
        <v/>
      </c>
      <c r="F565" s="742"/>
      <c r="G565" s="747" t="str">
        <f>VLOOKUP($C552,'2026年度(3年後期)'!$B$5:$N$207,COLUMN('2026年度(3年後期)'!$G$5),0)&amp;""</f>
        <v/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/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/>
      </c>
      <c r="T565" s="742"/>
      <c r="U565" s="25"/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/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/>
      <c r="AX565" s="723"/>
      <c r="AY565" s="723"/>
      <c r="AZ565" s="723"/>
      <c r="BA565" s="723"/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39" t="str">
        <f>IFERROR(VLOOKUP(C565,科目・教員!$A$2:$B$342,2,0),"")</f>
        <v/>
      </c>
      <c r="D566" s="738"/>
      <c r="E566" s="740" t="str">
        <f>IFERROR(VLOOKUP(E565,科目・教員!$A$2:$B$342,2,0),"")</f>
        <v/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25"/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/>
      </c>
      <c r="D567" s="738"/>
      <c r="E567" s="740" t="str">
        <f>VLOOKUP($C552,'2026年度(2年後期)'!$B$5:$N$207,COLUMN('2026年度(2年後期)'!$G$5)+1,0)&amp;""</f>
        <v/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25"/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48"/>
      <c r="D568" s="749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25"/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741" t="str">
        <f>VLOOKUP($C552,'2026年度(1年後期)'!$B$5:$N$207,COLUMN('2026年度(1年後期)'!$I$5),0)&amp;""</f>
        <v/>
      </c>
      <c r="D569" s="742"/>
      <c r="E569" s="747" t="str">
        <f>VLOOKUP($C552,'2026年度(2年後期)'!$B$5:$N$207,COLUMN('2026年度(2年後期)'!$I$5),0)&amp;""</f>
        <v/>
      </c>
      <c r="F569" s="742"/>
      <c r="G569" s="747" t="str">
        <f>VLOOKUP($C552,'2026年度(3年後期)'!$B$5:$N$207,COLUMN('2026年度(3年後期)'!$I$5),0)&amp;""</f>
        <v/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/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/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739" t="str">
        <f>IFERROR(VLOOKUP(C569,科目・教員!$A$2:$B$342,2,0),"")</f>
        <v/>
      </c>
      <c r="D570" s="738"/>
      <c r="E570" s="740" t="str">
        <f>IFERROR(VLOOKUP(E569,科目・教員!$A$2:$B$342,2,0),"")</f>
        <v/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581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739" t="str">
        <f>VLOOKUP($C552,'2026年度(1年後期)'!$B$5:$N$207,COLUMN('2026年度(1年後期)'!$I$5)+1,0)&amp;""</f>
        <v/>
      </c>
      <c r="D571" s="738"/>
      <c r="E571" s="740" t="str">
        <f>VLOOKUP($C552,'2026年度(2年後期)'!$B$5:$N$207,COLUMN('2026年度(2年後期)'!$I$5)+1,0)&amp;""</f>
        <v/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748"/>
      <c r="D572" s="749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23"/>
      <c r="B577" s="24"/>
      <c r="C577" s="767">
        <f>C552+1</f>
        <v>46411</v>
      </c>
      <c r="D577" s="767"/>
      <c r="E577" s="767"/>
      <c r="F577" s="767"/>
      <c r="G577" s="767"/>
      <c r="H577" s="767"/>
      <c r="I577" s="767"/>
      <c r="J577" s="767"/>
      <c r="K577" s="767"/>
      <c r="L577" s="767"/>
      <c r="M577" s="767"/>
      <c r="N577" s="767"/>
      <c r="O577" s="767"/>
      <c r="P577" s="767"/>
      <c r="Q577" s="767"/>
      <c r="R577" s="767"/>
      <c r="S577" s="767"/>
      <c r="T577" s="767"/>
      <c r="U577" s="835">
        <f>C577</f>
        <v>46411</v>
      </c>
      <c r="V577" s="836"/>
      <c r="W577" s="836"/>
      <c r="X577" s="836"/>
      <c r="Y577" s="836"/>
      <c r="Z577" s="83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/>
      </c>
      <c r="F578" s="758"/>
      <c r="G578" s="761" t="str">
        <f>VLOOKUP($C577,'2026年度(3年後期)'!$B$5:$N$207,COLUMN('2026年度(3年後期)'!$C$5),0)&amp;""</f>
        <v/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/>
      </c>
      <c r="N578" s="759"/>
      <c r="O578" s="761" t="str">
        <f>VLOOKUP($C577,'2026年度(M2後期)'!$B$5:$N$207,COLUMN('2026年度(M2後期)'!$C$5),0)&amp;""</f>
        <v/>
      </c>
      <c r="P578" s="758"/>
      <c r="Q578" s="761" t="str">
        <f>VLOOKUP($C577,'2026年度(D1後期)'!$B$5:$N$207,COLUMN('2026年度(D1後期)'!$C$5),0)&amp;""</f>
        <v/>
      </c>
      <c r="R578" s="758"/>
      <c r="S578" s="742" t="str">
        <f>VLOOKUP($C577,'2026年度(D23後期)'!$B$5:$N$207,COLUMN('2026年度(D23後期)'!$C$5),0)&amp;""</f>
        <v/>
      </c>
      <c r="T578" s="758"/>
      <c r="U578" s="43"/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/>
      <c r="AH578" s="723"/>
      <c r="AI578" s="723"/>
      <c r="AJ578" s="723"/>
      <c r="AK578" s="723"/>
      <c r="AL578" s="723"/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5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25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5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/>
      </c>
      <c r="D582" s="758"/>
      <c r="E582" s="761" t="str">
        <f>VLOOKUP($C577,'2026年度(2年後期)'!$B$5:$N$207,COLUMN('2026年度(2年後期)'!$E$5),0)&amp;""</f>
        <v/>
      </c>
      <c r="F582" s="758"/>
      <c r="G582" s="761" t="str">
        <f>VLOOKUP($C577,'2026年度(3年後期)'!$B$5:$N$207,COLUMN('2026年度(3年後期)'!$E$5),0)&amp;""</f>
        <v/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/>
      </c>
      <c r="N582" s="758"/>
      <c r="O582" s="742" t="str">
        <f>VLOOKUP($C577,'2026年度(M2後期)'!$B$5:$N$207,COLUMN('2026年度(M2後期)'!$E$5),0)&amp;""</f>
        <v/>
      </c>
      <c r="P582" s="758"/>
      <c r="Q582" s="742" t="str">
        <f>VLOOKUP($C577,'2026年度(D1後期)'!$B$5:$N$207,COLUMN('2026年度(D1後期)'!$E$5),0)&amp;""</f>
        <v/>
      </c>
      <c r="R582" s="758"/>
      <c r="S582" s="742" t="str">
        <f>VLOOKUP($C577,'2026年度(D23後期)'!$B$5:$N$207,COLUMN('2026年度(D23後期)'!$E$5),0)&amp;""</f>
        <v/>
      </c>
      <c r="T582" s="758"/>
      <c r="U582" s="25"/>
      <c r="Z582" s="745" t="str">
        <f>A582</f>
        <v>２時限（11：00～12：30）</v>
      </c>
      <c r="AA582" s="723"/>
      <c r="AB582" s="723"/>
      <c r="AC582" s="723"/>
      <c r="AD582" s="723"/>
      <c r="AE582" s="723"/>
      <c r="AF582" s="723"/>
      <c r="AG582" s="723"/>
      <c r="AH582" s="723"/>
      <c r="AI582" s="723"/>
      <c r="AJ582" s="723"/>
      <c r="AK582" s="723"/>
      <c r="AL582" s="723"/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/>
      </c>
      <c r="D590" s="742"/>
      <c r="E590" s="747" t="str">
        <f>VLOOKUP($C577,'2026年度(2年後期)'!$B$5:$N$207,COLUMN('2026年度(2年後期)'!$G$5),0)&amp;""</f>
        <v/>
      </c>
      <c r="F590" s="742"/>
      <c r="G590" s="747" t="str">
        <f>VLOOKUP($C577,'2026年度(3年後期)'!$B$5:$N$207,COLUMN('2026年度(3年後期)'!$G$5),0)&amp;""</f>
        <v/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/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/>
      </c>
      <c r="T590" s="742"/>
      <c r="U590" s="25"/>
      <c r="Z590" s="745" t="str">
        <f>A590</f>
        <v>３時限（13：30～15：00）</v>
      </c>
      <c r="AA590" s="723"/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/>
      </c>
      <c r="D591" s="738"/>
      <c r="E591" s="740" t="str">
        <f>IFERROR(VLOOKUP(E590,科目・教員!$A$2:$B$342,2,0),"")</f>
        <v/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/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25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36"/>
      <c r="D593" s="734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/>
      </c>
      <c r="D594" s="742"/>
      <c r="E594" s="747" t="str">
        <f>VLOOKUP($C577,'2026年度(2年後期)'!$B$5:$N$207,COLUMN('2026年度(2年後期)'!$I$5),0)&amp;""</f>
        <v/>
      </c>
      <c r="F594" s="742"/>
      <c r="G594" s="747" t="str">
        <f>VLOOKUP($C577,'2026年度(3年後期)'!$B$5:$N$207,COLUMN('2026年度(3年後期)'!$I$5),0)&amp;""</f>
        <v/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/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/>
      </c>
      <c r="T594" s="742"/>
      <c r="U594" s="25"/>
      <c r="Z594" s="745" t="str">
        <f>A594</f>
        <v>４時限（15：10～16：40）</v>
      </c>
      <c r="AA594" s="723"/>
      <c r="AB594" s="723"/>
      <c r="AC594" s="723"/>
      <c r="AD594" s="723"/>
      <c r="AE594" s="723"/>
      <c r="AF594" s="723"/>
      <c r="AG594" s="723"/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39" t="str">
        <f>IFERROR(VLOOKUP(C594,科目・教員!$A$2:$B$342,2,0),"")</f>
        <v/>
      </c>
      <c r="D595" s="738"/>
      <c r="E595" s="740" t="str">
        <f>IFERROR(VLOOKUP(E594,科目・教員!$A$2:$B$342,2,0),"")</f>
        <v/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/>
      </c>
      <c r="D596" s="738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25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736"/>
      <c r="D597" s="734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741" t="str">
        <f>VLOOKUP($C577,'2026年度(1年後期)'!$B$5:$N$207,COLUMN('2026年度(1年後期)'!$K$5),0)&amp;""</f>
        <v/>
      </c>
      <c r="D598" s="742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/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739" t="str">
        <f>IFERROR(VLOOKUP(C598,科目・教員!$A$2:$B$342,2,0),"")</f>
        <v/>
      </c>
      <c r="D599" s="738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739" t="str">
        <f>VLOOKUP($C577,'2026年度(1年後期)'!$B$5:$N$207,COLUMN('2026年度(1年後期)'!$K$5)+1,0)&amp;""</f>
        <v/>
      </c>
      <c r="D600" s="738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736"/>
      <c r="D601" s="734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5"/>
      <c r="B602" s="6"/>
      <c r="C602" s="781">
        <f>C577+1</f>
        <v>46412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46412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/>
      </c>
      <c r="D603" s="758"/>
      <c r="E603" s="761" t="str">
        <f>VLOOKUP($C602,'2026年度(2年後期)'!$B$5:$N$207,COLUMN('2026年度(2年後期)'!$C$5),0)&amp;""</f>
        <v/>
      </c>
      <c r="F603" s="758"/>
      <c r="G603" s="761" t="str">
        <f>VLOOKUP($C602,'2026年度(3年後期)'!$B$5:$N$207,COLUMN('2026年度(3年後期)'!$C$5),0)&amp;""</f>
        <v>領域別実習</v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>看護情報・管理学演習A-Ⅰ
感染管理看護学演習A-Ⅰ</v>
      </c>
      <c r="N603" s="759"/>
      <c r="O603" s="761" t="str">
        <f>VLOOKUP($C602,'2026年度(M2後期)'!$B$5:$N$207,COLUMN('2026年度(M2後期)'!$C$5),0)&amp;""</f>
        <v>特別研究</v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>特別研究</v>
      </c>
      <c r="T603" s="758"/>
      <c r="U603" s="25"/>
      <c r="V603" s="652" t="s">
        <v>281</v>
      </c>
      <c r="Z603" s="744" t="str">
        <f>A603</f>
        <v xml:space="preserve">１時限（09：20～10：50） </v>
      </c>
      <c r="AA603" s="723"/>
      <c r="AB603" s="723"/>
      <c r="AC603" s="723"/>
      <c r="AD603" s="723"/>
      <c r="AE603" s="723"/>
      <c r="AF603" s="723"/>
      <c r="AG603" s="723"/>
      <c r="AH603" s="723"/>
      <c r="AI603" s="723"/>
      <c r="AJ603" s="723"/>
      <c r="AK603" s="723"/>
      <c r="AL603" s="723"/>
      <c r="AM603" s="723" t="s">
        <v>282</v>
      </c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 t="s">
        <v>317</v>
      </c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V604" s="652" t="s">
        <v>282</v>
      </c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>母性:301</v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V605" s="652" t="s">
        <v>285</v>
      </c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36"/>
      <c r="D606" s="755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V606" s="652" t="s">
        <v>286</v>
      </c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/>
      </c>
      <c r="D607" s="758"/>
      <c r="E607" s="761" t="str">
        <f>VLOOKUP($C602,'2026年度(2年後期)'!$B$5:$N$207,COLUMN('2026年度(2年後期)'!$E$5),0)&amp;""</f>
        <v>成人看護援助論Ⅱ</v>
      </c>
      <c r="F607" s="758"/>
      <c r="G607" s="761" t="str">
        <f>VLOOKUP($C602,'2026年度(3年後期)'!$B$5:$N$207,COLUMN('2026年度(3年後期)'!$E$5),0)&amp;""</f>
        <v>領域別実習</v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>看護情報・管理学演習A-Ⅰ
感染管理看護学演習A-Ⅰ</v>
      </c>
      <c r="N607" s="758"/>
      <c r="O607" s="742" t="str">
        <f>VLOOKUP($C602,'2026年度(M2後期)'!$B$5:$N$207,COLUMN('2026年度(M2後期)'!$E$5),0)&amp;""</f>
        <v>特別研究</v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>特別研究</v>
      </c>
      <c r="T607" s="758"/>
      <c r="U607" s="21"/>
      <c r="Z607" s="745" t="str">
        <f>A607</f>
        <v>２時限（11：00～12：30）</v>
      </c>
      <c r="AA607" s="723"/>
      <c r="AB607" s="723"/>
      <c r="AC607" s="723"/>
      <c r="AD607" s="723"/>
      <c r="AE607" s="723"/>
      <c r="AF607" s="723"/>
      <c r="AG607" s="723" t="s">
        <v>228</v>
      </c>
      <c r="AH607" s="723"/>
      <c r="AI607" s="723"/>
      <c r="AJ607" s="723"/>
      <c r="AK607" s="723"/>
      <c r="AL607" s="723"/>
      <c r="AM607" s="723" t="s">
        <v>282</v>
      </c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 t="s">
        <v>317</v>
      </c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53" t="str">
        <f>IFERROR(VLOOKUP(C607,科目・教員!$A$2:$B$342,2,0),"")</f>
        <v/>
      </c>
      <c r="D608" s="751"/>
      <c r="E608" s="752" t="str">
        <f>IFERROR(VLOOKUP(E607,科目・教員!$A$2:$B$342,2,0),"")</f>
        <v>藤澤　雄太</v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>201</v>
      </c>
      <c r="F609" s="751"/>
      <c r="G609" s="752" t="str">
        <f>VLOOKUP($C602,'2026年度(3年後期)'!$B$5:$N$207,COLUMN('2026年度(3年後期)'!$E$5)+1,0)&amp;""</f>
        <v>母性:301</v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 t="s">
        <v>282</v>
      </c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>免疫と健康</v>
      </c>
      <c r="D615" s="742"/>
      <c r="E615" s="796" t="str">
        <f>VLOOKUP($C602,'2026年度(2年後期)'!$B$5:$N$207,COLUMN('2026年度(2年後期)'!$G$5),0)&amp;""</f>
        <v>英語Ⅳ</v>
      </c>
      <c r="F615" s="774"/>
      <c r="G615" s="747" t="str">
        <f>VLOOKUP($C602,'2026年度(3年後期)'!$B$5:$N$207,COLUMN('2026年度(3年後期)'!$G$5),0)&amp;""</f>
        <v>領域別実習</v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>成人看護学演習A-Ⅰ</v>
      </c>
      <c r="N615" s="742"/>
      <c r="O615" s="743" t="str">
        <f>VLOOKUP($C602,'2026年度(M2後期)'!$B$5:$N$207,COLUMN('2026年度(M2後期)'!$G$5),0)&amp;""</f>
        <v>特別研究</v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>特別研究</v>
      </c>
      <c r="T615" s="742"/>
      <c r="U615" s="21"/>
      <c r="Z615" s="745" t="str">
        <f>A615</f>
        <v>３時限（13：30～15：00）</v>
      </c>
      <c r="AA615" s="723" t="s">
        <v>351</v>
      </c>
      <c r="AB615" s="723"/>
      <c r="AC615" s="723"/>
      <c r="AD615" s="723"/>
      <c r="AE615" s="723"/>
      <c r="AF615" s="723"/>
      <c r="AG615" s="723" t="s">
        <v>146</v>
      </c>
      <c r="AH615" s="723"/>
      <c r="AI615" s="723"/>
      <c r="AJ615" s="723"/>
      <c r="AK615" s="723"/>
      <c r="AL615" s="723"/>
      <c r="AM615" s="723" t="s">
        <v>282</v>
      </c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39" t="str">
        <f>IFERROR(VLOOKUP(C615,科目・教員!$A$2:$B$342,2,0),"")</f>
        <v>森　那美子</v>
      </c>
      <c r="D616" s="738"/>
      <c r="E616" s="795" t="str">
        <f>IFERROR(VLOOKUP(E615,科目・教員!$A$2:$B$342,2,0),"")</f>
        <v>ﾊﾟｳﾗ･ﾍﾞﾙｳﾞｧﾝｹﾙ</v>
      </c>
      <c r="F616" s="772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>101</v>
      </c>
      <c r="D617" s="738"/>
      <c r="E617" s="795" t="str">
        <f>VLOOKUP($C602,'2026年度(2年後期)'!$B$5:$N$207,COLUMN('2026年度(2年後期)'!$G$5)+1,0)&amp;""</f>
        <v>201</v>
      </c>
      <c r="F617" s="772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36"/>
      <c r="D618" s="734"/>
      <c r="E618" s="769" t="s">
        <v>147</v>
      </c>
      <c r="F618" s="770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73" t="str">
        <f>VLOOKUP($C602,'2026年度(1年後期)'!$B$5:$N$207,COLUMN('2026年度(1年後期)'!$I$5),0)&amp;""</f>
        <v>英語Ⅱ</v>
      </c>
      <c r="D619" s="774"/>
      <c r="E619" s="747" t="str">
        <f>VLOOKUP($C602,'2026年度(2年後期)'!$B$5:$N$207,COLUMN('2026年度(2年後期)'!$I$5),0)&amp;""</f>
        <v>小児看護援助論Ⅰ</v>
      </c>
      <c r="F619" s="742"/>
      <c r="G619" s="747" t="str">
        <f>VLOOKUP($C602,'2026年度(3年後期)'!$B$5:$N$207,COLUMN('2026年度(3年後期)'!$I$5),0)&amp;""</f>
        <v>領域別実習</v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>成人看護学演習A-Ⅰ</v>
      </c>
      <c r="N619" s="742"/>
      <c r="O619" s="743" t="str">
        <f>VLOOKUP($C602,'2026年度(M2後期)'!$B$5:$N$207,COLUMN('2026年度(M2後期)'!$I$5),0)&amp;""</f>
        <v>特別研究</v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>特別研究</v>
      </c>
      <c r="T619" s="742"/>
      <c r="U619" s="21"/>
      <c r="Z619" s="745" t="str">
        <f>A619</f>
        <v>４時限（15：10～16：40）</v>
      </c>
      <c r="AA619" s="723" t="s">
        <v>149</v>
      </c>
      <c r="AB619" s="723"/>
      <c r="AC619" s="723"/>
      <c r="AD619" s="723"/>
      <c r="AE619" s="723"/>
      <c r="AF619" s="723"/>
      <c r="AG619" s="723"/>
      <c r="AH619" s="723" t="s">
        <v>326</v>
      </c>
      <c r="AI619" s="723"/>
      <c r="AJ619" s="723"/>
      <c r="AK619" s="723"/>
      <c r="AL619" s="723"/>
      <c r="AM619" s="723" t="s">
        <v>282</v>
      </c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 t="s">
        <v>149</v>
      </c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71" t="str">
        <f>IFERROR(VLOOKUP(C619,科目・教員!$A$2:$B$342,2,0),"")</f>
        <v>ﾊﾟｳﾗ･ﾍﾞﾙｳﾞｧﾝｹﾞﾙ
ｸﾘｽ･ﾊﾟｰﾊﾑ</v>
      </c>
      <c r="D620" s="772"/>
      <c r="E620" s="740" t="str">
        <f>IFERROR(VLOOKUP(E619,科目・教員!$A$2:$B$342,2,0),"")</f>
        <v>遠藤　数江</v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71" t="str">
        <f>VLOOKUP($C602,'2026年度(1年後期)'!$B$5:$N$207,COLUMN('2026年度(1年後期)'!$I$5)+1,0)&amp;""</f>
        <v>AC：101　BD:303</v>
      </c>
      <c r="D621" s="772"/>
      <c r="E621" s="740" t="str">
        <f>VLOOKUP($C602,'2026年度(2年後期)'!$B$5:$N$207,COLUMN('2026年度(2年後期)'!$I$5)+1,0)&amp;""</f>
        <v>202</v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69" t="s">
        <v>147</v>
      </c>
      <c r="D622" s="770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 t="s">
        <v>282</v>
      </c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48"/>
      <c r="D626" s="749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5"/>
      <c r="B627" s="6"/>
      <c r="C627" s="781">
        <f>C602+1</f>
        <v>46413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46413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>疾病・病態論Ⅰ</v>
      </c>
      <c r="D628" s="758"/>
      <c r="E628" s="761" t="str">
        <f>VLOOKUP($C627,'2026年度(2年後期)'!$B$5:$N$207,COLUMN('2026年度(2年後期)'!$C$5),0)&amp;""</f>
        <v/>
      </c>
      <c r="F628" s="758"/>
      <c r="G628" s="761" t="str">
        <f>VLOOKUP($C627,'2026年度(3年後期)'!$B$5:$N$207,COLUMN('2026年度(3年後期)'!$C$5),0)&amp;""</f>
        <v>領域別実習</v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>国際看護学演習A-Ⅰ
精神看護学演習A-Ⅱ
成育看護学演習A-Ⅱ・Ⅳ（小児）</v>
      </c>
      <c r="N628" s="759"/>
      <c r="O628" s="761" t="str">
        <f>VLOOKUP($C627,'2026年度(M2後期)'!$B$5:$N$207,COLUMN('2026年度(M2後期)'!$C$5),0)&amp;""</f>
        <v>特別研究</v>
      </c>
      <c r="P628" s="758"/>
      <c r="Q628" s="761" t="str">
        <f>VLOOKUP($C627,'2026年度(D1後期)'!$B$5:$N$207,COLUMN('2026年度(D1後期)'!$C$5),0)&amp;""</f>
        <v>成育看護学演習Ｂ
国際看護学演習Ｂ</v>
      </c>
      <c r="R628" s="758"/>
      <c r="S628" s="742" t="str">
        <f>VLOOKUP($C627,'2026年度(D23後期)'!$B$5:$N$207,COLUMN('2026年度(D23後期)'!$C$5),0)&amp;""</f>
        <v>特別研究</v>
      </c>
      <c r="T628" s="758"/>
      <c r="U628" s="25"/>
      <c r="Z628" s="744" t="str">
        <f>A628</f>
        <v xml:space="preserve">１時限（09：20～10：50） </v>
      </c>
      <c r="AA628" s="723"/>
      <c r="AB628" s="723"/>
      <c r="AC628" s="723"/>
      <c r="AD628" s="723"/>
      <c r="AE628" s="723"/>
      <c r="AF628" s="723"/>
      <c r="AG628" s="723"/>
      <c r="AH628" s="723"/>
      <c r="AI628" s="723"/>
      <c r="AJ628" s="723"/>
      <c r="AK628" s="723"/>
      <c r="AL628" s="723"/>
      <c r="AM628" s="723"/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/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 t="s">
        <v>354</v>
      </c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53" t="str">
        <f>IFERROR(VLOOKUP(C628,科目・教員!$A$2:$B$342,2,0),"")</f>
        <v>水野　正之</v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>大講義室</v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>人間関係論</v>
      </c>
      <c r="D632" s="758"/>
      <c r="E632" s="761" t="str">
        <f>VLOOKUP($C627,'2026年度(2年後期)'!$B$5:$N$207,COLUMN('2026年度(2年後期)'!$E$5),0)&amp;""</f>
        <v>母性看護援助論Ⅱ</v>
      </c>
      <c r="F632" s="758"/>
      <c r="G632" s="761" t="str">
        <f>VLOOKUP($C627,'2026年度(3年後期)'!$B$5:$N$207,COLUMN('2026年度(3年後期)'!$E$5),0)&amp;""</f>
        <v>領域別実習</v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>国際看護学演習A-Ⅰ
精神看護学演習A-Ⅱ
成育看護学演習A-Ⅱ・Ⅳ（小児）</v>
      </c>
      <c r="N632" s="758"/>
      <c r="O632" s="742" t="str">
        <f>VLOOKUP($C627,'2026年度(M2後期)'!$B$5:$N$207,COLUMN('2026年度(M2後期)'!$E$5),0)&amp;""</f>
        <v>特別研究</v>
      </c>
      <c r="P632" s="758"/>
      <c r="Q632" s="742" t="str">
        <f>VLOOKUP($C627,'2026年度(D1後期)'!$B$5:$N$207,COLUMN('2026年度(D1後期)'!$E$5),0)&amp;""</f>
        <v>成育看護学演習Ｂ
国際看護学演習Ｂ</v>
      </c>
      <c r="R632" s="758"/>
      <c r="S632" s="742" t="str">
        <f>VLOOKUP($C627,'2026年度(D23後期)'!$B$5:$N$207,COLUMN('2026年度(D23後期)'!$E$5),0)&amp;""</f>
        <v>特別研究</v>
      </c>
      <c r="T632" s="758"/>
      <c r="U632" s="21"/>
      <c r="Z632" s="745" t="str">
        <f>A632</f>
        <v>２時限（11：00～12：30）</v>
      </c>
      <c r="AA632" s="723"/>
      <c r="AB632" s="723"/>
      <c r="AC632" s="723"/>
      <c r="AD632" s="723"/>
      <c r="AE632" s="723"/>
      <c r="AF632" s="723"/>
      <c r="AG632" s="723" t="s">
        <v>369</v>
      </c>
      <c r="AH632" s="723"/>
      <c r="AI632" s="723"/>
      <c r="AJ632" s="723"/>
      <c r="AK632" s="723"/>
      <c r="AL632" s="723"/>
      <c r="AM632" s="723"/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/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 t="s">
        <v>158</v>
      </c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>小島　優子</v>
      </c>
      <c r="D633" s="751"/>
      <c r="E633" s="752" t="str">
        <f>IFERROR(VLOOKUP(E632,科目・教員!$A$2:$B$342,2,0),"")</f>
        <v>池田　真弓</v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>大講義室</v>
      </c>
      <c r="D634" s="751"/>
      <c r="E634" s="752" t="str">
        <f>VLOOKUP($C627,'2026年度(2年後期)'!$B$5:$N$207,COLUMN('2026年度(2年後期)'!$E$5)+1,0)&amp;""</f>
        <v>201</v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>ジェンダー論</v>
      </c>
      <c r="D640" s="742"/>
      <c r="E640" s="747" t="str">
        <f>VLOOKUP($C627,'2026年度(2年後期)'!$B$5:$N$207,COLUMN('2026年度(2年後期)'!$G$5),0)&amp;""</f>
        <v>成人看護援助論Ⅱ</v>
      </c>
      <c r="F640" s="742"/>
      <c r="G640" s="747" t="str">
        <f>VLOOKUP($C627,'2026年度(3年後期)'!$B$5:$N$207,COLUMN('2026年度(3年後期)'!$G$5),0)&amp;""</f>
        <v>領域別実習</v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>成育看護学演習A-Ⅱ（小児）</v>
      </c>
      <c r="N640" s="742"/>
      <c r="O640" s="743" t="str">
        <f>VLOOKUP($C627,'2026年度(M2後期)'!$B$5:$N$207,COLUMN('2026年度(M2後期)'!$G$5),0)&amp;""</f>
        <v>特別研究</v>
      </c>
      <c r="P640" s="742"/>
      <c r="Q640" s="743" t="str">
        <f>VLOOKUP($C627,'2026年度(D1後期)'!$B$5:$N$207,COLUMN('2026年度(D1後期)'!$G$5),0)&amp;""</f>
        <v>感染管理看護学演習Ｂ
成人看護学演習Ｂ</v>
      </c>
      <c r="R640" s="742"/>
      <c r="S640" s="743" t="str">
        <f>VLOOKUP($C627,'2026年度(D23後期)'!$B$5:$N$207,COLUMN('2026年度(D23後期)'!$G$5),0)&amp;""</f>
        <v>特別研究</v>
      </c>
      <c r="T640" s="742"/>
      <c r="U640" s="21"/>
      <c r="V640" s="623" t="s">
        <v>88</v>
      </c>
      <c r="Z640" s="745" t="str">
        <f>A640</f>
        <v>３時限（13：30～15：00）</v>
      </c>
      <c r="AA640" s="723" t="s">
        <v>215</v>
      </c>
      <c r="AB640" s="723"/>
      <c r="AC640" s="723"/>
      <c r="AD640" s="723"/>
      <c r="AE640" s="723"/>
      <c r="AF640" s="723"/>
      <c r="AG640" s="723" t="s">
        <v>228</v>
      </c>
      <c r="AH640" s="723"/>
      <c r="AI640" s="723"/>
      <c r="AJ640" s="723"/>
      <c r="AK640" s="723"/>
      <c r="AL640" s="723"/>
      <c r="AM640" s="723"/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/>
      <c r="AX640" s="723"/>
      <c r="AY640" s="723"/>
      <c r="AZ640" s="723"/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 t="s">
        <v>166</v>
      </c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>小島　優子</v>
      </c>
      <c r="D641" s="738"/>
      <c r="E641" s="740" t="str">
        <f>IFERROR(VLOOKUP(E640,科目・教員!$A$2:$B$342,2,0),"")</f>
        <v>藤澤　雄太</v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V641" s="623" t="s">
        <v>240</v>
      </c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>101</v>
      </c>
      <c r="D642" s="738"/>
      <c r="E642" s="740" t="str">
        <f>VLOOKUP($C627,'2026年度(2年後期)'!$B$5:$N$207,COLUMN('2026年度(2年後期)'!$G$5)+1,0)&amp;""</f>
        <v>201</v>
      </c>
      <c r="F642" s="738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V642" s="623" t="s">
        <v>166</v>
      </c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36"/>
      <c r="D643" s="734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V643" s="623" t="s">
        <v>192</v>
      </c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73" t="str">
        <f>VLOOKUP($C627,'2026年度(1年後期)'!$B$5:$N$207,COLUMN('2026年度(1年後期)'!$I$5),0)&amp;""</f>
        <v>国語表現法</v>
      </c>
      <c r="D644" s="774"/>
      <c r="E644" s="747" t="str">
        <f>VLOOKUP($C627,'2026年度(2年後期)'!$B$5:$N$207,COLUMN('2026年度(2年後期)'!$I$5),0)&amp;""</f>
        <v/>
      </c>
      <c r="F644" s="742"/>
      <c r="G644" s="747" t="str">
        <f>VLOOKUP($C627,'2026年度(3年後期)'!$B$5:$N$207,COLUMN('2026年度(3年後期)'!$I$5),0)&amp;""</f>
        <v>領域別実習</v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>成育看護学演習A-Ⅱ（小児）</v>
      </c>
      <c r="N644" s="742"/>
      <c r="O644" s="743" t="str">
        <f>VLOOKUP($C627,'2026年度(M2後期)'!$B$5:$N$207,COLUMN('2026年度(M2後期)'!$I$5),0)&amp;""</f>
        <v>特別研究</v>
      </c>
      <c r="P644" s="742"/>
      <c r="Q644" s="743" t="str">
        <f>VLOOKUP($C627,'2026年度(D1後期)'!$B$5:$N$207,COLUMN('2026年度(D1後期)'!$I$5),0)&amp;""</f>
        <v>感染管理看護学演習Ｂ
成人看護学演習Ｂ</v>
      </c>
      <c r="R644" s="742"/>
      <c r="S644" s="743" t="str">
        <f>VLOOKUP($C627,'2026年度(D23後期)'!$B$5:$N$207,COLUMN('2026年度(D23後期)'!$I$5),0)&amp;""</f>
        <v>特別研究</v>
      </c>
      <c r="T644" s="742"/>
      <c r="U644" s="21"/>
      <c r="Z644" s="745" t="str">
        <f>A644</f>
        <v>４時限（15：10～16：40）</v>
      </c>
      <c r="AA644" s="723" t="s">
        <v>318</v>
      </c>
      <c r="AB644" s="723"/>
      <c r="AC644" s="723"/>
      <c r="AD644" s="723"/>
      <c r="AE644" s="723"/>
      <c r="AF644" s="723"/>
      <c r="AG644" s="723"/>
      <c r="AH644" s="723"/>
      <c r="AI644" s="723"/>
      <c r="AJ644" s="723"/>
      <c r="AK644" s="723"/>
      <c r="AL644" s="723"/>
      <c r="AM644" s="723"/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/>
      <c r="AX644" s="723"/>
      <c r="AY644" s="723"/>
      <c r="AZ644" s="723"/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71" t="str">
        <f>IFERROR(VLOOKUP(C644,科目・教員!$A$2:$B$342,2,0),"")</f>
        <v>末田　美香子</v>
      </c>
      <c r="D645" s="772"/>
      <c r="E645" s="740" t="str">
        <f>IFERROR(VLOOKUP(E644,科目・教員!$A$2:$B$342,2,0),"")</f>
        <v/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71" t="str">
        <f>VLOOKUP($C627,'2026年度(1年後期)'!$B$5:$N$207,COLUMN('2026年度(1年後期)'!$I$5)+1,0)&amp;""</f>
        <v>101</v>
      </c>
      <c r="D646" s="772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69" t="s">
        <v>147</v>
      </c>
      <c r="D647" s="770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73" t="str">
        <f>VLOOKUP($C627,'2026年度(1年後期)'!$B$5:$N$207,COLUMN('2026年度(1年後期)'!$K$5),0)&amp;""</f>
        <v>国語表現法</v>
      </c>
      <c r="D648" s="774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21"/>
      <c r="Z648" s="745" t="str">
        <f>A648</f>
        <v>５時限（16：50～18：20）</v>
      </c>
      <c r="AA648" s="723" t="s">
        <v>318</v>
      </c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/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71" t="str">
        <f>IFERROR(VLOOKUP(C648,科目・教員!$A$2:$B$342,2,0),"")</f>
        <v>末田　美香子</v>
      </c>
      <c r="D649" s="772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21"/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71" t="str">
        <f>VLOOKUP($C627,'2026年度(1年後期)'!$B$5:$N$207,COLUMN('2026年度(1年後期)'!$K$5)+1,0)&amp;""</f>
        <v>101</v>
      </c>
      <c r="D650" s="772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21"/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69" t="s">
        <v>147</v>
      </c>
      <c r="D651" s="770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22"/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.75">
      <c r="A652" s="5"/>
      <c r="B652" s="6"/>
      <c r="C652" s="781">
        <f>C627+1</f>
        <v>46414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832">
        <f>C652</f>
        <v>46414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61" t="str">
        <f>VLOOKUP($C652,'2026年度(2年後期)'!$B$5:$N$207,COLUMN('2026年度(2年後期)'!$C$5),0)&amp;""</f>
        <v>小児看護学概論</v>
      </c>
      <c r="F653" s="758"/>
      <c r="G653" s="761" t="str">
        <f>VLOOKUP($C652,'2026年度(3年後期)'!$B$5:$N$207,COLUMN('2026年度(3年後期)'!$C$5),0)&amp;""</f>
        <v>領域別実習</v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>長寿看護学演習A-Ⅰ
成育看護学演習A-Ⅳ（母性）</v>
      </c>
      <c r="N653" s="759"/>
      <c r="O653" s="761" t="str">
        <f>VLOOKUP($C652,'2026年度(M2後期)'!$B$5:$N$207,COLUMN('2026年度(M2後期)'!$C$5),0)&amp;""</f>
        <v>特別研究</v>
      </c>
      <c r="P653" s="758"/>
      <c r="Q653" s="761" t="str">
        <f>VLOOKUP($C652,'2026年度(D1後期)'!$B$5:$N$207,COLUMN('2026年度(D1後期)'!$C$5),0)&amp;""</f>
        <v/>
      </c>
      <c r="R653" s="758"/>
      <c r="S653" s="742" t="str">
        <f>VLOOKUP($C652,'2026年度(D23後期)'!$B$5:$N$207,COLUMN('2026年度(D23後期)'!$C$5),0)&amp;""</f>
        <v>特別研究</v>
      </c>
      <c r="T653" s="758"/>
      <c r="U653" s="25"/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/>
      <c r="AG653" s="723" t="s">
        <v>128</v>
      </c>
      <c r="AH653" s="723"/>
      <c r="AI653" s="723"/>
      <c r="AJ653" s="723"/>
      <c r="AK653" s="723"/>
      <c r="AL653" s="723"/>
      <c r="AM653" s="723"/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 t="s">
        <v>317</v>
      </c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52" t="str">
        <f>IFERROR(VLOOKUP(E653,科目・教員!$A$2:$B$342,2,0),"")</f>
        <v>来生　奈巳子</v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25"/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>201</v>
      </c>
      <c r="F655" s="751"/>
      <c r="G655" s="752" t="str">
        <f>VLOOKUP($C652,'2026年度(3年後期)'!$B$5:$N$207,COLUMN('2026年度(3年後期)'!$C$5)+1,0)&amp;""</f>
        <v>母性:301</v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25"/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79"/>
      <c r="D656" s="780"/>
      <c r="E656" s="733"/>
      <c r="F656" s="755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25"/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/>
      </c>
      <c r="D657" s="758"/>
      <c r="E657" s="761" t="str">
        <f>VLOOKUP($C652,'2026年度(2年後期)'!$B$5:$N$207,COLUMN('2026年度(2年後期)'!$E$5),0)&amp;""</f>
        <v>成人看護援助論Ⅱ</v>
      </c>
      <c r="F657" s="758"/>
      <c r="G657" s="761" t="str">
        <f>VLOOKUP($C652,'2026年度(3年後期)'!$B$5:$N$207,COLUMN('2026年度(3年後期)'!$E$5),0)&amp;""</f>
        <v>領域別実習</v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>長寿看護学演習A-Ⅰ
成育看護学演習A-Ⅳ（母性）</v>
      </c>
      <c r="N657" s="758"/>
      <c r="O657" s="742" t="str">
        <f>VLOOKUP($C652,'2026年度(M2後期)'!$B$5:$N$207,COLUMN('2026年度(M2後期)'!$E$5),0)&amp;""</f>
        <v>特別研究</v>
      </c>
      <c r="P657" s="758"/>
      <c r="Q657" s="742" t="str">
        <f>VLOOKUP($C652,'2026年度(D1後期)'!$B$5:$N$207,COLUMN('2026年度(D1後期)'!$E$5),0)&amp;""</f>
        <v/>
      </c>
      <c r="R657" s="758"/>
      <c r="S657" s="742" t="str">
        <f>VLOOKUP($C652,'2026年度(D23後期)'!$B$5:$N$207,COLUMN('2026年度(D23後期)'!$E$5),0)&amp;""</f>
        <v>特別研究</v>
      </c>
      <c r="T657" s="758"/>
      <c r="U657" s="21"/>
      <c r="Z657" s="745" t="str">
        <f>A657</f>
        <v>２時限（11：00～12：30）</v>
      </c>
      <c r="AA657" s="723"/>
      <c r="AB657" s="723"/>
      <c r="AC657" s="723"/>
      <c r="AD657" s="723"/>
      <c r="AE657" s="723"/>
      <c r="AF657" s="723"/>
      <c r="AG657" s="723" t="s">
        <v>228</v>
      </c>
      <c r="AH657" s="723"/>
      <c r="AI657" s="723"/>
      <c r="AJ657" s="723"/>
      <c r="AK657" s="723"/>
      <c r="AL657" s="723"/>
      <c r="AM657" s="723"/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 t="s">
        <v>317</v>
      </c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53" t="str">
        <f>IFERROR(VLOOKUP(C657,科目・教員!$A$2:$B$342,2,0),"")</f>
        <v/>
      </c>
      <c r="D658" s="751"/>
      <c r="E658" s="752" t="str">
        <f>IFERROR(VLOOKUP(E657,科目・教員!$A$2:$B$342,2,0),"")</f>
        <v>藤澤　雄太</v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2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>201</v>
      </c>
      <c r="F659" s="751"/>
      <c r="G659" s="752" t="str">
        <f>VLOOKUP($C652,'2026年度(3年後期)'!$B$5:$N$207,COLUMN('2026年度(3年後期)'!$E$5)+1,0)&amp;""</f>
        <v>母性:301</v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2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36"/>
      <c r="D660" s="734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2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2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2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2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2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/>
      </c>
      <c r="D665" s="742"/>
      <c r="E665" s="747" t="str">
        <f>VLOOKUP($C652,'2026年度(2年後期)'!$B$5:$N$207,COLUMN('2026年度(2年後期)'!$G$5),0)&amp;""</f>
        <v>母性看護援助論Ⅱ</v>
      </c>
      <c r="F665" s="742"/>
      <c r="G665" s="747" t="str">
        <f>VLOOKUP($C652,'2026年度(3年後期)'!$B$5:$N$207,COLUMN('2026年度(3年後期)'!$G$5),0)&amp;""</f>
        <v>領域別実習</v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>特別研究</v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>特別研究</v>
      </c>
      <c r="T665" s="742"/>
      <c r="U665" s="21"/>
      <c r="Z665" s="745" t="str">
        <f>A665</f>
        <v>３時限（13：30～15：00）</v>
      </c>
      <c r="AA665" s="723"/>
      <c r="AB665" s="723"/>
      <c r="AC665" s="723"/>
      <c r="AD665" s="723"/>
      <c r="AE665" s="723"/>
      <c r="AF665" s="723"/>
      <c r="AG665" s="723" t="s">
        <v>369</v>
      </c>
      <c r="AH665" s="723"/>
      <c r="AI665" s="723"/>
      <c r="AJ665" s="723"/>
      <c r="AK665" s="723"/>
      <c r="AL665" s="723"/>
      <c r="AM665" s="723"/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/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39" t="str">
        <f>IFERROR(VLOOKUP(C665,科目・教員!$A$2:$B$342,2,0),"")</f>
        <v/>
      </c>
      <c r="D666" s="738"/>
      <c r="E666" s="740" t="str">
        <f>IFERROR(VLOOKUP(E665,科目・教員!$A$2:$B$342,2,0),"")</f>
        <v>池田　真弓</v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2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/>
      </c>
      <c r="D667" s="738"/>
      <c r="E667" s="740" t="str">
        <f>VLOOKUP($C652,'2026年度(2年後期)'!$B$5:$N$207,COLUMN('2026年度(2年後期)'!$G$5)+1,0)&amp;""</f>
        <v>201</v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2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36"/>
      <c r="D668" s="734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2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/>
      </c>
      <c r="D669" s="742"/>
      <c r="E669" s="747" t="str">
        <f>VLOOKUP($C652,'2026年度(2年後期)'!$B$5:$N$207,COLUMN('2026年度(2年後期)'!$I$5),0)&amp;""</f>
        <v/>
      </c>
      <c r="F669" s="742"/>
      <c r="G669" s="747" t="str">
        <f>VLOOKUP($C652,'2026年度(3年後期)'!$B$5:$N$207,COLUMN('2026年度(3年後期)'!$I$5),0)&amp;""</f>
        <v>領域別実習</v>
      </c>
      <c r="H669" s="742"/>
      <c r="I669" s="747" t="str">
        <f>VLOOKUP($C652,'2026年度(4年後期)'!$B$5:$N$206,COLUMN('2026年度(4年後期)'!$I$5),0)&amp;""</f>
        <v/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>特別研究</v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>特別研究</v>
      </c>
      <c r="T669" s="742"/>
      <c r="U669" s="602" t="s">
        <v>416</v>
      </c>
      <c r="Z669" s="745" t="str">
        <f>A669</f>
        <v>４時限（15：10～16：40）</v>
      </c>
      <c r="AA669" s="723" t="s">
        <v>417</v>
      </c>
      <c r="AB669" s="723"/>
      <c r="AC669" s="723"/>
      <c r="AD669" s="723"/>
      <c r="AE669" s="723"/>
      <c r="AF669" s="723"/>
      <c r="AG669" s="723" t="s">
        <v>417</v>
      </c>
      <c r="AH669" s="723"/>
      <c r="AI669" s="723"/>
      <c r="AJ669" s="723"/>
      <c r="AK669" s="723"/>
      <c r="AL669" s="723"/>
      <c r="AM669" s="723"/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 t="s">
        <v>417</v>
      </c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602" t="s">
        <v>417</v>
      </c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602" t="s">
        <v>418</v>
      </c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79"/>
      <c r="D672" s="797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602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602"/>
      <c r="Z673" s="745" t="str">
        <f>A673</f>
        <v>５時限（16：50～18：20）</v>
      </c>
      <c r="AA673" s="723" t="s">
        <v>417</v>
      </c>
      <c r="AB673" s="723"/>
      <c r="AC673" s="723"/>
      <c r="AD673" s="723"/>
      <c r="AE673" s="723"/>
      <c r="AF673" s="723"/>
      <c r="AG673" s="723" t="s">
        <v>417</v>
      </c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 t="s">
        <v>417</v>
      </c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602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602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619"/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5"/>
      <c r="B677" s="6"/>
      <c r="C677" s="781">
        <f>C652+1</f>
        <v>46415</v>
      </c>
      <c r="D677" s="781"/>
      <c r="E677" s="781"/>
      <c r="F677" s="781"/>
      <c r="G677" s="781"/>
      <c r="H677" s="781"/>
      <c r="I677" s="781"/>
      <c r="J677" s="781"/>
      <c r="K677" s="781"/>
      <c r="L677" s="781"/>
      <c r="M677" s="781"/>
      <c r="N677" s="781"/>
      <c r="O677" s="781"/>
      <c r="P677" s="781"/>
      <c r="Q677" s="781"/>
      <c r="R677" s="781"/>
      <c r="S677" s="781"/>
      <c r="T677" s="781"/>
      <c r="U677" s="832">
        <f>C677</f>
        <v>46415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>領域別実習</v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>MD論文審査会（3月申請）</v>
      </c>
      <c r="N678" s="759"/>
      <c r="O678" s="761" t="str">
        <f>VLOOKUP($C677,'2026年度(M2後期)'!$B$5:$N$207,COLUMN('2026年度(M2後期)'!$C$5),0)&amp;""</f>
        <v>MD論文審査会（3月申請）</v>
      </c>
      <c r="P678" s="758"/>
      <c r="Q678" s="761" t="str">
        <f>VLOOKUP($C677,'2026年度(D1後期)'!$B$5:$N$207,COLUMN('2026年度(D1後期)'!$C$5),0)&amp;""</f>
        <v>MD論文審査会（3月申請）</v>
      </c>
      <c r="R678" s="758"/>
      <c r="S678" s="742" t="str">
        <f>VLOOKUP($C677,'2026年度(D23後期)'!$B$5:$N$207,COLUMN('2026年度(D23後期)'!$C$5),0)&amp;""</f>
        <v>MD論文審査会（3月申請）</v>
      </c>
      <c r="T678" s="758"/>
      <c r="U678" s="25"/>
      <c r="Z678" s="744" t="str">
        <f>A678</f>
        <v xml:space="preserve">１時限（09：20～10：50） </v>
      </c>
      <c r="AA678" s="723" t="s">
        <v>419</v>
      </c>
      <c r="AB678" s="723"/>
      <c r="AC678" s="723"/>
      <c r="AD678" s="723"/>
      <c r="AE678" s="723"/>
      <c r="AF678" s="723"/>
      <c r="AG678" s="723" t="s">
        <v>419</v>
      </c>
      <c r="AH678" s="723"/>
      <c r="AI678" s="723"/>
      <c r="AJ678" s="723"/>
      <c r="AK678" s="723"/>
      <c r="AL678" s="723"/>
      <c r="AM678" s="723" t="s">
        <v>317</v>
      </c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 t="s">
        <v>419</v>
      </c>
      <c r="AX678" s="723"/>
      <c r="AY678" s="723"/>
      <c r="AZ678" s="723" t="s">
        <v>317</v>
      </c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>母性:304･母小実</v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>101･201･301</v>
      </c>
      <c r="N680" s="751"/>
      <c r="O680" s="752" t="str">
        <f>VLOOKUP($C677,'2026年度(M2後期)'!$B$5:$N$207,COLUMN('2026年度(M2後期)'!$C$5)+1,0)&amp;""</f>
        <v>101･201･301</v>
      </c>
      <c r="P680" s="751"/>
      <c r="Q680" s="752" t="str">
        <f>VLOOKUP($C677,'2026年度(D1後期)'!$B$5:$N$207,COLUMN('2026年度(D1後期)'!$C$5)+1,0)&amp;""</f>
        <v>101･201･301</v>
      </c>
      <c r="R680" s="751"/>
      <c r="S680" s="738" t="str">
        <f>VLOOKUP($C677,'2026年度(D23後期)'!$B$5:$N$207,COLUMN('2026年度(D23後期)'!$C$5)+1,0)&amp;""</f>
        <v>101･201･301</v>
      </c>
      <c r="T680" s="751"/>
      <c r="U680" s="25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>領域別実習</v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>MD論文審査会（3月申請）</v>
      </c>
      <c r="N682" s="758"/>
      <c r="O682" s="742" t="str">
        <f>VLOOKUP($C677,'2026年度(M2後期)'!$B$5:$N$207,COLUMN('2026年度(M2後期)'!$E$5),0)&amp;""</f>
        <v>MD論文審査会（3月申請）</v>
      </c>
      <c r="P682" s="758"/>
      <c r="Q682" s="742" t="str">
        <f>VLOOKUP($C677,'2026年度(D1後期)'!$B$5:$N$207,COLUMN('2026年度(D1後期)'!$E$5),0)&amp;""</f>
        <v>MD論文審査会（3月申請）</v>
      </c>
      <c r="R682" s="758"/>
      <c r="S682" s="742" t="str">
        <f>VLOOKUP($C677,'2026年度(D23後期)'!$B$5:$N$207,COLUMN('2026年度(D23後期)'!$E$5),0)&amp;""</f>
        <v>MD論文審査会（3月申請）</v>
      </c>
      <c r="T682" s="758"/>
      <c r="U682" s="21"/>
      <c r="Z682" s="745" t="str">
        <f>A682</f>
        <v>２時限（11：00～12：30）</v>
      </c>
      <c r="AA682" s="723" t="s">
        <v>419</v>
      </c>
      <c r="AB682" s="723"/>
      <c r="AC682" s="723"/>
      <c r="AD682" s="723"/>
      <c r="AE682" s="723"/>
      <c r="AF682" s="723"/>
      <c r="AG682" s="723" t="s">
        <v>419</v>
      </c>
      <c r="AH682" s="723"/>
      <c r="AI682" s="723"/>
      <c r="AJ682" s="723"/>
      <c r="AK682" s="723"/>
      <c r="AL682" s="723"/>
      <c r="AM682" s="723" t="s">
        <v>317</v>
      </c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 t="s">
        <v>419</v>
      </c>
      <c r="AX682" s="723"/>
      <c r="AY682" s="723"/>
      <c r="AZ682" s="723" t="s">
        <v>317</v>
      </c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>母性:304･母小実</v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>101･201･301</v>
      </c>
      <c r="N684" s="751"/>
      <c r="O684" s="738" t="str">
        <f>VLOOKUP($C677,'2026年度(M2後期)'!$B$5:$N$207,COLUMN('2026年度(M2後期)'!$E$5)+1,0)&amp;""</f>
        <v>101･201･301</v>
      </c>
      <c r="P684" s="751"/>
      <c r="Q684" s="738" t="str">
        <f>VLOOKUP($C677,'2026年度(D1後期)'!$B$5:$N$207,COLUMN('2026年度(D1後期)'!$E$5)+1,0)&amp;""</f>
        <v>101･201･301</v>
      </c>
      <c r="R684" s="751"/>
      <c r="S684" s="738" t="str">
        <f>VLOOKUP($C677,'2026年度(D23後期)'!$B$5:$N$207,COLUMN('2026年度(D23後期)'!$E$5)+1,0)&amp;""</f>
        <v>101･201･301</v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>領域別実習</v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>MD論文審査会（3月申請）</v>
      </c>
      <c r="N690" s="742"/>
      <c r="O690" s="743" t="str">
        <f>VLOOKUP($C677,'2026年度(M2後期)'!$B$5:$N$207,COLUMN('2026年度(M2後期)'!$G$5),0)&amp;""</f>
        <v>MD論文審査会（3月申請）</v>
      </c>
      <c r="P690" s="742"/>
      <c r="Q690" s="743" t="str">
        <f>VLOOKUP($C677,'2026年度(D1後期)'!$B$5:$N$207,COLUMN('2026年度(D1後期)'!$G$5),0)&amp;""</f>
        <v>MD論文審査会（3月申請）</v>
      </c>
      <c r="R690" s="742"/>
      <c r="S690" s="743" t="str">
        <f>VLOOKUP($C677,'2026年度(D23後期)'!$B$5:$N$207,COLUMN('2026年度(D23後期)'!$G$5),0)&amp;""</f>
        <v>MD論文審査会（3月申請）</v>
      </c>
      <c r="T690" s="742"/>
      <c r="U690" s="21"/>
      <c r="Z690" s="745" t="str">
        <f>A690</f>
        <v>３時限（13：30～15：00）</v>
      </c>
      <c r="AA690" s="723" t="s">
        <v>419</v>
      </c>
      <c r="AB690" s="723"/>
      <c r="AC690" s="723"/>
      <c r="AD690" s="723"/>
      <c r="AE690" s="723"/>
      <c r="AF690" s="723"/>
      <c r="AG690" s="723" t="s">
        <v>419</v>
      </c>
      <c r="AH690" s="723"/>
      <c r="AI690" s="723"/>
      <c r="AJ690" s="723"/>
      <c r="AK690" s="723"/>
      <c r="AL690" s="723"/>
      <c r="AM690" s="723" t="s">
        <v>317</v>
      </c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 t="s">
        <v>419</v>
      </c>
      <c r="AX690" s="723"/>
      <c r="AY690" s="723"/>
      <c r="AZ690" s="723" t="s">
        <v>317</v>
      </c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21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>母性:304･母小実</v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>101･201･301</v>
      </c>
      <c r="N692" s="738"/>
      <c r="O692" s="737" t="str">
        <f>VLOOKUP($C677,'2026年度(M2後期)'!$B$5:$N$207,COLUMN('2026年度(M2後期)'!$G$5)+1,0)&amp;""</f>
        <v>101･201･301</v>
      </c>
      <c r="P692" s="738"/>
      <c r="Q692" s="737" t="str">
        <f>VLOOKUP($C677,'2026年度(D1後期)'!$B$5:$N$207,COLUMN('2026年度(D1後期)'!$G$5)+1,0)&amp;""</f>
        <v>101･201･301</v>
      </c>
      <c r="R692" s="738"/>
      <c r="S692" s="737" t="str">
        <f>VLOOKUP($C677,'2026年度(D23後期)'!$B$5:$N$207,COLUMN('2026年度(D23後期)'!$G$5)+1,0)&amp;""</f>
        <v>101･201･301</v>
      </c>
      <c r="T692" s="738"/>
      <c r="U692" s="21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21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>領域別実習</v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>MD論文審査会（3月申請）</v>
      </c>
      <c r="N694" s="742"/>
      <c r="O694" s="743" t="str">
        <f>VLOOKUP($C677,'2026年度(M2後期)'!$B$5:$N$207,COLUMN('2026年度(M2後期)'!$I$5),0)&amp;""</f>
        <v>MD論文審査会（3月申請）</v>
      </c>
      <c r="P694" s="742"/>
      <c r="Q694" s="743" t="str">
        <f>VLOOKUP($C677,'2026年度(D1後期)'!$B$5:$N$207,COLUMN('2026年度(D1後期)'!$I$5),0)&amp;""</f>
        <v>MD論文審査会（3月申請）</v>
      </c>
      <c r="R694" s="742"/>
      <c r="S694" s="743" t="str">
        <f>VLOOKUP($C677,'2026年度(D23後期)'!$B$5:$N$207,COLUMN('2026年度(D23後期)'!$I$5),0)&amp;""</f>
        <v>MD論文審査会（3月申請）</v>
      </c>
      <c r="T694" s="742"/>
      <c r="U694" s="21"/>
      <c r="Z694" s="745" t="str">
        <f>A694</f>
        <v>４時限（15：10～16：40）</v>
      </c>
      <c r="AA694" s="723" t="s">
        <v>419</v>
      </c>
      <c r="AB694" s="723"/>
      <c r="AC694" s="723"/>
      <c r="AD694" s="723"/>
      <c r="AE694" s="723"/>
      <c r="AF694" s="723"/>
      <c r="AG694" s="723" t="s">
        <v>419</v>
      </c>
      <c r="AH694" s="723"/>
      <c r="AI694" s="723"/>
      <c r="AJ694" s="723"/>
      <c r="AK694" s="723"/>
      <c r="AL694" s="723"/>
      <c r="AM694" s="723" t="s">
        <v>317</v>
      </c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 t="s">
        <v>419</v>
      </c>
      <c r="AX694" s="723"/>
      <c r="AY694" s="723"/>
      <c r="AZ694" s="723" t="s">
        <v>317</v>
      </c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>母性:304･母小実</v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>101･201･301</v>
      </c>
      <c r="N696" s="738"/>
      <c r="O696" s="737" t="str">
        <f>VLOOKUP($C677,'2026年度(M2後期)'!$B$5:$N$207,COLUMN('2026年度(M2後期)'!$I$5)+1,0)&amp;""</f>
        <v>101･201･301</v>
      </c>
      <c r="P696" s="738"/>
      <c r="Q696" s="737" t="str">
        <f>VLOOKUP($C677,'2026年度(D1後期)'!$B$5:$N$207,COLUMN('2026年度(D1後期)'!$I$5)+1,0)&amp;""</f>
        <v>101･201･301</v>
      </c>
      <c r="R696" s="738"/>
      <c r="S696" s="737" t="str">
        <f>VLOOKUP($C677,'2026年度(D23後期)'!$B$5:$N$207,COLUMN('2026年度(D23後期)'!$I$5)+1,0)&amp;""</f>
        <v>101･201･301</v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48"/>
      <c r="D697" s="749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>MD論文審査会（3月申請）</v>
      </c>
      <c r="N698" s="742"/>
      <c r="O698" s="743" t="str">
        <f>VLOOKUP($C677,'2026年度(M2後期)'!$B$5:$N$207,COLUMN('2026年度(M2後期)'!$K$5),0)&amp;""</f>
        <v>MD論文審査会（3月申請）</v>
      </c>
      <c r="P698" s="742"/>
      <c r="Q698" s="743" t="str">
        <f>VLOOKUP($C677,'2026年度(D1後期)'!$B$5:$N$207,COLUMN('2026年度(D1後期)'!$K$5),0)&amp;""</f>
        <v>MD論文審査会（3月申請）</v>
      </c>
      <c r="R698" s="742"/>
      <c r="S698" s="743" t="str">
        <f>VLOOKUP($C677,'2026年度(D23後期)'!$B$5:$N$207,COLUMN('2026年度(D23後期)'!$K$5),0)&amp;""</f>
        <v>MD論文審査会（3月申請）</v>
      </c>
      <c r="T698" s="742"/>
      <c r="U698" s="21"/>
      <c r="Z698" s="745" t="str">
        <f>A698</f>
        <v>５時限（16：50～18：20）</v>
      </c>
      <c r="AA698" s="723" t="s">
        <v>419</v>
      </c>
      <c r="AB698" s="723"/>
      <c r="AC698" s="723"/>
      <c r="AD698" s="723"/>
      <c r="AE698" s="723"/>
      <c r="AF698" s="723"/>
      <c r="AG698" s="723" t="s">
        <v>419</v>
      </c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 t="s">
        <v>419</v>
      </c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>101･201･301</v>
      </c>
      <c r="N700" s="738"/>
      <c r="O700" s="737" t="str">
        <f>VLOOKUP($C677,'2026年度(M2後期)'!$B$5:$N$207,COLUMN('2026年度(M2後期)'!$K$5)+1,0)&amp;""</f>
        <v>101･201･301</v>
      </c>
      <c r="P700" s="738"/>
      <c r="Q700" s="737" t="str">
        <f>VLOOKUP($C677,'2026年度(D1後期)'!$B$5:$N$207,COLUMN('2026年度(D1後期)'!$K$5)+1,0)&amp;""</f>
        <v>101･201･301</v>
      </c>
      <c r="R700" s="738"/>
      <c r="S700" s="737" t="str">
        <f>VLOOKUP($C677,'2026年度(D23後期)'!$B$5:$N$207,COLUMN('2026年度(D23後期)'!$K$5)+1,0)&amp;""</f>
        <v>101･201･301</v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48"/>
      <c r="D701" s="749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>
      <c r="A702" s="5"/>
      <c r="B702" s="6"/>
      <c r="C702" s="781">
        <f>C677+1</f>
        <v>46416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32">
        <f>C702</f>
        <v>46416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5" t="s">
        <v>52</v>
      </c>
      <c r="B703" s="12" t="s">
        <v>53</v>
      </c>
      <c r="C703" s="809" t="str">
        <f>VLOOKUP($C702,'2026年度(1年後期)'!$B$5:$N$207,COLUMN('2026年度(1年後期)'!$C$5),0)&amp;""</f>
        <v>生活援助論Ⅱ　期末試験
(実技)</v>
      </c>
      <c r="D703" s="810"/>
      <c r="E703" s="859" t="str">
        <f>VLOOKUP($C702,'2026年度(2年後期)'!$B$5:$N$207,COLUMN('2026年度(2年後期)'!$C$5),0)&amp;""</f>
        <v>成人看護援助論Ⅱ　
期末試験</v>
      </c>
      <c r="F703" s="810"/>
      <c r="G703" s="761" t="str">
        <f>VLOOKUP($C702,'2026年度(3年後期)'!$B$5:$N$207,COLUMN('2026年度(3年後期)'!$C$5),0)&amp;""</f>
        <v>領域別実習</v>
      </c>
      <c r="H703" s="758"/>
      <c r="I703" s="761" t="str">
        <f>VLOOKUP($C702,'2026年度(4年後期)'!$B$5:$N$206,COLUMN('2026年度(4年後期)'!$C$5),0)&amp;""</f>
        <v>総合学習</v>
      </c>
      <c r="J703" s="758"/>
      <c r="K703" s="742" t="str">
        <f>VLOOKUP($C702,'2026年度(助産後期)'!$B$5:$N$207,COLUMN('2026年度(助産後期)'!$C$5),0)&amp;""</f>
        <v/>
      </c>
      <c r="L703" s="759"/>
      <c r="M703" s="768" t="str">
        <f>VLOOKUP($C702,'2026年度(M1後期)'!$B$5:$N$207,COLUMN('2026年度(M1後期)'!$C$5),0)&amp;""</f>
        <v>がん看護学演習A-Ⅲ</v>
      </c>
      <c r="N703" s="759"/>
      <c r="O703" s="761" t="str">
        <f>VLOOKUP($C702,'2026年度(M2後期)'!$B$5:$N$207,COLUMN('2026年度(M2後期)'!$C$5),0)&amp;""</f>
        <v>特別研究</v>
      </c>
      <c r="P703" s="758"/>
      <c r="Q703" s="761" t="str">
        <f>VLOOKUP($C702,'2026年度(D1後期)'!$B$5:$N$207,COLUMN('2026年度(D1後期)'!$C$5),0)&amp;""</f>
        <v/>
      </c>
      <c r="R703" s="758"/>
      <c r="S703" s="742" t="str">
        <f>VLOOKUP($C702,'2026年度(D23後期)'!$B$5:$N$207,COLUMN('2026年度(D23後期)'!$C$5),0)&amp;""</f>
        <v>特別研究</v>
      </c>
      <c r="T703" s="758"/>
      <c r="U703" s="25"/>
      <c r="Z703" s="744" t="str">
        <f>A703</f>
        <v xml:space="preserve">１時限（09：20～10：50） </v>
      </c>
      <c r="AA703" s="723"/>
      <c r="AB703" s="723"/>
      <c r="AC703" s="723"/>
      <c r="AD703" s="723"/>
      <c r="AE703" s="723"/>
      <c r="AF703" s="723"/>
      <c r="AG703" s="723" t="s">
        <v>420</v>
      </c>
      <c r="AH703" s="723" t="s">
        <v>420</v>
      </c>
      <c r="AI703" s="723"/>
      <c r="AJ703" s="723"/>
      <c r="AK703" s="723"/>
      <c r="AL703" s="723" t="s">
        <v>420</v>
      </c>
      <c r="AM703" s="723" t="s">
        <v>317</v>
      </c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 t="s">
        <v>317</v>
      </c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 t="s">
        <v>377</v>
      </c>
      <c r="BO703" s="723"/>
      <c r="BP703" s="723"/>
      <c r="BQ703" s="723"/>
      <c r="BR703" s="723"/>
      <c r="BS703" s="723"/>
      <c r="BT703" s="723" t="s">
        <v>339</v>
      </c>
      <c r="BU703" s="723" t="s">
        <v>339</v>
      </c>
      <c r="BV703" s="723"/>
    </row>
    <row r="704" spans="1:74" ht="14.45">
      <c r="A704" s="745"/>
      <c r="B704" s="15" t="s">
        <v>61</v>
      </c>
      <c r="C704" s="807" t="str">
        <f>IFERROR(VLOOKUP(C703,科目・教員!$A$2:$B$342,2,0),"")</f>
        <v/>
      </c>
      <c r="D704" s="808"/>
      <c r="E704" s="855" t="str">
        <f>IFERROR(VLOOKUP(E703,科目・教員!$A$2:$B$342,2,0),"")</f>
        <v/>
      </c>
      <c r="F704" s="808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/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5" customHeight="1">
      <c r="A705" s="745"/>
      <c r="B705" s="15" t="s">
        <v>65</v>
      </c>
      <c r="C705" s="807" t="str">
        <f>VLOOKUP($C702,'2026年度(1年後期)'!$B$5:$N$207,COLUMN('2026年度(1年後期)'!$C$5)+1,0)&amp;""</f>
        <v>基礎実･201･202</v>
      </c>
      <c r="D705" s="808"/>
      <c r="E705" s="855" t="str">
        <f>VLOOKUP($C702,'2026年度(2年後期)'!$B$5:$N$207,COLUMN('2026年度(2年後期)'!$C$5)+1,0)&amp;""</f>
        <v>大講義室</v>
      </c>
      <c r="F705" s="808"/>
      <c r="G705" s="752" t="str">
        <f>VLOOKUP($C702,'2026年度(3年後期)'!$B$5:$N$207,COLUMN('2026年度(3年後期)'!$C$5)+1,0)&amp;""</f>
        <v>母性:301･母小実</v>
      </c>
      <c r="H705" s="751"/>
      <c r="I705" s="752" t="str">
        <f>VLOOKUP($C702,'2026年度(4年後期)'!$B$5:$N$206,COLUMN('2026年度(4年後期)'!$C$5)+1,0)&amp;""</f>
        <v>研修6･7</v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4.45">
      <c r="A706" s="746"/>
      <c r="B706" s="16" t="s">
        <v>68</v>
      </c>
      <c r="C706" s="849"/>
      <c r="D706" s="850"/>
      <c r="E706" s="858"/>
      <c r="F706" s="850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customHeight="1">
      <c r="A707" s="745" t="s">
        <v>73</v>
      </c>
      <c r="B707" s="15" t="s">
        <v>53</v>
      </c>
      <c r="C707" s="809" t="str">
        <f>VLOOKUP($C702,'2026年度(1年後期)'!$B$5:$N$207,COLUMN('2026年度(1年後期)'!$E$5),0)&amp;""</f>
        <v>生活援助論Ⅱ　期末試験
(実技)</v>
      </c>
      <c r="D707" s="810"/>
      <c r="E707" s="859" t="str">
        <f>VLOOKUP($C702,'2026年度(2年後期)'!$B$5:$N$207,COLUMN('2026年度(2年後期)'!$E$5),0)&amp;""</f>
        <v>薬物療法と看護
期末試験</v>
      </c>
      <c r="F707" s="810"/>
      <c r="G707" s="761" t="str">
        <f>VLOOKUP($C702,'2026年度(3年後期)'!$B$5:$N$207,COLUMN('2026年度(3年後期)'!$E$5),0)&amp;""</f>
        <v>領域別実習</v>
      </c>
      <c r="H707" s="758"/>
      <c r="I707" s="761" t="str">
        <f>VLOOKUP($C702,'2026年度(4年後期)'!$B$5:$N$206,COLUMN('2026年度(4年後期)'!$E$5),0)&amp;""</f>
        <v>総合学習</v>
      </c>
      <c r="J707" s="758"/>
      <c r="K707" s="742" t="str">
        <f>VLOOKUP($C702,'2026年度(助産後期)'!$B$5:$N$207,COLUMN('2026年度(助産後期)'!$E$5),0)&amp;""</f>
        <v/>
      </c>
      <c r="L707" s="759"/>
      <c r="M707" s="757" t="str">
        <f>VLOOKUP($C702,'2026年度(M1後期)'!$B$5:$N$207,COLUMN('2026年度(M1後期)'!$E$5),0)&amp;""</f>
        <v>がん看護学演習A-Ⅲ</v>
      </c>
      <c r="N707" s="758"/>
      <c r="O707" s="742" t="str">
        <f>VLOOKUP($C702,'2026年度(M2後期)'!$B$5:$N$207,COLUMN('2026年度(M2後期)'!$E$5),0)&amp;""</f>
        <v>特別研究</v>
      </c>
      <c r="P707" s="758"/>
      <c r="Q707" s="742" t="str">
        <f>VLOOKUP($C702,'2026年度(D1後期)'!$B$5:$N$207,COLUMN('2026年度(D1後期)'!$E$5),0)&amp;""</f>
        <v/>
      </c>
      <c r="R707" s="758"/>
      <c r="S707" s="742" t="str">
        <f>VLOOKUP($C702,'2026年度(D23後期)'!$B$5:$N$207,COLUMN('2026年度(D23後期)'!$E$5),0)&amp;""</f>
        <v>特別研究</v>
      </c>
      <c r="T707" s="758"/>
      <c r="U707" s="21"/>
      <c r="Z707" s="745" t="str">
        <f>A707</f>
        <v>２時限（11：00～12：30）</v>
      </c>
      <c r="AA707" s="723"/>
      <c r="AB707" s="723"/>
      <c r="AC707" s="723"/>
      <c r="AD707" s="723"/>
      <c r="AE707" s="723"/>
      <c r="AF707" s="723"/>
      <c r="AG707" s="723" t="s">
        <v>420</v>
      </c>
      <c r="AH707" s="723" t="s">
        <v>420</v>
      </c>
      <c r="AI707" s="723"/>
      <c r="AJ707" s="723"/>
      <c r="AK707" s="723"/>
      <c r="AL707" s="723" t="s">
        <v>420</v>
      </c>
      <c r="AM707" s="723" t="s">
        <v>317</v>
      </c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 t="s">
        <v>317</v>
      </c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 t="s">
        <v>421</v>
      </c>
      <c r="BO707" s="723"/>
      <c r="BP707" s="723"/>
      <c r="BQ707" s="723"/>
      <c r="BR707" s="723"/>
      <c r="BS707" s="723"/>
      <c r="BT707" s="723" t="s">
        <v>339</v>
      </c>
      <c r="BU707" s="723" t="s">
        <v>339</v>
      </c>
      <c r="BV707" s="723"/>
    </row>
    <row r="708" spans="1:74" ht="14.45">
      <c r="A708" s="745"/>
      <c r="B708" s="15" t="s">
        <v>61</v>
      </c>
      <c r="C708" s="807" t="str">
        <f>IFERROR(VLOOKUP(C707,科目・教員!$A$2:$B$342,2,0),"")</f>
        <v/>
      </c>
      <c r="D708" s="808"/>
      <c r="E708" s="855" t="str">
        <f>IFERROR(VLOOKUP(E707,科目・教員!$A$2:$B$342,2,0),"")</f>
        <v/>
      </c>
      <c r="F708" s="808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/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5" customHeight="1">
      <c r="A709" s="745"/>
      <c r="B709" s="15" t="s">
        <v>65</v>
      </c>
      <c r="C709" s="807" t="str">
        <f>VLOOKUP($C702,'2026年度(1年後期)'!$B$5:$N$207,COLUMN('2026年度(1年後期)'!$E$5)+1,0)&amp;""</f>
        <v>基礎実･201･202</v>
      </c>
      <c r="D709" s="808"/>
      <c r="E709" s="855" t="str">
        <f>VLOOKUP($C702,'2026年度(2年後期)'!$B$5:$N$207,COLUMN('2026年度(2年後期)'!$E$5)+1,0)&amp;""</f>
        <v>大講義室</v>
      </c>
      <c r="F709" s="808"/>
      <c r="G709" s="752" t="str">
        <f>VLOOKUP($C702,'2026年度(3年後期)'!$B$5:$N$207,COLUMN('2026年度(3年後期)'!$E$5)+1,0)&amp;""</f>
        <v>母性:301･母小実</v>
      </c>
      <c r="H709" s="751"/>
      <c r="I709" s="752" t="str">
        <f>VLOOKUP($C702,'2026年度(4年後期)'!$B$5:$N$206,COLUMN('2026年度(4年後期)'!$E$5)+1,0)&amp;""</f>
        <v>研修6･7</v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4.45">
      <c r="A710" s="760"/>
      <c r="B710" s="16" t="s">
        <v>68</v>
      </c>
      <c r="C710" s="856"/>
      <c r="D710" s="857"/>
      <c r="E710" s="858"/>
      <c r="F710" s="851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4.45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4.45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4.45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customHeight="1">
      <c r="A715" s="745" t="s">
        <v>87</v>
      </c>
      <c r="B715" s="15" t="s">
        <v>53</v>
      </c>
      <c r="C715" s="802" t="str">
        <f>VLOOKUP($C702,'2026年度(1年後期)'!$B$5:$N$207,COLUMN('2026年度(1年後期)'!$G$5),0)&amp;""</f>
        <v>生活援助論Ⅱ　期末試験
(実技)</v>
      </c>
      <c r="D715" s="803"/>
      <c r="E715" s="860" t="str">
        <f>VLOOKUP($C702,'2026年度(2年後期)'!$B$5:$N$207,COLUMN('2026年度(2年後期)'!$G$5),0)&amp;""</f>
        <v>感染防止技術論
期末試験</v>
      </c>
      <c r="F715" s="803"/>
      <c r="G715" s="747" t="str">
        <f>VLOOKUP($C702,'2026年度(3年後期)'!$B$5:$N$207,COLUMN('2026年度(3年後期)'!$G$5),0)&amp;""</f>
        <v>領域別実習</v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/>
      </c>
      <c r="L715" s="743"/>
      <c r="M715" s="741" t="str">
        <f>VLOOKUP($C702,'2026年度(M1後期)'!$B$5:$N$207,COLUMN('2026年度(M1後期)'!$G$5),0)&amp;""</f>
        <v>がん看護学演習A-Ⅳ</v>
      </c>
      <c r="N715" s="742"/>
      <c r="O715" s="743" t="str">
        <f>VLOOKUP($C702,'2026年度(M2後期)'!$B$5:$N$207,COLUMN('2026年度(M2後期)'!$G$5),0)&amp;""</f>
        <v>特別研究</v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>特別研究</v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 t="s">
        <v>420</v>
      </c>
      <c r="AH715" s="723" t="s">
        <v>420</v>
      </c>
      <c r="AI715" s="723"/>
      <c r="AJ715" s="723"/>
      <c r="AK715" s="723"/>
      <c r="AL715" s="723" t="s">
        <v>420</v>
      </c>
      <c r="AM715" s="723" t="s">
        <v>317</v>
      </c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 t="s">
        <v>317</v>
      </c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/>
      <c r="BL715" s="723"/>
      <c r="BM715" s="723"/>
      <c r="BN715" s="723" t="s">
        <v>422</v>
      </c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4.45">
      <c r="A716" s="745"/>
      <c r="B716" s="15" t="s">
        <v>61</v>
      </c>
      <c r="C716" s="800" t="str">
        <f>IFERROR(VLOOKUP(C715,科目・教員!$A$2:$B$342,2,0),"")</f>
        <v/>
      </c>
      <c r="D716" s="801"/>
      <c r="E716" s="861" t="str">
        <f>IFERROR(VLOOKUP(E715,科目・教員!$A$2:$B$342,2,0),"")</f>
        <v/>
      </c>
      <c r="F716" s="801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/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5" customHeight="1">
      <c r="A717" s="745"/>
      <c r="B717" s="15" t="s">
        <v>65</v>
      </c>
      <c r="C717" s="800" t="str">
        <f>VLOOKUP($C702,'2026年度(1年後期)'!$B$5:$N$207,COLUMN('2026年度(1年後期)'!$G$5)+1,0)&amp;""</f>
        <v>基礎実･201･202</v>
      </c>
      <c r="D717" s="801"/>
      <c r="E717" s="861" t="str">
        <f>VLOOKUP($C702,'2026年度(2年後期)'!$B$5:$N$207,COLUMN('2026年度(2年後期)'!$G$5)+1,0)&amp;""</f>
        <v>大講義室</v>
      </c>
      <c r="F717" s="801"/>
      <c r="G717" s="740" t="str">
        <f>VLOOKUP($C702,'2026年度(3年後期)'!$B$5:$N$207,COLUMN('2026年度(3年後期)'!$G$5)+1,0)&amp;""</f>
        <v>母性:301･母小実</v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4.45">
      <c r="A718" s="760"/>
      <c r="B718" s="16" t="s">
        <v>68</v>
      </c>
      <c r="C718" s="856"/>
      <c r="D718" s="857"/>
      <c r="E718" s="858"/>
      <c r="F718" s="851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customHeight="1">
      <c r="A719" s="745" t="s">
        <v>103</v>
      </c>
      <c r="B719" s="15" t="s">
        <v>53</v>
      </c>
      <c r="C719" s="802" t="str">
        <f>VLOOKUP($C702,'2026年度(1年後期)'!$B$5:$N$207,COLUMN('2026年度(1年後期)'!$I$5),0)&amp;""</f>
        <v>人体の構造と機能Ⅲ　本試験</v>
      </c>
      <c r="D719" s="803"/>
      <c r="E719" s="747" t="str">
        <f>VLOOKUP($C702,'2026年度(2年後期)'!$B$5:$N$207,COLUMN('2026年度(2年後期)'!$I$5),0)&amp;""</f>
        <v/>
      </c>
      <c r="F719" s="742"/>
      <c r="G719" s="747" t="str">
        <f>VLOOKUP($C702,'2026年度(3年後期)'!$B$5:$N$207,COLUMN('2026年度(3年後期)'!$I$5),0)&amp;""</f>
        <v>領域別実習</v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/>
      </c>
      <c r="L719" s="743"/>
      <c r="M719" s="741" t="str">
        <f>VLOOKUP($C702,'2026年度(M1後期)'!$B$5:$N$207,COLUMN('2026年度(M1後期)'!$I$5),0)&amp;""</f>
        <v>がん看護学演習A-Ⅳ</v>
      </c>
      <c r="N719" s="742"/>
      <c r="O719" s="743" t="str">
        <f>VLOOKUP($C702,'2026年度(M2後期)'!$B$5:$N$207,COLUMN('2026年度(M2後期)'!$I$5),0)&amp;""</f>
        <v>特別研究</v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>特別研究</v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 t="s">
        <v>423</v>
      </c>
      <c r="AI719" s="723" t="s">
        <v>423</v>
      </c>
      <c r="AJ719" s="723"/>
      <c r="AK719" s="723"/>
      <c r="AL719" s="723"/>
      <c r="AM719" s="723" t="s">
        <v>317</v>
      </c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 t="s">
        <v>317</v>
      </c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4.45">
      <c r="A720" s="745"/>
      <c r="B720" s="15" t="s">
        <v>61</v>
      </c>
      <c r="C720" s="800" t="str">
        <f>IFERROR(VLOOKUP(C719,科目・教員!$A$2:$B$342,2,0),"")</f>
        <v/>
      </c>
      <c r="D720" s="801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/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5" customHeight="1">
      <c r="A721" s="745"/>
      <c r="B721" s="15" t="s">
        <v>65</v>
      </c>
      <c r="C721" s="800" t="str">
        <f>VLOOKUP($C702,'2026年度(1年後期)'!$B$5:$N$207,COLUMN('2026年度(1年後期)'!$I$5)+1,0)&amp;""</f>
        <v>202･203</v>
      </c>
      <c r="D721" s="801"/>
      <c r="E721" s="740" t="str">
        <f>VLOOKUP($C702,'2026年度(2年後期)'!$B$5:$N$207,COLUMN('2026年度(2年後期)'!$I$5)+1,0)&amp;""</f>
        <v/>
      </c>
      <c r="F721" s="738"/>
      <c r="G721" s="740" t="str">
        <f>VLOOKUP($C702,'2026年度(3年後期)'!$B$5:$N$207,COLUMN('2026年度(3年後期)'!$I$5)+1,0)&amp;""</f>
        <v>母性:301･母小実</v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4.45">
      <c r="A722" s="746"/>
      <c r="B722" s="16" t="s">
        <v>68</v>
      </c>
      <c r="C722" s="856"/>
      <c r="D722" s="857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4.45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4.45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4.45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4.45">
      <c r="A726" s="746"/>
      <c r="B726" s="16" t="s">
        <v>68</v>
      </c>
      <c r="C726" s="748"/>
      <c r="D726" s="749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21">
      <c r="A727" s="23"/>
      <c r="B727" s="24"/>
      <c r="C727" s="767">
        <f>C702+1</f>
        <v>46417</v>
      </c>
      <c r="D727" s="767"/>
      <c r="E727" s="767"/>
      <c r="F727" s="767"/>
      <c r="G727" s="767"/>
      <c r="H727" s="767"/>
      <c r="I727" s="767"/>
      <c r="J727" s="767"/>
      <c r="K727" s="767"/>
      <c r="L727" s="767"/>
      <c r="M727" s="767"/>
      <c r="N727" s="767"/>
      <c r="O727" s="767"/>
      <c r="P727" s="767"/>
      <c r="Q727" s="767"/>
      <c r="R727" s="767"/>
      <c r="S727" s="767"/>
      <c r="T727" s="767"/>
      <c r="U727" s="835">
        <f>C727</f>
        <v>46417</v>
      </c>
      <c r="V727" s="836"/>
      <c r="W727" s="836"/>
      <c r="X727" s="836"/>
      <c r="Y727" s="836"/>
      <c r="Z727" s="83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5" t="s">
        <v>52</v>
      </c>
      <c r="B728" s="12" t="s">
        <v>53</v>
      </c>
      <c r="C728" s="757" t="str">
        <f>VLOOKUP($C727,'2026年度(1年後期)'!$B$5:$N$207,COLUMN('2026年度(1年後期)'!$C$5),0)&amp;""</f>
        <v/>
      </c>
      <c r="D728" s="758"/>
      <c r="E728" s="761" t="str">
        <f>VLOOKUP($C727,'2026年度(2年後期)'!$B$5:$N$207,COLUMN('2026年度(2年後期)'!$C$5),0)&amp;""</f>
        <v/>
      </c>
      <c r="F728" s="758"/>
      <c r="G728" s="761" t="str">
        <f>VLOOKUP($C727,'2026年度(3年後期)'!$B$5:$N$207,COLUMN('2026年度(3年後期)'!$C$5),0)&amp;""</f>
        <v/>
      </c>
      <c r="H728" s="758"/>
      <c r="I728" s="761" t="str">
        <f>VLOOKUP($C727,'2026年度(4年後期)'!$B$5:$N$206,COLUMN('2026年度(4年後期)'!$C$5),0)&amp;""</f>
        <v/>
      </c>
      <c r="J728" s="758"/>
      <c r="K728" s="742" t="str">
        <f>VLOOKUP($C727,'2026年度(助産後期)'!$B$5:$N$207,COLUMN('2026年度(助産後期)'!$C$5),0)&amp;""</f>
        <v/>
      </c>
      <c r="L728" s="759"/>
      <c r="M728" s="768" t="str">
        <f>VLOOKUP($C727,'2026年度(M1後期)'!$B$5:$N$207,COLUMN('2026年度(M1後期)'!$C$5),0)&amp;""</f>
        <v/>
      </c>
      <c r="N728" s="759"/>
      <c r="O728" s="761" t="str">
        <f>VLOOKUP($C727,'2026年度(M2後期)'!$B$5:$N$207,COLUMN('2026年度(M2後期)'!$C$5),0)&amp;""</f>
        <v/>
      </c>
      <c r="P728" s="758"/>
      <c r="Q728" s="761" t="str">
        <f>VLOOKUP($C727,'2026年度(D1後期)'!$B$5:$N$207,COLUMN('2026年度(D1後期)'!$C$5),0)&amp;""</f>
        <v/>
      </c>
      <c r="R728" s="758"/>
      <c r="S728" s="742" t="str">
        <f>VLOOKUP($C727,'2026年度(D23後期)'!$B$5:$N$207,COLUMN('2026年度(D23後期)'!$C$5),0)&amp;""</f>
        <v/>
      </c>
      <c r="T728" s="758"/>
      <c r="U728" s="20"/>
      <c r="Z728" s="744" t="str">
        <f>A728</f>
        <v xml:space="preserve">１時限（09：20～10：50） </v>
      </c>
      <c r="AA728" s="723"/>
      <c r="AB728" s="723"/>
      <c r="AC728" s="723"/>
      <c r="AD728" s="723"/>
      <c r="AE728" s="723"/>
      <c r="AF728" s="723"/>
      <c r="AG728" s="723"/>
      <c r="AH728" s="723"/>
      <c r="AI728" s="723"/>
      <c r="AJ728" s="723"/>
      <c r="AK728" s="723"/>
      <c r="AL728" s="723"/>
      <c r="AM728" s="723"/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/>
      <c r="AX728" s="723"/>
      <c r="AY728" s="723"/>
      <c r="AZ728" s="723"/>
      <c r="BA728" s="723"/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</row>
    <row r="729" spans="1:74" ht="14.45">
      <c r="A729" s="745"/>
      <c r="B729" s="15" t="s">
        <v>61</v>
      </c>
      <c r="C729" s="753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/>
      </c>
      <c r="L729" s="754"/>
      <c r="M729" s="750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0"/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4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</row>
    <row r="730" spans="1:74" ht="15" customHeight="1">
      <c r="A730" s="745"/>
      <c r="B730" s="15" t="s">
        <v>65</v>
      </c>
      <c r="C730" s="753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/>
      </c>
      <c r="H730" s="751"/>
      <c r="I730" s="752" t="str">
        <f>VLOOKUP($C727,'2026年度(4年後期)'!$B$5:$N$206,COLUMN('2026年度(4年後期)'!$C$5)+1,0)&amp;""</f>
        <v/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0"/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4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</row>
    <row r="731" spans="1:74" ht="14.45">
      <c r="A731" s="746"/>
      <c r="B731" s="16" t="s">
        <v>68</v>
      </c>
      <c r="C731" s="736"/>
      <c r="D731" s="755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0"/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5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</row>
    <row r="732" spans="1:74" ht="13.5" customHeight="1">
      <c r="A732" s="745" t="s">
        <v>73</v>
      </c>
      <c r="B732" s="15" t="s">
        <v>53</v>
      </c>
      <c r="C732" s="757" t="str">
        <f>VLOOKUP($C727,'2026年度(1年後期)'!$B$5:$N$207,COLUMN('2026年度(1年後期)'!$E$5),0)&amp;""</f>
        <v/>
      </c>
      <c r="D732" s="758"/>
      <c r="E732" s="761" t="str">
        <f>VLOOKUP($C727,'2026年度(2年後期)'!$B$5:$N$207,COLUMN('2026年度(2年後期)'!$E$5),0)&amp;""</f>
        <v/>
      </c>
      <c r="F732" s="758"/>
      <c r="G732" s="761" t="str">
        <f>VLOOKUP($C727,'2026年度(3年後期)'!$B$5:$N$207,COLUMN('2026年度(3年後期)'!$E$5),0)&amp;""</f>
        <v/>
      </c>
      <c r="H732" s="758"/>
      <c r="I732" s="761" t="str">
        <f>VLOOKUP($C727,'2026年度(4年後期)'!$B$5:$N$206,COLUMN('2026年度(4年後期)'!$E$5),0)&amp;""</f>
        <v/>
      </c>
      <c r="J732" s="758"/>
      <c r="K732" s="742" t="str">
        <f>VLOOKUP($C727,'2026年度(助産後期)'!$B$5:$N$207,COLUMN('2026年度(助産後期)'!$E$5),0)&amp;""</f>
        <v/>
      </c>
      <c r="L732" s="759"/>
      <c r="M732" s="757" t="str">
        <f>VLOOKUP($C727,'2026年度(M1後期)'!$B$5:$N$207,COLUMN('2026年度(M1後期)'!$E$5),0)&amp;""</f>
        <v/>
      </c>
      <c r="N732" s="758"/>
      <c r="O732" s="742" t="str">
        <f>VLOOKUP($C727,'2026年度(M2後期)'!$B$5:$N$207,COLUMN('2026年度(M2後期)'!$E$5),0)&amp;""</f>
        <v/>
      </c>
      <c r="P732" s="758"/>
      <c r="Q732" s="742" t="str">
        <f>VLOOKUP($C727,'2026年度(D1後期)'!$B$5:$N$207,COLUMN('2026年度(D1後期)'!$E$5),0)&amp;""</f>
        <v/>
      </c>
      <c r="R732" s="758"/>
      <c r="S732" s="742" t="str">
        <f>VLOOKUP($C727,'2026年度(D23後期)'!$B$5:$N$207,COLUMN('2026年度(D23後期)'!$E$5),0)&amp;""</f>
        <v/>
      </c>
      <c r="T732" s="758"/>
      <c r="U732" s="21"/>
      <c r="Z732" s="745" t="str">
        <f>A732</f>
        <v>２時限（11：00～12：30）</v>
      </c>
      <c r="AA732" s="723"/>
      <c r="AB732" s="723"/>
      <c r="AC732" s="723"/>
      <c r="AD732" s="723"/>
      <c r="AE732" s="723"/>
      <c r="AF732" s="723"/>
      <c r="AG732" s="723"/>
      <c r="AH732" s="723"/>
      <c r="AI732" s="723"/>
      <c r="AJ732" s="723"/>
      <c r="AK732" s="723"/>
      <c r="AL732" s="723"/>
      <c r="AM732" s="723"/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/>
      <c r="AX732" s="723"/>
      <c r="AY732" s="723"/>
      <c r="AZ732" s="723"/>
      <c r="BA732" s="723"/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/>
      <c r="BO732" s="723"/>
      <c r="BP732" s="723"/>
      <c r="BQ732" s="723"/>
      <c r="BR732" s="723"/>
      <c r="BS732" s="723"/>
      <c r="BT732" s="723"/>
      <c r="BU732" s="723"/>
      <c r="BV732" s="723"/>
    </row>
    <row r="733" spans="1:74" ht="14.45">
      <c r="A733" s="745"/>
      <c r="B733" s="15" t="s">
        <v>61</v>
      </c>
      <c r="C733" s="753" t="str">
        <f>IFERROR(VLOOKUP(C732,科目・教員!$A$2:$B$342,2,0),"")</f>
        <v/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38" t="str">
        <f>IFERROR(VLOOKUP(K732,科目・教員!$A$2:$B$342,2,0),"")</f>
        <v/>
      </c>
      <c r="L733" s="754"/>
      <c r="M733" s="753" t="str">
        <f>IFERROR(VLOOKUP(M732,科目・教員!$A$2:$B$342,2,0),"")</f>
        <v/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4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</row>
    <row r="734" spans="1:74" ht="15" customHeight="1">
      <c r="A734" s="745"/>
      <c r="B734" s="15" t="s">
        <v>65</v>
      </c>
      <c r="C734" s="753" t="str">
        <f>VLOOKUP($C727,'2026年度(1年後期)'!$B$5:$N$207,COLUMN('2026年度(1年後期)'!$E$5)+1,0)&amp;""</f>
        <v/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/>
      </c>
      <c r="H734" s="751"/>
      <c r="I734" s="752" t="str">
        <f>VLOOKUP($C727,'2026年度(4年後期)'!$B$5:$N$206,COLUMN('2026年度(4年後期)'!$E$5)+1,0)&amp;""</f>
        <v/>
      </c>
      <c r="J734" s="751"/>
      <c r="K734" s="738" t="str">
        <f>VLOOKUP($C727,'2026年度(助産後期)'!$B$5:$N$207,COLUMN('2026年度(助産後期)'!$E$5)+1,0)&amp;""</f>
        <v/>
      </c>
      <c r="L734" s="754"/>
      <c r="M734" s="753" t="str">
        <f>VLOOKUP($C727,'2026年度(M1後期)'!$B$5:$N$207,COLUMN('2026年度(M1後期)'!$E$5)+1,0)&amp;""</f>
        <v/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4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</row>
    <row r="735" spans="1:74" ht="14.45">
      <c r="A735" s="760"/>
      <c r="B735" s="16" t="s">
        <v>68</v>
      </c>
      <c r="C735" s="736"/>
      <c r="D735" s="734"/>
      <c r="E735" s="733"/>
      <c r="F735" s="734"/>
      <c r="G735" s="733"/>
      <c r="H735" s="734"/>
      <c r="I735" s="733"/>
      <c r="J735" s="734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5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</row>
    <row r="736" spans="1:74" ht="14.45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/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</row>
    <row r="737" spans="1:74" ht="14.45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</row>
    <row r="738" spans="1:74" ht="14.45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</row>
    <row r="739" spans="1:74" ht="14.45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</row>
    <row r="740" spans="1:74" ht="13.5" customHeight="1">
      <c r="A740" s="745" t="s">
        <v>87</v>
      </c>
      <c r="B740" s="15" t="s">
        <v>53</v>
      </c>
      <c r="C740" s="741" t="str">
        <f>VLOOKUP($C727,'2026年度(1年後期)'!$B$5:$N$207,COLUMN('2026年度(1年後期)'!$G$5),0)&amp;""</f>
        <v/>
      </c>
      <c r="D740" s="742"/>
      <c r="E740" s="747" t="str">
        <f>VLOOKUP($C727,'2026年度(2年後期)'!$B$5:$N$207,COLUMN('2026年度(2年後期)'!$G$5),0)&amp;""</f>
        <v/>
      </c>
      <c r="F740" s="742"/>
      <c r="G740" s="747" t="str">
        <f>VLOOKUP($C727,'2026年度(3年後期)'!$B$5:$N$207,COLUMN('2026年度(3年後期)'!$G$5),0)&amp;""</f>
        <v/>
      </c>
      <c r="H740" s="742"/>
      <c r="I740" s="747" t="str">
        <f>VLOOKUP($C727,'2026年度(4年後期)'!$B$5:$N$206,COLUMN('2026年度(4年後期)'!$G$5),0)&amp;""</f>
        <v/>
      </c>
      <c r="J740" s="742"/>
      <c r="K740" s="743" t="str">
        <f>VLOOKUP($C727,'2026年度(助産後期)'!$B$5:$N$207,COLUMN('2026年度(助産後期)'!$G$5),0)&amp;""</f>
        <v/>
      </c>
      <c r="L740" s="743"/>
      <c r="M740" s="741" t="str">
        <f>VLOOKUP($C727,'2026年度(M1後期)'!$B$5:$N$207,COLUMN('2026年度(M1後期)'!$G$5),0)&amp;""</f>
        <v/>
      </c>
      <c r="N740" s="742"/>
      <c r="O740" s="743" t="str">
        <f>VLOOKUP($C727,'2026年度(M2後期)'!$B$5:$N$207,COLUMN('2026年度(M2後期)'!$G$5),0)&amp;""</f>
        <v/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/>
      </c>
      <c r="T740" s="742"/>
      <c r="U740" s="21"/>
      <c r="Z740" s="745" t="str">
        <f>A740</f>
        <v>３時限（13：30～15：00）</v>
      </c>
      <c r="AA740" s="723"/>
      <c r="AB740" s="723"/>
      <c r="AC740" s="723"/>
      <c r="AD740" s="723"/>
      <c r="AE740" s="723"/>
      <c r="AF740" s="723"/>
      <c r="AG740" s="723"/>
      <c r="AH740" s="723"/>
      <c r="AI740" s="723"/>
      <c r="AJ740" s="723"/>
      <c r="AK740" s="723"/>
      <c r="AL740" s="723"/>
      <c r="AM740" s="723"/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/>
      <c r="AX740" s="723"/>
      <c r="AY740" s="723"/>
      <c r="AZ740" s="723"/>
      <c r="BA740" s="723"/>
      <c r="BB740" s="723"/>
      <c r="BC740" s="723"/>
      <c r="BD740" s="723"/>
      <c r="BE740" s="723"/>
      <c r="BF740" s="723"/>
      <c r="BG740" s="723"/>
      <c r="BH740" s="723"/>
      <c r="BI740" s="723"/>
      <c r="BJ740" s="723"/>
      <c r="BK740" s="723"/>
      <c r="BL740" s="723"/>
      <c r="BM740" s="723"/>
      <c r="BN740" s="723"/>
      <c r="BO740" s="723"/>
      <c r="BP740" s="723"/>
      <c r="BQ740" s="723"/>
      <c r="BR740" s="723"/>
      <c r="BS740" s="723"/>
      <c r="BT740" s="723"/>
      <c r="BU740" s="723"/>
      <c r="BV740" s="723"/>
    </row>
    <row r="741" spans="1:74" ht="14.45">
      <c r="A741" s="745"/>
      <c r="B741" s="15" t="s">
        <v>61</v>
      </c>
      <c r="C741" s="739" t="str">
        <f>IFERROR(VLOOKUP(C740,科目・教員!$A$2:$B$342,2,0),"")</f>
        <v/>
      </c>
      <c r="D741" s="738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/>
      </c>
      <c r="J741" s="738"/>
      <c r="K741" s="737" t="str">
        <f>IFERROR(VLOOKUP(K740,科目・教員!$A$2:$B$342,2,0),"")</f>
        <v/>
      </c>
      <c r="L741" s="737"/>
      <c r="M741" s="739" t="str">
        <f>IFERROR(VLOOKUP(M740,科目・教員!$A$2:$B$342,2,0),"")</f>
        <v/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21"/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</row>
    <row r="742" spans="1:74" ht="14.45">
      <c r="A742" s="745"/>
      <c r="B742" s="15" t="s">
        <v>65</v>
      </c>
      <c r="C742" s="739" t="str">
        <f>VLOOKUP($C727,'2026年度(1年後期)'!$B$5:$N$207,COLUMN('2026年度(1年後期)'!$G$5)+1,0)&amp;""</f>
        <v/>
      </c>
      <c r="D742" s="738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/>
      </c>
      <c r="H742" s="738"/>
      <c r="I742" s="740" t="str">
        <f>VLOOKUP($C727,'2026年度(4年後期)'!$B$5:$N$206,COLUMN('2026年度(4年後期)'!$G$5)+1,0)&amp;""</f>
        <v/>
      </c>
      <c r="J742" s="738"/>
      <c r="K742" s="737" t="str">
        <f>VLOOKUP($C727,'2026年度(助産後期)'!$B$5:$N$207,COLUMN('2026年度(助産後期)'!$G$5)+1,0)&amp;""</f>
        <v/>
      </c>
      <c r="L742" s="737"/>
      <c r="M742" s="739" t="str">
        <f>VLOOKUP($C727,'2026年度(M1後期)'!$B$5:$N$207,COLUMN('2026年度(M1後期)'!$G$5)+1,0)&amp;""</f>
        <v/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21"/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</row>
    <row r="743" spans="1:74" ht="14.45">
      <c r="A743" s="760"/>
      <c r="B743" s="16" t="s">
        <v>68</v>
      </c>
      <c r="C743" s="748"/>
      <c r="D743" s="749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21"/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</row>
    <row r="744" spans="1:74" ht="13.5" customHeight="1">
      <c r="A744" s="745" t="s">
        <v>103</v>
      </c>
      <c r="B744" s="15" t="s">
        <v>53</v>
      </c>
      <c r="C744" s="741" t="str">
        <f>VLOOKUP($C727,'2026年度(1年後期)'!$B$5:$N$207,COLUMN('2026年度(1年後期)'!$I$5),0)&amp;""</f>
        <v/>
      </c>
      <c r="D744" s="742"/>
      <c r="E744" s="747" t="str">
        <f>VLOOKUP($C727,'2026年度(2年後期)'!$B$5:$N$207,COLUMN('2026年度(2年後期)'!$I$5),0)&amp;""</f>
        <v/>
      </c>
      <c r="F744" s="742"/>
      <c r="G744" s="747" t="str">
        <f>VLOOKUP($C727,'2026年度(3年後期)'!$B$5:$N$207,COLUMN('2026年度(3年後期)'!$I$5),0)&amp;""</f>
        <v/>
      </c>
      <c r="H744" s="742"/>
      <c r="I744" s="747" t="str">
        <f>VLOOKUP($C727,'2026年度(4年後期)'!$B$5:$N$206,COLUMN('2026年度(4年後期)'!$I$5),0)&amp;""</f>
        <v/>
      </c>
      <c r="J744" s="742"/>
      <c r="K744" s="743" t="str">
        <f>VLOOKUP($C727,'2026年度(助産後期)'!$B$5:$N$207,COLUMN('2026年度(助産後期)'!$I$5),0)&amp;""</f>
        <v/>
      </c>
      <c r="L744" s="743"/>
      <c r="M744" s="741" t="str">
        <f>VLOOKUP($C727,'2026年度(M1後期)'!$B$5:$N$207,COLUMN('2026年度(M1後期)'!$I$5),0)&amp;""</f>
        <v/>
      </c>
      <c r="N744" s="742"/>
      <c r="O744" s="743" t="str">
        <f>VLOOKUP($C727,'2026年度(M2後期)'!$B$5:$N$207,COLUMN('2026年度(M2後期)'!$I$5),0)&amp;""</f>
        <v/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/>
      </c>
      <c r="T744" s="742"/>
      <c r="U744" s="21"/>
      <c r="Z744" s="745" t="str">
        <f>A744</f>
        <v>４時限（15：10～16：40）</v>
      </c>
      <c r="AA744" s="723"/>
      <c r="AB744" s="723"/>
      <c r="AC744" s="723"/>
      <c r="AD744" s="723"/>
      <c r="AE744" s="723"/>
      <c r="AF744" s="723"/>
      <c r="AG744" s="723"/>
      <c r="AH744" s="723"/>
      <c r="AI744" s="723"/>
      <c r="AJ744" s="723"/>
      <c r="AK744" s="723"/>
      <c r="AL744" s="723"/>
      <c r="AM744" s="723"/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/>
      <c r="AX744" s="723"/>
      <c r="AY744" s="723"/>
      <c r="AZ744" s="723"/>
      <c r="BA744" s="723"/>
      <c r="BB744" s="723"/>
      <c r="BC744" s="723"/>
      <c r="BD744" s="723"/>
      <c r="BE744" s="723"/>
      <c r="BF744" s="723"/>
      <c r="BG744" s="723"/>
      <c r="BH744" s="723"/>
      <c r="BI744" s="723"/>
      <c r="BJ744" s="723"/>
      <c r="BK744" s="723"/>
      <c r="BL744" s="723"/>
      <c r="BM744" s="723"/>
      <c r="BN744" s="723"/>
      <c r="BO744" s="723"/>
      <c r="BP744" s="723"/>
      <c r="BQ744" s="723"/>
      <c r="BR744" s="723"/>
      <c r="BS744" s="723"/>
      <c r="BT744" s="723"/>
      <c r="BU744" s="723"/>
      <c r="BV744" s="723"/>
    </row>
    <row r="745" spans="1:74" ht="14.45">
      <c r="A745" s="745"/>
      <c r="B745" s="15" t="s">
        <v>61</v>
      </c>
      <c r="C745" s="739" t="str">
        <f>IFERROR(VLOOKUP(C744,科目・教員!$A$2:$B$342,2,0),"")</f>
        <v/>
      </c>
      <c r="D745" s="738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/>
      </c>
      <c r="L745" s="737"/>
      <c r="M745" s="739" t="str">
        <f>IFERROR(VLOOKUP(M744,科目・教員!$A$2:$B$342,2,0),"")</f>
        <v/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21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</row>
    <row r="746" spans="1:74" ht="14.45">
      <c r="A746" s="745"/>
      <c r="B746" s="15" t="s">
        <v>65</v>
      </c>
      <c r="C746" s="739" t="str">
        <f>VLOOKUP($C727,'2026年度(1年後期)'!$B$5:$N$207,COLUMN('2026年度(1年後期)'!$I$5)+1,0)&amp;""</f>
        <v/>
      </c>
      <c r="D746" s="738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/>
      </c>
      <c r="H746" s="738"/>
      <c r="I746" s="740" t="str">
        <f>VLOOKUP($C727,'2026年度(4年後期)'!$B$5:$N$206,COLUMN('2026年度(4年後期)'!$I$5)+1,0)&amp;""</f>
        <v/>
      </c>
      <c r="J746" s="738"/>
      <c r="K746" s="737" t="str">
        <f>VLOOKUP($C727,'2026年度(助産後期)'!$B$5:$N$207,COLUMN('2026年度(助産後期)'!$I$5)+1,0)&amp;""</f>
        <v/>
      </c>
      <c r="L746" s="737"/>
      <c r="M746" s="739" t="str">
        <f>VLOOKUP($C727,'2026年度(M1後期)'!$B$5:$N$207,COLUMN('2026年度(M1後期)'!$I$5)+1,0)&amp;""</f>
        <v/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21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</row>
    <row r="747" spans="1:74" ht="14.45">
      <c r="A747" s="746"/>
      <c r="B747" s="16" t="s">
        <v>68</v>
      </c>
      <c r="C747" s="748"/>
      <c r="D747" s="749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21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</row>
    <row r="748" spans="1:74" ht="14.45">
      <c r="A748" s="745" t="s">
        <v>112</v>
      </c>
      <c r="B748" s="15" t="s">
        <v>53</v>
      </c>
      <c r="C748" s="741" t="str">
        <f>VLOOKUP($C727,'2026年度(1年後期)'!$B$5:$N$207,COLUMN('2026年度(1年後期)'!$K$5),0)&amp;""</f>
        <v/>
      </c>
      <c r="D748" s="742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VLOOKUP($C727,'2026年度(4年後期)'!$B$5:$N$206,COLUMN('2026年度(4年後期)'!$K$5),0)&amp;""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21"/>
      <c r="Z748" s="745" t="str">
        <f>A748</f>
        <v>５時限（16：50～18：20）</v>
      </c>
      <c r="AA748" s="723"/>
      <c r="AB748" s="723"/>
      <c r="AC748" s="723"/>
      <c r="AD748" s="723"/>
      <c r="AE748" s="723"/>
      <c r="AF748" s="723"/>
      <c r="AG748" s="723"/>
      <c r="AH748" s="723"/>
      <c r="AI748" s="723"/>
      <c r="AJ748" s="723"/>
      <c r="AK748" s="723"/>
      <c r="AL748" s="723"/>
      <c r="AM748" s="723"/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/>
      <c r="AX748" s="723"/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/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</row>
    <row r="749" spans="1:74" ht="14.45">
      <c r="A749" s="745"/>
      <c r="B749" s="15" t="s">
        <v>61</v>
      </c>
      <c r="C749" s="739" t="str">
        <f>IFERROR(VLOOKUP(C748,科目・教員!$A$2:$B$342,2,0),"")</f>
        <v/>
      </c>
      <c r="D749" s="738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21"/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</row>
    <row r="750" spans="1:74" ht="14.45">
      <c r="A750" s="745"/>
      <c r="B750" s="15" t="s">
        <v>65</v>
      </c>
      <c r="C750" s="739" t="str">
        <f>VLOOKUP($C727,'2026年度(1年後期)'!$B$5:$N$207,COLUMN('2026年度(1年後期)'!$K$5)+1,0)&amp;""</f>
        <v/>
      </c>
      <c r="D750" s="738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VLOOKUP($C727,'2026年度(4年後期)'!$B$5:$N$206,COLUMN('2026年度(4年後期)'!$K$5)+1,0)&amp;""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21"/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</row>
    <row r="751" spans="1:74" ht="14.45">
      <c r="A751" s="746"/>
      <c r="B751" s="16" t="s">
        <v>68</v>
      </c>
      <c r="C751" s="736"/>
      <c r="D751" s="734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22"/>
      <c r="V751" s="19"/>
      <c r="W751" s="19"/>
      <c r="X751" s="19"/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</row>
    <row r="752" spans="1:74" s="44" customFormat="1" ht="21">
      <c r="A752" s="23"/>
      <c r="B752" s="24"/>
      <c r="C752" s="767">
        <f>C727+1</f>
        <v>46418</v>
      </c>
      <c r="D752" s="767"/>
      <c r="E752" s="767"/>
      <c r="F752" s="767"/>
      <c r="G752" s="767"/>
      <c r="H752" s="767"/>
      <c r="I752" s="767"/>
      <c r="J752" s="767"/>
      <c r="K752" s="767"/>
      <c r="L752" s="767"/>
      <c r="M752" s="767"/>
      <c r="N752" s="767"/>
      <c r="O752" s="767"/>
      <c r="P752" s="767"/>
      <c r="Q752" s="767"/>
      <c r="R752" s="767"/>
      <c r="S752" s="767"/>
      <c r="T752" s="767"/>
      <c r="U752" s="835">
        <f>C752</f>
        <v>46418</v>
      </c>
      <c r="V752" s="836"/>
      <c r="W752" s="836"/>
      <c r="X752" s="836"/>
      <c r="Y752" s="836"/>
      <c r="Z752" s="83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5" t="s">
        <v>52</v>
      </c>
      <c r="B753" s="12" t="s">
        <v>53</v>
      </c>
      <c r="C753" s="757" t="str">
        <f>VLOOKUP($C752,'2026年度(1年後期)'!$B$5:$N$207,COLUMN('2026年度(1年後期)'!$C$5),0)&amp;""</f>
        <v/>
      </c>
      <c r="D753" s="758"/>
      <c r="E753" s="761" t="str">
        <f>VLOOKUP($C752,'2026年度(2年後期)'!$B$5:$N$207,COLUMN('2026年度(2年後期)'!$C$5),0)&amp;""</f>
        <v/>
      </c>
      <c r="F753" s="758"/>
      <c r="G753" s="761" t="str">
        <f>VLOOKUP($C752,'2026年度(3年後期)'!$B$5:$N$207,COLUMN('2026年度(3年後期)'!$C$5),0)&amp;""</f>
        <v/>
      </c>
      <c r="H753" s="758"/>
      <c r="I753" s="761" t="str">
        <f>VLOOKUP($C752,'2026年度(4年後期)'!$B$5:$N$206,COLUMN('2026年度(4年後期)'!$C$5),0)&amp;""</f>
        <v/>
      </c>
      <c r="J753" s="758"/>
      <c r="K753" s="742" t="str">
        <f>VLOOKUP($C752,'2026年度(助産後期)'!$B$5:$N$207,COLUMN('2026年度(助産後期)'!$C$5),0)&amp;""</f>
        <v/>
      </c>
      <c r="L753" s="759"/>
      <c r="M753" s="768" t="str">
        <f>VLOOKUP($C752,'2026年度(M1後期)'!$B$5:$N$207,COLUMN('2026年度(M1後期)'!$C$5),0)&amp;""</f>
        <v/>
      </c>
      <c r="N753" s="759"/>
      <c r="O753" s="761" t="str">
        <f>VLOOKUP($C752,'2026年度(M2後期)'!$B$5:$N$207,COLUMN('2026年度(M2後期)'!$C$5),0)&amp;""</f>
        <v/>
      </c>
      <c r="P753" s="758"/>
      <c r="Q753" s="761" t="str">
        <f>VLOOKUP($C752,'2026年度(D1後期)'!$B$5:$N$207,COLUMN('2026年度(D1後期)'!$C$5),0)&amp;""</f>
        <v/>
      </c>
      <c r="R753" s="758"/>
      <c r="S753" s="742" t="str">
        <f>VLOOKUP($C752,'2026年度(D23後期)'!$B$5:$N$207,COLUMN('2026年度(D23後期)'!$C$5),0)&amp;""</f>
        <v/>
      </c>
      <c r="T753" s="758"/>
      <c r="U753" s="25"/>
      <c r="Z753" s="744" t="str">
        <f>A753</f>
        <v xml:space="preserve">１時限（09：20～10：50） </v>
      </c>
      <c r="AA753" s="723"/>
      <c r="AB753" s="723"/>
      <c r="AC753" s="723"/>
      <c r="AD753" s="723"/>
      <c r="AE753" s="723"/>
      <c r="AF753" s="723"/>
      <c r="AG753" s="723"/>
      <c r="AH753" s="723"/>
      <c r="AI753" s="723"/>
      <c r="AJ753" s="723"/>
      <c r="AK753" s="723"/>
      <c r="AL753" s="723"/>
      <c r="AM753" s="723"/>
      <c r="AN753" s="723"/>
      <c r="AO753" s="723"/>
      <c r="AP753" s="723"/>
      <c r="AQ753" s="723"/>
      <c r="AR753" s="723"/>
      <c r="AS753" s="723"/>
      <c r="AT753" s="723"/>
      <c r="AU753" s="723"/>
      <c r="AV753" s="723"/>
      <c r="AW753" s="723"/>
      <c r="AX753" s="723"/>
      <c r="AY753" s="723"/>
      <c r="AZ753" s="723"/>
      <c r="BA753" s="723"/>
      <c r="BB753" s="723"/>
      <c r="BC753" s="723"/>
      <c r="BD753" s="723"/>
      <c r="BE753" s="723"/>
      <c r="BF753" s="723"/>
      <c r="BG753" s="723"/>
      <c r="BH753" s="723"/>
      <c r="BI753" s="723"/>
      <c r="BJ753" s="723"/>
      <c r="BK753" s="723"/>
      <c r="BL753" s="723"/>
      <c r="BM753" s="723"/>
      <c r="BN753" s="723"/>
      <c r="BO753" s="723"/>
      <c r="BP753" s="723"/>
      <c r="BQ753" s="723"/>
      <c r="BR753" s="723"/>
      <c r="BS753" s="723"/>
      <c r="BT753" s="723"/>
      <c r="BU753" s="723"/>
      <c r="BV753" s="723"/>
    </row>
    <row r="754" spans="1:74" ht="14.45">
      <c r="A754" s="745"/>
      <c r="B754" s="15" t="s">
        <v>61</v>
      </c>
      <c r="C754" s="753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38" t="str">
        <f>IFERROR(VLOOKUP(K753,科目・教員!$A$2:$B$342,2,0),"")</f>
        <v/>
      </c>
      <c r="L754" s="754"/>
      <c r="M754" s="750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38" t="str">
        <f>IFERROR(VLOOKUP(S753,科目・教員!$A$2:$B$342,2,0),"")</f>
        <v/>
      </c>
      <c r="T754" s="751"/>
      <c r="U754" s="25"/>
      <c r="Z754" s="745"/>
      <c r="AA754" s="724"/>
      <c r="AB754" s="724"/>
      <c r="AC754" s="724"/>
      <c r="AD754" s="724"/>
      <c r="AE754" s="724"/>
      <c r="AF754" s="724"/>
      <c r="AG754" s="724"/>
      <c r="AH754" s="724"/>
      <c r="AI754" s="724"/>
      <c r="AJ754" s="724"/>
      <c r="AK754" s="724"/>
      <c r="AL754" s="724"/>
      <c r="AM754" s="724"/>
      <c r="AN754" s="724"/>
      <c r="AO754" s="724"/>
      <c r="AP754" s="724"/>
      <c r="AQ754" s="724"/>
      <c r="AR754" s="724"/>
      <c r="AS754" s="724"/>
      <c r="AT754" s="724"/>
      <c r="AU754" s="724"/>
      <c r="AV754" s="724"/>
      <c r="AW754" s="724"/>
      <c r="AX754" s="724"/>
      <c r="AY754" s="724"/>
      <c r="AZ754" s="724"/>
      <c r="BA754" s="724"/>
      <c r="BB754" s="724"/>
      <c r="BC754" s="724"/>
      <c r="BD754" s="724"/>
      <c r="BE754" s="724"/>
      <c r="BF754" s="724"/>
      <c r="BG754" s="724"/>
      <c r="BH754" s="724"/>
      <c r="BI754" s="724"/>
      <c r="BJ754" s="724"/>
      <c r="BK754" s="724"/>
      <c r="BL754" s="724"/>
      <c r="BM754" s="724"/>
      <c r="BN754" s="724"/>
      <c r="BO754" s="724"/>
      <c r="BP754" s="724"/>
      <c r="BQ754" s="724"/>
      <c r="BR754" s="724"/>
      <c r="BS754" s="724"/>
      <c r="BT754" s="724"/>
      <c r="BU754" s="724"/>
      <c r="BV754" s="724"/>
    </row>
    <row r="755" spans="1:74" ht="14.45">
      <c r="A755" s="745"/>
      <c r="B755" s="15" t="s">
        <v>65</v>
      </c>
      <c r="C755" s="753" t="str">
        <f>VLOOKUP($C752,'2026年度(1年後期)'!$B$5:$N$207,COLUMN('2026年度(1年後期)'!$C$5)+1,0)&amp;""</f>
        <v/>
      </c>
      <c r="D755" s="751"/>
      <c r="E755" s="752" t="str">
        <f>VLOOKUP($C752,'2026年度(2年後期)'!$B$5:$N$207,COLUMN('2026年度(2年後期)'!$C$5)+1,0)&amp;""</f>
        <v/>
      </c>
      <c r="F755" s="751"/>
      <c r="G755" s="752" t="str">
        <f>VLOOKUP($C752,'2026年度(3年後期)'!$B$5:$N$207,COLUMN('2026年度(3年後期)'!$C$5)+1,0)&amp;""</f>
        <v/>
      </c>
      <c r="H755" s="751"/>
      <c r="I755" s="752" t="str">
        <f>VLOOKUP($C752,'2026年度(4年後期)'!$B$5:$N$206,COLUMN('2026年度(4年後期)'!$C$5)+1,0)&amp;""</f>
        <v/>
      </c>
      <c r="J755" s="751"/>
      <c r="K755" s="738" t="str">
        <f>VLOOKUP($C752,'2026年度(助産後期)'!$B$5:$N$207,COLUMN('2026年度(助産後期)'!$C$5)+1,0)&amp;""</f>
        <v/>
      </c>
      <c r="L755" s="754"/>
      <c r="M755" s="750" t="str">
        <f>VLOOKUP($C752,'2026年度(M1後期)'!$B$5:$N$207,COLUMN('2026年度(M1後期)'!$C$5)+1,0)&amp;""</f>
        <v/>
      </c>
      <c r="N755" s="751"/>
      <c r="O755" s="752" t="str">
        <f>VLOOKUP($C752,'2026年度(M2後期)'!$B$5:$N$207,COLUMN('2026年度(M2後期)'!$C$5)+1,0)&amp;""</f>
        <v/>
      </c>
      <c r="P755" s="751"/>
      <c r="Q755" s="752" t="str">
        <f>VLOOKUP($C752,'2026年度(D1後期)'!$B$5:$N$207,COLUMN('2026年度(D1後期)'!$C$5)+1,0)&amp;""</f>
        <v/>
      </c>
      <c r="R755" s="751"/>
      <c r="S755" s="738" t="str">
        <f>VLOOKUP($C752,'2026年度(D23後期)'!$B$5:$N$207,COLUMN('2026年度(D23後期)'!$C$5)+1,0)&amp;""</f>
        <v/>
      </c>
      <c r="T755" s="751"/>
      <c r="U755" s="25"/>
      <c r="Z755" s="745"/>
      <c r="AA755" s="724"/>
      <c r="AB755" s="724"/>
      <c r="AC755" s="724"/>
      <c r="AD755" s="724"/>
      <c r="AE755" s="724"/>
      <c r="AF755" s="724"/>
      <c r="AG755" s="724"/>
      <c r="AH755" s="724"/>
      <c r="AI755" s="724"/>
      <c r="AJ755" s="724"/>
      <c r="AK755" s="724"/>
      <c r="AL755" s="724"/>
      <c r="AM755" s="724"/>
      <c r="AN755" s="724"/>
      <c r="AO755" s="724"/>
      <c r="AP755" s="724"/>
      <c r="AQ755" s="724"/>
      <c r="AR755" s="724"/>
      <c r="AS755" s="724"/>
      <c r="AT755" s="724"/>
      <c r="AU755" s="724"/>
      <c r="AV755" s="724"/>
      <c r="AW755" s="724"/>
      <c r="AX755" s="724"/>
      <c r="AY755" s="724"/>
      <c r="AZ755" s="724"/>
      <c r="BA755" s="724"/>
      <c r="BB755" s="724"/>
      <c r="BC755" s="724"/>
      <c r="BD755" s="724"/>
      <c r="BE755" s="724"/>
      <c r="BF755" s="724"/>
      <c r="BG755" s="724"/>
      <c r="BH755" s="724"/>
      <c r="BI755" s="724"/>
      <c r="BJ755" s="724"/>
      <c r="BK755" s="724"/>
      <c r="BL755" s="724"/>
      <c r="BM755" s="724"/>
      <c r="BN755" s="724"/>
      <c r="BO755" s="724"/>
      <c r="BP755" s="724"/>
      <c r="BQ755" s="724"/>
      <c r="BR755" s="724"/>
      <c r="BS755" s="724"/>
      <c r="BT755" s="724"/>
      <c r="BU755" s="724"/>
      <c r="BV755" s="724"/>
    </row>
    <row r="756" spans="1:74" ht="14.45">
      <c r="A756" s="746"/>
      <c r="B756" s="16" t="s">
        <v>68</v>
      </c>
      <c r="C756" s="736"/>
      <c r="D756" s="755"/>
      <c r="E756" s="733"/>
      <c r="F756" s="755"/>
      <c r="G756" s="733"/>
      <c r="H756" s="755"/>
      <c r="I756" s="733"/>
      <c r="J756" s="755"/>
      <c r="K756" s="735"/>
      <c r="L756" s="756"/>
      <c r="M756" s="766"/>
      <c r="N756" s="755"/>
      <c r="O756" s="733"/>
      <c r="P756" s="755"/>
      <c r="Q756" s="733"/>
      <c r="R756" s="755"/>
      <c r="S756" s="735"/>
      <c r="T756" s="755"/>
      <c r="U756" s="25"/>
      <c r="Z756" s="746"/>
      <c r="AA756" s="725"/>
      <c r="AB756" s="725"/>
      <c r="AC756" s="725"/>
      <c r="AD756" s="725"/>
      <c r="AE756" s="725"/>
      <c r="AF756" s="725"/>
      <c r="AG756" s="725"/>
      <c r="AH756" s="725"/>
      <c r="AI756" s="725"/>
      <c r="AJ756" s="725"/>
      <c r="AK756" s="725"/>
      <c r="AL756" s="725"/>
      <c r="AM756" s="725"/>
      <c r="AN756" s="725"/>
      <c r="AO756" s="725"/>
      <c r="AP756" s="725"/>
      <c r="AQ756" s="725"/>
      <c r="AR756" s="725"/>
      <c r="AS756" s="725"/>
      <c r="AT756" s="725"/>
      <c r="AU756" s="725"/>
      <c r="AV756" s="725"/>
      <c r="AW756" s="725"/>
      <c r="AX756" s="725"/>
      <c r="AY756" s="725"/>
      <c r="AZ756" s="725"/>
      <c r="BA756" s="725"/>
      <c r="BB756" s="725"/>
      <c r="BC756" s="725"/>
      <c r="BD756" s="725"/>
      <c r="BE756" s="725"/>
      <c r="BF756" s="725"/>
      <c r="BG756" s="725"/>
      <c r="BH756" s="725"/>
      <c r="BI756" s="725"/>
      <c r="BJ756" s="725"/>
      <c r="BK756" s="725"/>
      <c r="BL756" s="725"/>
      <c r="BM756" s="725"/>
      <c r="BN756" s="725"/>
      <c r="BO756" s="725"/>
      <c r="BP756" s="725"/>
      <c r="BQ756" s="725"/>
      <c r="BR756" s="725"/>
      <c r="BS756" s="725"/>
      <c r="BT756" s="725"/>
      <c r="BU756" s="725"/>
      <c r="BV756" s="725"/>
    </row>
    <row r="757" spans="1:74" ht="13.5" customHeight="1">
      <c r="A757" s="745" t="s">
        <v>73</v>
      </c>
      <c r="B757" s="15" t="s">
        <v>53</v>
      </c>
      <c r="C757" s="757" t="str">
        <f>VLOOKUP($C752,'2026年度(1年後期)'!$B$5:$N$207,COLUMN('2026年度(1年後期)'!$E$5),0)&amp;""</f>
        <v/>
      </c>
      <c r="D757" s="758"/>
      <c r="E757" s="761" t="str">
        <f>VLOOKUP($C752,'2026年度(2年後期)'!$B$5:$N$207,COLUMN('2026年度(2年後期)'!$E$5),0)&amp;""</f>
        <v/>
      </c>
      <c r="F757" s="758"/>
      <c r="G757" s="761" t="str">
        <f>VLOOKUP($C752,'2026年度(3年後期)'!$B$5:$N$207,COLUMN('2026年度(3年後期)'!$E$5),0)&amp;""</f>
        <v/>
      </c>
      <c r="H757" s="758"/>
      <c r="I757" s="761" t="str">
        <f>VLOOKUP($C752,'2026年度(4年後期)'!$B$5:$N$206,COLUMN('2026年度(4年後期)'!$E$5),0)&amp;""</f>
        <v/>
      </c>
      <c r="J757" s="758"/>
      <c r="K757" s="742" t="str">
        <f>VLOOKUP($C752,'2026年度(助産後期)'!$B$5:$N$207,COLUMN('2026年度(助産後期)'!$E$5),0)&amp;""</f>
        <v/>
      </c>
      <c r="L757" s="759"/>
      <c r="M757" s="757" t="str">
        <f>VLOOKUP($C752,'2026年度(M1後期)'!$B$5:$N$207,COLUMN('2026年度(M1後期)'!$E$5),0)&amp;""</f>
        <v/>
      </c>
      <c r="N757" s="758"/>
      <c r="O757" s="742" t="str">
        <f>VLOOKUP($C752,'2026年度(M2後期)'!$B$5:$N$207,COLUMN('2026年度(M2後期)'!$E$5),0)&amp;""</f>
        <v/>
      </c>
      <c r="P757" s="758"/>
      <c r="Q757" s="742" t="str">
        <f>VLOOKUP($C752,'2026年度(D1後期)'!$B$5:$N$207,COLUMN('2026年度(D1後期)'!$E$5),0)&amp;""</f>
        <v/>
      </c>
      <c r="R757" s="758"/>
      <c r="S757" s="742" t="str">
        <f>VLOOKUP($C752,'2026年度(D23後期)'!$B$5:$N$207,COLUMN('2026年度(D23後期)'!$E$5),0)&amp;""</f>
        <v/>
      </c>
      <c r="T757" s="758"/>
      <c r="U757" s="21"/>
      <c r="Z757" s="744" t="str">
        <f>A757</f>
        <v>２時限（11：00～12：30）</v>
      </c>
      <c r="AA757" s="723"/>
      <c r="AB757" s="723"/>
      <c r="AC757" s="723"/>
      <c r="AD757" s="723"/>
      <c r="AE757" s="723"/>
      <c r="AF757" s="723"/>
      <c r="AG757" s="723"/>
      <c r="AH757" s="723"/>
      <c r="AI757" s="723"/>
      <c r="AJ757" s="723"/>
      <c r="AK757" s="723"/>
      <c r="AL757" s="723"/>
      <c r="AM757" s="723"/>
      <c r="AN757" s="723"/>
      <c r="AO757" s="723"/>
      <c r="AP757" s="723"/>
      <c r="AQ757" s="723"/>
      <c r="AR757" s="723"/>
      <c r="AS757" s="723"/>
      <c r="AT757" s="723"/>
      <c r="AU757" s="723"/>
      <c r="AV757" s="723"/>
      <c r="AW757" s="723"/>
      <c r="AX757" s="723"/>
      <c r="AY757" s="723"/>
      <c r="AZ757" s="723"/>
      <c r="BA757" s="723"/>
      <c r="BB757" s="723"/>
      <c r="BC757" s="723"/>
      <c r="BD757" s="723"/>
      <c r="BE757" s="723"/>
      <c r="BF757" s="723"/>
      <c r="BG757" s="723"/>
      <c r="BH757" s="723"/>
      <c r="BI757" s="723"/>
      <c r="BJ757" s="723"/>
      <c r="BK757" s="723"/>
      <c r="BL757" s="723"/>
      <c r="BM757" s="723"/>
      <c r="BN757" s="723"/>
      <c r="BO757" s="723"/>
      <c r="BP757" s="723"/>
      <c r="BQ757" s="723"/>
      <c r="BR757" s="723"/>
      <c r="BS757" s="723"/>
      <c r="BT757" s="723"/>
      <c r="BU757" s="723"/>
      <c r="BV757" s="723"/>
    </row>
    <row r="758" spans="1:74" ht="14.45">
      <c r="A758" s="745"/>
      <c r="B758" s="15" t="s">
        <v>61</v>
      </c>
      <c r="C758" s="753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38" t="str">
        <f>IFERROR(VLOOKUP(K757,科目・教員!$A$2:$B$342,2,0),"")</f>
        <v/>
      </c>
      <c r="L758" s="754"/>
      <c r="M758" s="753" t="str">
        <f>IFERROR(VLOOKUP(M757,科目・教員!$A$2:$B$342,2,0),"")</f>
        <v/>
      </c>
      <c r="N758" s="751"/>
      <c r="O758" s="738" t="str">
        <f>IFERROR(VLOOKUP(O757,科目・教員!$A$2:$B$342,2,0),"")</f>
        <v/>
      </c>
      <c r="P758" s="751"/>
      <c r="Q758" s="738" t="str">
        <f>IFERROR(VLOOKUP(Q757,科目・教員!$A$2:$B$342,2,0),"")</f>
        <v/>
      </c>
      <c r="R758" s="751"/>
      <c r="S758" s="738" t="str">
        <f>IFERROR(VLOOKUP(S757,科目・教員!$A$2:$B$342,2,0),"")</f>
        <v/>
      </c>
      <c r="T758" s="751"/>
      <c r="U758" s="21"/>
      <c r="Z758" s="745"/>
      <c r="AA758" s="724"/>
      <c r="AB758" s="724"/>
      <c r="AC758" s="724"/>
      <c r="AD758" s="724"/>
      <c r="AE758" s="724"/>
      <c r="AF758" s="724"/>
      <c r="AG758" s="724"/>
      <c r="AH758" s="724"/>
      <c r="AI758" s="724"/>
      <c r="AJ758" s="724"/>
      <c r="AK758" s="724"/>
      <c r="AL758" s="724"/>
      <c r="AM758" s="724"/>
      <c r="AN758" s="724"/>
      <c r="AO758" s="724"/>
      <c r="AP758" s="724"/>
      <c r="AQ758" s="724"/>
      <c r="AR758" s="724"/>
      <c r="AS758" s="724"/>
      <c r="AT758" s="724"/>
      <c r="AU758" s="724"/>
      <c r="AV758" s="724"/>
      <c r="AW758" s="724"/>
      <c r="AX758" s="724"/>
      <c r="AY758" s="724"/>
      <c r="AZ758" s="724"/>
      <c r="BA758" s="724"/>
      <c r="BB758" s="724"/>
      <c r="BC758" s="724"/>
      <c r="BD758" s="724"/>
      <c r="BE758" s="724"/>
      <c r="BF758" s="724"/>
      <c r="BG758" s="724"/>
      <c r="BH758" s="724"/>
      <c r="BI758" s="724"/>
      <c r="BJ758" s="724"/>
      <c r="BK758" s="724"/>
      <c r="BL758" s="724"/>
      <c r="BM758" s="724"/>
      <c r="BN758" s="724"/>
      <c r="BO758" s="724"/>
      <c r="BP758" s="724"/>
      <c r="BQ758" s="724"/>
      <c r="BR758" s="724"/>
      <c r="BS758" s="724"/>
      <c r="BT758" s="724"/>
      <c r="BU758" s="724"/>
      <c r="BV758" s="724"/>
    </row>
    <row r="759" spans="1:74" ht="14.45">
      <c r="A759" s="745"/>
      <c r="B759" s="15" t="s">
        <v>65</v>
      </c>
      <c r="C759" s="753" t="str">
        <f>VLOOKUP($C752,'2026年度(1年後期)'!$B$5:$N$207,COLUMN('2026年度(1年後期)'!$E$5)+1,0)&amp;""</f>
        <v/>
      </c>
      <c r="D759" s="751"/>
      <c r="E759" s="752" t="str">
        <f>VLOOKUP($C752,'2026年度(2年後期)'!$B$5:$N$207,COLUMN('2026年度(2年後期)'!$E$5)+1,0)&amp;""</f>
        <v/>
      </c>
      <c r="F759" s="751"/>
      <c r="G759" s="752" t="str">
        <f>VLOOKUP($C752,'2026年度(3年後期)'!$B$5:$N$207,COLUMN('2026年度(3年後期)'!$E$5)+1,0)&amp;""</f>
        <v/>
      </c>
      <c r="H759" s="751"/>
      <c r="I759" s="752" t="str">
        <f>VLOOKUP($C752,'2026年度(4年後期)'!$B$5:$N$206,COLUMN('2026年度(4年後期)'!$E$5)+1,0)&amp;""</f>
        <v/>
      </c>
      <c r="J759" s="751"/>
      <c r="K759" s="738" t="str">
        <f>VLOOKUP($C752,'2026年度(助産後期)'!$B$5:$N$207,COLUMN('2026年度(助産後期)'!$E$5)+1,0)&amp;""</f>
        <v/>
      </c>
      <c r="L759" s="754"/>
      <c r="M759" s="753" t="str">
        <f>VLOOKUP($C752,'2026年度(M1後期)'!$B$5:$N$207,COLUMN('2026年度(M1後期)'!$E$5)+1,0)&amp;""</f>
        <v/>
      </c>
      <c r="N759" s="751"/>
      <c r="O759" s="738" t="str">
        <f>VLOOKUP($C752,'2026年度(M2後期)'!$B$5:$N$207,COLUMN('2026年度(M2後期)'!$E$5)+1,0)&amp;""</f>
        <v/>
      </c>
      <c r="P759" s="751"/>
      <c r="Q759" s="738" t="str">
        <f>VLOOKUP($C752,'2026年度(D1後期)'!$B$5:$N$207,COLUMN('2026年度(D1後期)'!$E$5)+1,0)&amp;""</f>
        <v/>
      </c>
      <c r="R759" s="751"/>
      <c r="S759" s="738" t="str">
        <f>VLOOKUP($C752,'2026年度(D23後期)'!$B$5:$N$207,COLUMN('2026年度(D23後期)'!$E$5)+1,0)&amp;""</f>
        <v/>
      </c>
      <c r="T759" s="751"/>
      <c r="U759" s="21"/>
      <c r="Z759" s="745"/>
      <c r="AA759" s="724"/>
      <c r="AB759" s="724"/>
      <c r="AC759" s="724"/>
      <c r="AD759" s="724"/>
      <c r="AE759" s="724"/>
      <c r="AF759" s="724"/>
      <c r="AG759" s="724"/>
      <c r="AH759" s="724"/>
      <c r="AI759" s="724"/>
      <c r="AJ759" s="724"/>
      <c r="AK759" s="724"/>
      <c r="AL759" s="724"/>
      <c r="AM759" s="724"/>
      <c r="AN759" s="724"/>
      <c r="AO759" s="724"/>
      <c r="AP759" s="724"/>
      <c r="AQ759" s="724"/>
      <c r="AR759" s="724"/>
      <c r="AS759" s="724"/>
      <c r="AT759" s="724"/>
      <c r="AU759" s="724"/>
      <c r="AV759" s="724"/>
      <c r="AW759" s="724"/>
      <c r="AX759" s="724"/>
      <c r="AY759" s="724"/>
      <c r="AZ759" s="724"/>
      <c r="BA759" s="724"/>
      <c r="BB759" s="724"/>
      <c r="BC759" s="724"/>
      <c r="BD759" s="724"/>
      <c r="BE759" s="724"/>
      <c r="BF759" s="724"/>
      <c r="BG759" s="724"/>
      <c r="BH759" s="724"/>
      <c r="BI759" s="724"/>
      <c r="BJ759" s="724"/>
      <c r="BK759" s="724"/>
      <c r="BL759" s="724"/>
      <c r="BM759" s="724"/>
      <c r="BN759" s="724"/>
      <c r="BO759" s="724"/>
      <c r="BP759" s="724"/>
      <c r="BQ759" s="724"/>
      <c r="BR759" s="724"/>
      <c r="BS759" s="724"/>
      <c r="BT759" s="724"/>
      <c r="BU759" s="724"/>
      <c r="BV759" s="724"/>
    </row>
    <row r="760" spans="1:74" ht="14.45">
      <c r="A760" s="760"/>
      <c r="B760" s="16" t="s">
        <v>68</v>
      </c>
      <c r="C760" s="736"/>
      <c r="D760" s="734"/>
      <c r="E760" s="733"/>
      <c r="F760" s="734"/>
      <c r="G760" s="733"/>
      <c r="H760" s="734"/>
      <c r="I760" s="733"/>
      <c r="J760" s="734"/>
      <c r="K760" s="735"/>
      <c r="L760" s="735"/>
      <c r="M760" s="736"/>
      <c r="N760" s="734"/>
      <c r="O760" s="735"/>
      <c r="P760" s="734"/>
      <c r="Q760" s="735"/>
      <c r="R760" s="734"/>
      <c r="S760" s="735"/>
      <c r="T760" s="734"/>
      <c r="U760" s="21"/>
      <c r="Z760" s="746"/>
      <c r="AA760" s="725"/>
      <c r="AB760" s="725"/>
      <c r="AC760" s="725"/>
      <c r="AD760" s="725"/>
      <c r="AE760" s="725"/>
      <c r="AF760" s="725"/>
      <c r="AG760" s="725"/>
      <c r="AH760" s="725"/>
      <c r="AI760" s="725"/>
      <c r="AJ760" s="725"/>
      <c r="AK760" s="725"/>
      <c r="AL760" s="725"/>
      <c r="AM760" s="725"/>
      <c r="AN760" s="725"/>
      <c r="AO760" s="725"/>
      <c r="AP760" s="725"/>
      <c r="AQ760" s="725"/>
      <c r="AR760" s="725"/>
      <c r="AS760" s="725"/>
      <c r="AT760" s="725"/>
      <c r="AU760" s="725"/>
      <c r="AV760" s="725"/>
      <c r="AW760" s="725"/>
      <c r="AX760" s="725"/>
      <c r="AY760" s="725"/>
      <c r="AZ760" s="725"/>
      <c r="BA760" s="725"/>
      <c r="BB760" s="725"/>
      <c r="BC760" s="725"/>
      <c r="BD760" s="725"/>
      <c r="BE760" s="725"/>
      <c r="BF760" s="725"/>
      <c r="BG760" s="725"/>
      <c r="BH760" s="725"/>
      <c r="BI760" s="725"/>
      <c r="BJ760" s="725"/>
      <c r="BK760" s="725"/>
      <c r="BL760" s="725"/>
      <c r="BM760" s="725"/>
      <c r="BN760" s="725"/>
      <c r="BO760" s="725"/>
      <c r="BP760" s="725"/>
      <c r="BQ760" s="725"/>
      <c r="BR760" s="725"/>
      <c r="BS760" s="725"/>
      <c r="BT760" s="725"/>
      <c r="BU760" s="725"/>
      <c r="BV760" s="725"/>
    </row>
    <row r="761" spans="1:74" ht="14.45">
      <c r="A761" s="744" t="s">
        <v>79</v>
      </c>
      <c r="B761" s="17" t="s">
        <v>80</v>
      </c>
      <c r="C761" s="757"/>
      <c r="D761" s="758"/>
      <c r="E761" s="761"/>
      <c r="F761" s="758"/>
      <c r="G761" s="761"/>
      <c r="H761" s="758"/>
      <c r="I761" s="761"/>
      <c r="J761" s="758"/>
      <c r="K761" s="742"/>
      <c r="L761" s="759"/>
      <c r="M761" s="757"/>
      <c r="N761" s="758"/>
      <c r="O761" s="742"/>
      <c r="P761" s="758"/>
      <c r="Q761" s="742"/>
      <c r="R761" s="758"/>
      <c r="S761" s="742"/>
      <c r="T761" s="758"/>
      <c r="U761" s="21"/>
      <c r="Z761" s="744" t="str">
        <f>A761</f>
        <v>昼休み（12：30～13：30）</v>
      </c>
      <c r="AA761" s="723"/>
      <c r="AB761" s="723"/>
      <c r="AC761" s="723"/>
      <c r="AD761" s="723"/>
      <c r="AE761" s="723"/>
      <c r="AF761" s="723"/>
      <c r="AG761" s="723"/>
      <c r="AH761" s="723"/>
      <c r="AI761" s="723"/>
      <c r="AJ761" s="723"/>
      <c r="AK761" s="723"/>
      <c r="AL761" s="723"/>
      <c r="AM761" s="723"/>
      <c r="AN761" s="723"/>
      <c r="AO761" s="723"/>
      <c r="AP761" s="723"/>
      <c r="AQ761" s="723"/>
      <c r="AR761" s="723"/>
      <c r="AS761" s="723"/>
      <c r="AT761" s="723"/>
      <c r="AU761" s="723"/>
      <c r="AV761" s="723"/>
      <c r="AW761" s="723"/>
      <c r="AX761" s="723"/>
      <c r="AY761" s="723"/>
      <c r="AZ761" s="723"/>
      <c r="BA761" s="723"/>
      <c r="BB761" s="723"/>
      <c r="BC761" s="723"/>
      <c r="BD761" s="723"/>
      <c r="BE761" s="723"/>
      <c r="BF761" s="723"/>
      <c r="BG761" s="723"/>
      <c r="BH761" s="723"/>
      <c r="BI761" s="723"/>
      <c r="BJ761" s="723"/>
      <c r="BK761" s="723"/>
      <c r="BL761" s="723"/>
      <c r="BM761" s="723"/>
      <c r="BN761" s="723"/>
      <c r="BO761" s="723"/>
      <c r="BP761" s="723"/>
      <c r="BQ761" s="723"/>
      <c r="BR761" s="723"/>
      <c r="BS761" s="723"/>
      <c r="BT761" s="723"/>
      <c r="BU761" s="723"/>
      <c r="BV761" s="723"/>
    </row>
    <row r="762" spans="1:74" ht="14.45">
      <c r="A762" s="745"/>
      <c r="B762" s="17" t="s">
        <v>83</v>
      </c>
      <c r="C762" s="753"/>
      <c r="D762" s="751"/>
      <c r="E762" s="752"/>
      <c r="F762" s="751"/>
      <c r="G762" s="752"/>
      <c r="H762" s="751"/>
      <c r="I762" s="752"/>
      <c r="J762" s="751"/>
      <c r="K762" s="738"/>
      <c r="L762" s="754"/>
      <c r="M762" s="753"/>
      <c r="N762" s="751"/>
      <c r="O762" s="738"/>
      <c r="P762" s="751"/>
      <c r="Q762" s="738"/>
      <c r="R762" s="751"/>
      <c r="S762" s="738"/>
      <c r="T762" s="751"/>
      <c r="U762" s="21"/>
      <c r="Z762" s="745"/>
      <c r="AA762" s="724"/>
      <c r="AB762" s="724"/>
      <c r="AC762" s="724"/>
      <c r="AD762" s="724"/>
      <c r="AE762" s="724"/>
      <c r="AF762" s="724"/>
      <c r="AG762" s="724"/>
      <c r="AH762" s="724"/>
      <c r="AI762" s="724"/>
      <c r="AJ762" s="724"/>
      <c r="AK762" s="724"/>
      <c r="AL762" s="724"/>
      <c r="AM762" s="724"/>
      <c r="AN762" s="724"/>
      <c r="AO762" s="724"/>
      <c r="AP762" s="724"/>
      <c r="AQ762" s="724"/>
      <c r="AR762" s="724"/>
      <c r="AS762" s="724"/>
      <c r="AT762" s="724"/>
      <c r="AU762" s="724"/>
      <c r="AV762" s="724"/>
      <c r="AW762" s="724"/>
      <c r="AX762" s="724"/>
      <c r="AY762" s="724"/>
      <c r="AZ762" s="724"/>
      <c r="BA762" s="724"/>
      <c r="BB762" s="724"/>
      <c r="BC762" s="724"/>
      <c r="BD762" s="724"/>
      <c r="BE762" s="724"/>
      <c r="BF762" s="724"/>
      <c r="BG762" s="724"/>
      <c r="BH762" s="724"/>
      <c r="BI762" s="724"/>
      <c r="BJ762" s="724"/>
      <c r="BK762" s="724"/>
      <c r="BL762" s="724"/>
      <c r="BM762" s="724"/>
      <c r="BN762" s="724"/>
      <c r="BO762" s="724"/>
      <c r="BP762" s="724"/>
      <c r="BQ762" s="724"/>
      <c r="BR762" s="724"/>
      <c r="BS762" s="724"/>
      <c r="BT762" s="724"/>
      <c r="BU762" s="724"/>
      <c r="BV762" s="724"/>
    </row>
    <row r="763" spans="1:74" ht="14.45">
      <c r="A763" s="745"/>
      <c r="B763" s="17" t="s">
        <v>65</v>
      </c>
      <c r="C763" s="753"/>
      <c r="D763" s="751"/>
      <c r="E763" s="752"/>
      <c r="F763" s="751"/>
      <c r="G763" s="752"/>
      <c r="H763" s="751"/>
      <c r="I763" s="752"/>
      <c r="J763" s="751"/>
      <c r="K763" s="738"/>
      <c r="L763" s="754"/>
      <c r="M763" s="753"/>
      <c r="N763" s="751"/>
      <c r="O763" s="738"/>
      <c r="P763" s="751"/>
      <c r="Q763" s="738"/>
      <c r="R763" s="751"/>
      <c r="S763" s="738"/>
      <c r="T763" s="751"/>
      <c r="U763" s="21"/>
      <c r="Z763" s="745"/>
      <c r="AA763" s="724"/>
      <c r="AB763" s="724"/>
      <c r="AC763" s="724"/>
      <c r="AD763" s="724"/>
      <c r="AE763" s="724"/>
      <c r="AF763" s="724"/>
      <c r="AG763" s="724"/>
      <c r="AH763" s="724"/>
      <c r="AI763" s="724"/>
      <c r="AJ763" s="724"/>
      <c r="AK763" s="724"/>
      <c r="AL763" s="724"/>
      <c r="AM763" s="724"/>
      <c r="AN763" s="724"/>
      <c r="AO763" s="724"/>
      <c r="AP763" s="724"/>
      <c r="AQ763" s="724"/>
      <c r="AR763" s="724"/>
      <c r="AS763" s="724"/>
      <c r="AT763" s="724"/>
      <c r="AU763" s="724"/>
      <c r="AV763" s="724"/>
      <c r="AW763" s="724"/>
      <c r="AX763" s="724"/>
      <c r="AY763" s="724"/>
      <c r="AZ763" s="724"/>
      <c r="BA763" s="724"/>
      <c r="BB763" s="724"/>
      <c r="BC763" s="724"/>
      <c r="BD763" s="724"/>
      <c r="BE763" s="724"/>
      <c r="BF763" s="724"/>
      <c r="BG763" s="724"/>
      <c r="BH763" s="724"/>
      <c r="BI763" s="724"/>
      <c r="BJ763" s="724"/>
      <c r="BK763" s="724"/>
      <c r="BL763" s="724"/>
      <c r="BM763" s="724"/>
      <c r="BN763" s="724"/>
      <c r="BO763" s="724"/>
      <c r="BP763" s="724"/>
      <c r="BQ763" s="724"/>
      <c r="BR763" s="724"/>
      <c r="BS763" s="724"/>
      <c r="BT763" s="724"/>
      <c r="BU763" s="724"/>
      <c r="BV763" s="724"/>
    </row>
    <row r="764" spans="1:74" ht="14.45">
      <c r="A764" s="746"/>
      <c r="B764" s="18" t="s">
        <v>68</v>
      </c>
      <c r="C764" s="762"/>
      <c r="D764" s="763"/>
      <c r="E764" s="764"/>
      <c r="F764" s="763"/>
      <c r="G764" s="764"/>
      <c r="H764" s="763"/>
      <c r="I764" s="764"/>
      <c r="J764" s="763"/>
      <c r="K764" s="765"/>
      <c r="L764" s="765"/>
      <c r="M764" s="762"/>
      <c r="N764" s="763"/>
      <c r="O764" s="765"/>
      <c r="P764" s="763"/>
      <c r="Q764" s="765"/>
      <c r="R764" s="763"/>
      <c r="S764" s="765"/>
      <c r="T764" s="763"/>
      <c r="U764" s="21"/>
      <c r="Z764" s="746"/>
      <c r="AA764" s="725"/>
      <c r="AB764" s="725"/>
      <c r="AC764" s="725"/>
      <c r="AD764" s="725"/>
      <c r="AE764" s="725"/>
      <c r="AF764" s="725"/>
      <c r="AG764" s="725"/>
      <c r="AH764" s="725"/>
      <c r="AI764" s="725"/>
      <c r="AJ764" s="725"/>
      <c r="AK764" s="725"/>
      <c r="AL764" s="725"/>
      <c r="AM764" s="725"/>
      <c r="AN764" s="725"/>
      <c r="AO764" s="725"/>
      <c r="AP764" s="725"/>
      <c r="AQ764" s="725"/>
      <c r="AR764" s="725"/>
      <c r="AS764" s="725"/>
      <c r="AT764" s="725"/>
      <c r="AU764" s="725"/>
      <c r="AV764" s="725"/>
      <c r="AW764" s="725"/>
      <c r="AX764" s="725"/>
      <c r="AY764" s="725"/>
      <c r="AZ764" s="725"/>
      <c r="BA764" s="725"/>
      <c r="BB764" s="725"/>
      <c r="BC764" s="725"/>
      <c r="BD764" s="725"/>
      <c r="BE764" s="725"/>
      <c r="BF764" s="725"/>
      <c r="BG764" s="725"/>
      <c r="BH764" s="725"/>
      <c r="BI764" s="725"/>
      <c r="BJ764" s="725"/>
      <c r="BK764" s="725"/>
      <c r="BL764" s="725"/>
      <c r="BM764" s="725"/>
      <c r="BN764" s="725"/>
      <c r="BO764" s="725"/>
      <c r="BP764" s="725"/>
      <c r="BQ764" s="725"/>
      <c r="BR764" s="725"/>
      <c r="BS764" s="725"/>
      <c r="BT764" s="725"/>
      <c r="BU764" s="725"/>
      <c r="BV764" s="725"/>
    </row>
    <row r="765" spans="1:74" ht="13.5" customHeight="1">
      <c r="A765" s="744" t="s">
        <v>87</v>
      </c>
      <c r="B765" s="15" t="s">
        <v>53</v>
      </c>
      <c r="C765" s="741" t="str">
        <f>VLOOKUP($C752,'2026年度(1年後期)'!$B$5:$N$207,COLUMN('2026年度(1年後期)'!$G$5),0)&amp;""</f>
        <v/>
      </c>
      <c r="D765" s="742"/>
      <c r="E765" s="747" t="str">
        <f>VLOOKUP($C752,'2026年度(2年後期)'!$B$5:$N$207,COLUMN('2026年度(2年後期)'!$G$5),0)&amp;""</f>
        <v/>
      </c>
      <c r="F765" s="742"/>
      <c r="G765" s="747" t="str">
        <f>VLOOKUP($C752,'2026年度(3年後期)'!$B$5:$N$207,COLUMN('2026年度(3年後期)'!$G$5),0)&amp;""</f>
        <v/>
      </c>
      <c r="H765" s="742"/>
      <c r="I765" s="747" t="str">
        <f>VLOOKUP($C752,'2026年度(4年後期)'!$B$5:$N$206,COLUMN('2026年度(4年後期)'!$G$5),0)&amp;""</f>
        <v/>
      </c>
      <c r="J765" s="742"/>
      <c r="K765" s="743" t="str">
        <f>VLOOKUP($C752,'2026年度(助産後期)'!$B$5:$N$207,COLUMN('2026年度(助産後期)'!$G$5),0)&amp;""</f>
        <v/>
      </c>
      <c r="L765" s="743"/>
      <c r="M765" s="741" t="str">
        <f>VLOOKUP($C752,'2026年度(M1後期)'!$B$5:$N$207,COLUMN('2026年度(M1後期)'!$G$5),0)&amp;""</f>
        <v/>
      </c>
      <c r="N765" s="742"/>
      <c r="O765" s="743" t="str">
        <f>VLOOKUP($C752,'2026年度(M2後期)'!$B$5:$N$207,COLUMN('2026年度(M2後期)'!$G$5),0)&amp;""</f>
        <v/>
      </c>
      <c r="P765" s="742"/>
      <c r="Q765" s="743" t="str">
        <f>VLOOKUP($C752,'2026年度(D1後期)'!$B$5:$N$207,COLUMN('2026年度(D1後期)'!$G$5),0)&amp;""</f>
        <v/>
      </c>
      <c r="R765" s="742"/>
      <c r="S765" s="743" t="str">
        <f>VLOOKUP($C752,'2026年度(D23後期)'!$B$5:$N$207,COLUMN('2026年度(D23後期)'!$G$5),0)&amp;""</f>
        <v/>
      </c>
      <c r="T765" s="742"/>
      <c r="U765" s="21"/>
      <c r="Z765" s="744" t="str">
        <f>A765</f>
        <v>３時限（13：30～15：00）</v>
      </c>
      <c r="AA765" s="723"/>
      <c r="AB765" s="723"/>
      <c r="AC765" s="723"/>
      <c r="AD765" s="723"/>
      <c r="AE765" s="723"/>
      <c r="AF765" s="723"/>
      <c r="AG765" s="723"/>
      <c r="AH765" s="723"/>
      <c r="AI765" s="723"/>
      <c r="AJ765" s="723"/>
      <c r="AK765" s="723"/>
      <c r="AL765" s="723"/>
      <c r="AM765" s="723"/>
      <c r="AN765" s="723"/>
      <c r="AO765" s="723"/>
      <c r="AP765" s="723"/>
      <c r="AQ765" s="723"/>
      <c r="AR765" s="723"/>
      <c r="AS765" s="723"/>
      <c r="AT765" s="723"/>
      <c r="AU765" s="723"/>
      <c r="AV765" s="723"/>
      <c r="AW765" s="723"/>
      <c r="AX765" s="723"/>
      <c r="AY765" s="723"/>
      <c r="AZ765" s="723"/>
      <c r="BA765" s="723"/>
      <c r="BB765" s="723"/>
      <c r="BC765" s="723"/>
      <c r="BD765" s="723"/>
      <c r="BE765" s="723"/>
      <c r="BF765" s="723"/>
      <c r="BG765" s="723"/>
      <c r="BH765" s="723"/>
      <c r="BI765" s="723"/>
      <c r="BJ765" s="723"/>
      <c r="BK765" s="723"/>
      <c r="BL765" s="723"/>
      <c r="BM765" s="723"/>
      <c r="BN765" s="723"/>
      <c r="BO765" s="723"/>
      <c r="BP765" s="723"/>
      <c r="BQ765" s="723"/>
      <c r="BR765" s="723"/>
      <c r="BS765" s="723"/>
      <c r="BT765" s="723"/>
      <c r="BU765" s="723"/>
      <c r="BV765" s="723"/>
    </row>
    <row r="766" spans="1:74" ht="14.45">
      <c r="A766" s="745"/>
      <c r="B766" s="15" t="s">
        <v>61</v>
      </c>
      <c r="C766" s="739" t="str">
        <f>IFERROR(VLOOKUP(C765,科目・教員!$A$2:$B$342,2,0),"")</f>
        <v/>
      </c>
      <c r="D766" s="738"/>
      <c r="E766" s="740" t="str">
        <f>IFERROR(VLOOKUP(E765,科目・教員!$A$2:$B$342,2,0),"")</f>
        <v/>
      </c>
      <c r="F766" s="738"/>
      <c r="G766" s="740" t="str">
        <f>IFERROR(VLOOKUP(G765,科目・教員!$A$2:$B$342,2,0),"")</f>
        <v/>
      </c>
      <c r="H766" s="738"/>
      <c r="I766" s="740" t="str">
        <f>IFERROR(VLOOKUP(I765,科目・教員!$A$2:$B$342,2,0),"")</f>
        <v/>
      </c>
      <c r="J766" s="738"/>
      <c r="K766" s="737" t="str">
        <f>IFERROR(VLOOKUP(K765,科目・教員!$A$2:$B$342,2,0),"")</f>
        <v/>
      </c>
      <c r="L766" s="737"/>
      <c r="M766" s="739" t="str">
        <f>IFERROR(VLOOKUP(M765,科目・教員!$A$2:$B$342,2,0),"")</f>
        <v/>
      </c>
      <c r="N766" s="738"/>
      <c r="O766" s="737" t="str">
        <f>IFERROR(VLOOKUP(O765,科目・教員!$A$2:$B$342,2,0),"")</f>
        <v/>
      </c>
      <c r="P766" s="738"/>
      <c r="Q766" s="737" t="str">
        <f>IFERROR(VLOOKUP(Q765,科目・教員!$A$2:$B$342,2,0),"")</f>
        <v/>
      </c>
      <c r="R766" s="738"/>
      <c r="S766" s="737" t="str">
        <f>IFERROR(VLOOKUP(S765,科目・教員!$A$2:$B$342,2,0),"")</f>
        <v/>
      </c>
      <c r="T766" s="738"/>
      <c r="U766" s="21"/>
      <c r="Z766" s="745"/>
      <c r="AA766" s="724"/>
      <c r="AB766" s="724"/>
      <c r="AC766" s="724"/>
      <c r="AD766" s="724"/>
      <c r="AE766" s="724"/>
      <c r="AF766" s="724"/>
      <c r="AG766" s="724"/>
      <c r="AH766" s="724"/>
      <c r="AI766" s="724"/>
      <c r="AJ766" s="724"/>
      <c r="AK766" s="724"/>
      <c r="AL766" s="724"/>
      <c r="AM766" s="724"/>
      <c r="AN766" s="724"/>
      <c r="AO766" s="724"/>
      <c r="AP766" s="724"/>
      <c r="AQ766" s="724"/>
      <c r="AR766" s="724"/>
      <c r="AS766" s="724"/>
      <c r="AT766" s="724"/>
      <c r="AU766" s="724"/>
      <c r="AV766" s="724"/>
      <c r="AW766" s="724"/>
      <c r="AX766" s="724"/>
      <c r="AY766" s="724"/>
      <c r="AZ766" s="724"/>
      <c r="BA766" s="724"/>
      <c r="BB766" s="724"/>
      <c r="BC766" s="724"/>
      <c r="BD766" s="724"/>
      <c r="BE766" s="724"/>
      <c r="BF766" s="724"/>
      <c r="BG766" s="724"/>
      <c r="BH766" s="724"/>
      <c r="BI766" s="724"/>
      <c r="BJ766" s="724"/>
      <c r="BK766" s="724"/>
      <c r="BL766" s="724"/>
      <c r="BM766" s="724"/>
      <c r="BN766" s="724"/>
      <c r="BO766" s="724"/>
      <c r="BP766" s="724"/>
      <c r="BQ766" s="724"/>
      <c r="BR766" s="724"/>
      <c r="BS766" s="724"/>
      <c r="BT766" s="724"/>
      <c r="BU766" s="724"/>
      <c r="BV766" s="724"/>
    </row>
    <row r="767" spans="1:74" ht="14.45">
      <c r="A767" s="745"/>
      <c r="B767" s="15" t="s">
        <v>65</v>
      </c>
      <c r="C767" s="739" t="str">
        <f>VLOOKUP($C752,'2026年度(1年後期)'!$B$5:$N$207,COLUMN('2026年度(1年後期)'!$G$5)+1,0)&amp;""</f>
        <v/>
      </c>
      <c r="D767" s="738"/>
      <c r="E767" s="740" t="str">
        <f>VLOOKUP($C752,'2026年度(2年後期)'!$B$5:$N$207,COLUMN('2026年度(2年後期)'!$G$5)+1,0)&amp;""</f>
        <v/>
      </c>
      <c r="F767" s="738"/>
      <c r="G767" s="740" t="str">
        <f>VLOOKUP($C752,'2026年度(3年後期)'!$B$5:$N$207,COLUMN('2026年度(3年後期)'!$G$5)+1,0)&amp;""</f>
        <v/>
      </c>
      <c r="H767" s="738"/>
      <c r="I767" s="740" t="str">
        <f>VLOOKUP($C752,'2026年度(4年後期)'!$B$5:$N$206,COLUMN('2026年度(4年後期)'!$G$5)+1,0)&amp;""</f>
        <v/>
      </c>
      <c r="J767" s="738"/>
      <c r="K767" s="737" t="str">
        <f>VLOOKUP($C752,'2026年度(助産後期)'!$B$5:$N$207,COLUMN('2026年度(助産後期)'!$G$5)+1,0)&amp;""</f>
        <v/>
      </c>
      <c r="L767" s="737"/>
      <c r="M767" s="739" t="str">
        <f>VLOOKUP($C752,'2026年度(M1後期)'!$B$5:$N$207,COLUMN('2026年度(M1後期)'!$G$5)+1,0)&amp;""</f>
        <v/>
      </c>
      <c r="N767" s="738"/>
      <c r="O767" s="737" t="str">
        <f>VLOOKUP($C752,'2026年度(M2後期)'!$B$5:$N$207,COLUMN('2026年度(M2後期)'!$G$5)+1,0)&amp;""</f>
        <v/>
      </c>
      <c r="P767" s="738"/>
      <c r="Q767" s="737" t="str">
        <f>VLOOKUP($C752,'2026年度(D1後期)'!$B$5:$N$207,COLUMN('2026年度(D1後期)'!$G$5)+1,0)&amp;""</f>
        <v/>
      </c>
      <c r="R767" s="738"/>
      <c r="S767" s="737" t="str">
        <f>VLOOKUP($C752,'2026年度(D23後期)'!$B$5:$N$207,COLUMN('2026年度(D23後期)'!$G$5)+1,0)&amp;""</f>
        <v/>
      </c>
      <c r="T767" s="738"/>
      <c r="U767" s="21"/>
      <c r="Z767" s="745"/>
      <c r="AA767" s="724"/>
      <c r="AB767" s="724"/>
      <c r="AC767" s="724"/>
      <c r="AD767" s="724"/>
      <c r="AE767" s="724"/>
      <c r="AF767" s="724"/>
      <c r="AG767" s="724"/>
      <c r="AH767" s="724"/>
      <c r="AI767" s="724"/>
      <c r="AJ767" s="724"/>
      <c r="AK767" s="724"/>
      <c r="AL767" s="724"/>
      <c r="AM767" s="724"/>
      <c r="AN767" s="724"/>
      <c r="AO767" s="724"/>
      <c r="AP767" s="724"/>
      <c r="AQ767" s="724"/>
      <c r="AR767" s="724"/>
      <c r="AS767" s="724"/>
      <c r="AT767" s="724"/>
      <c r="AU767" s="724"/>
      <c r="AV767" s="724"/>
      <c r="AW767" s="724"/>
      <c r="AX767" s="724"/>
      <c r="AY767" s="724"/>
      <c r="AZ767" s="724"/>
      <c r="BA767" s="724"/>
      <c r="BB767" s="724"/>
      <c r="BC767" s="724"/>
      <c r="BD767" s="724"/>
      <c r="BE767" s="724"/>
      <c r="BF767" s="724"/>
      <c r="BG767" s="724"/>
      <c r="BH767" s="724"/>
      <c r="BI767" s="724"/>
      <c r="BJ767" s="724"/>
      <c r="BK767" s="724"/>
      <c r="BL767" s="724"/>
      <c r="BM767" s="724"/>
      <c r="BN767" s="724"/>
      <c r="BO767" s="724"/>
      <c r="BP767" s="724"/>
      <c r="BQ767" s="724"/>
      <c r="BR767" s="724"/>
      <c r="BS767" s="724"/>
      <c r="BT767" s="724"/>
      <c r="BU767" s="724"/>
      <c r="BV767" s="724"/>
    </row>
    <row r="768" spans="1:74" ht="14.45">
      <c r="A768" s="746"/>
      <c r="B768" s="16" t="s">
        <v>68</v>
      </c>
      <c r="C768" s="736"/>
      <c r="D768" s="734"/>
      <c r="E768" s="733"/>
      <c r="F768" s="734"/>
      <c r="G768" s="733"/>
      <c r="H768" s="734"/>
      <c r="I768" s="733"/>
      <c r="J768" s="734"/>
      <c r="K768" s="735"/>
      <c r="L768" s="735"/>
      <c r="M768" s="736"/>
      <c r="N768" s="734"/>
      <c r="O768" s="735"/>
      <c r="P768" s="734"/>
      <c r="Q768" s="735"/>
      <c r="R768" s="734"/>
      <c r="S768" s="735"/>
      <c r="T768" s="734"/>
      <c r="U768" s="21"/>
      <c r="Z768" s="746"/>
      <c r="AA768" s="725"/>
      <c r="AB768" s="725"/>
      <c r="AC768" s="725"/>
      <c r="AD768" s="725"/>
      <c r="AE768" s="725"/>
      <c r="AF768" s="725"/>
      <c r="AG768" s="725"/>
      <c r="AH768" s="725"/>
      <c r="AI768" s="725"/>
      <c r="AJ768" s="725"/>
      <c r="AK768" s="725"/>
      <c r="AL768" s="725"/>
      <c r="AM768" s="725"/>
      <c r="AN768" s="725"/>
      <c r="AO768" s="725"/>
      <c r="AP768" s="725"/>
      <c r="AQ768" s="725"/>
      <c r="AR768" s="725"/>
      <c r="AS768" s="725"/>
      <c r="AT768" s="725"/>
      <c r="AU768" s="725"/>
      <c r="AV768" s="725"/>
      <c r="AW768" s="725"/>
      <c r="AX768" s="725"/>
      <c r="AY768" s="725"/>
      <c r="AZ768" s="725"/>
      <c r="BA768" s="725"/>
      <c r="BB768" s="725"/>
      <c r="BC768" s="725"/>
      <c r="BD768" s="725"/>
      <c r="BE768" s="725"/>
      <c r="BF768" s="725"/>
      <c r="BG768" s="725"/>
      <c r="BH768" s="725"/>
      <c r="BI768" s="725"/>
      <c r="BJ768" s="725"/>
      <c r="BK768" s="725"/>
      <c r="BL768" s="725"/>
      <c r="BM768" s="725"/>
      <c r="BN768" s="725"/>
      <c r="BO768" s="725"/>
      <c r="BP768" s="725"/>
      <c r="BQ768" s="725"/>
      <c r="BR768" s="725"/>
      <c r="BS768" s="725"/>
      <c r="BT768" s="725"/>
      <c r="BU768" s="725"/>
      <c r="BV768" s="725"/>
    </row>
    <row r="769" spans="1:74" ht="13.5" customHeight="1">
      <c r="A769" s="744" t="s">
        <v>103</v>
      </c>
      <c r="B769" s="15" t="s">
        <v>53</v>
      </c>
      <c r="C769" s="741" t="str">
        <f>VLOOKUP($C752,'2026年度(1年後期)'!$B$5:$N$207,COLUMN('2026年度(1年後期)'!$I$5),0)&amp;""</f>
        <v/>
      </c>
      <c r="D769" s="742"/>
      <c r="E769" s="747" t="str">
        <f>VLOOKUP($C752,'2026年度(2年後期)'!$B$5:$N$207,COLUMN('2026年度(2年後期)'!$I$5),0)&amp;""</f>
        <v/>
      </c>
      <c r="F769" s="742"/>
      <c r="G769" s="747" t="str">
        <f>VLOOKUP($C752,'2026年度(3年後期)'!$B$5:$N$207,COLUMN('2026年度(3年後期)'!$I$5),0)&amp;""</f>
        <v/>
      </c>
      <c r="H769" s="742"/>
      <c r="I769" s="747" t="str">
        <f>VLOOKUP($C752,'2026年度(4年後期)'!$B$5:$N$206,COLUMN('2026年度(4年後期)'!$I$5),0)&amp;""</f>
        <v/>
      </c>
      <c r="J769" s="742"/>
      <c r="K769" s="743" t="str">
        <f>VLOOKUP($C752,'2026年度(助産後期)'!$B$5:$N$207,COLUMN('2026年度(助産後期)'!$I$5),0)&amp;""</f>
        <v/>
      </c>
      <c r="L769" s="743"/>
      <c r="M769" s="741" t="str">
        <f>VLOOKUP($C752,'2026年度(M1後期)'!$B$5:$N$207,COLUMN('2026年度(M1後期)'!$I$5),0)&amp;""</f>
        <v/>
      </c>
      <c r="N769" s="742"/>
      <c r="O769" s="743" t="str">
        <f>VLOOKUP($C752,'2026年度(M2後期)'!$B$5:$N$207,COLUMN('2026年度(M2後期)'!$I$5),0)&amp;""</f>
        <v/>
      </c>
      <c r="P769" s="742"/>
      <c r="Q769" s="743" t="str">
        <f>VLOOKUP($C752,'2026年度(D1後期)'!$B$5:$N$207,COLUMN('2026年度(D1後期)'!$I$5),0)&amp;""</f>
        <v/>
      </c>
      <c r="R769" s="742"/>
      <c r="S769" s="743" t="str">
        <f>VLOOKUP($C752,'2026年度(D23後期)'!$B$5:$N$207,COLUMN('2026年度(D23後期)'!$I$5),0)&amp;""</f>
        <v/>
      </c>
      <c r="T769" s="742"/>
      <c r="U769" s="21"/>
      <c r="Z769" s="744" t="str">
        <f>A769</f>
        <v>４時限（15：10～16：40）</v>
      </c>
      <c r="AA769" s="723"/>
      <c r="AB769" s="723"/>
      <c r="AC769" s="723"/>
      <c r="AD769" s="723"/>
      <c r="AE769" s="723"/>
      <c r="AF769" s="723"/>
      <c r="AG769" s="723"/>
      <c r="AH769" s="723"/>
      <c r="AI769" s="723"/>
      <c r="AJ769" s="723"/>
      <c r="AK769" s="723"/>
      <c r="AL769" s="723"/>
      <c r="AM769" s="723"/>
      <c r="AN769" s="723"/>
      <c r="AO769" s="723"/>
      <c r="AP769" s="723"/>
      <c r="AQ769" s="723"/>
      <c r="AR769" s="723"/>
      <c r="AS769" s="723"/>
      <c r="AT769" s="723"/>
      <c r="AU769" s="723"/>
      <c r="AV769" s="723"/>
      <c r="AW769" s="723"/>
      <c r="AX769" s="723"/>
      <c r="AY769" s="723"/>
      <c r="AZ769" s="723"/>
      <c r="BA769" s="723"/>
      <c r="BB769" s="723"/>
      <c r="BC769" s="723"/>
      <c r="BD769" s="723"/>
      <c r="BE769" s="723"/>
      <c r="BF769" s="723"/>
      <c r="BG769" s="723"/>
      <c r="BH769" s="723"/>
      <c r="BI769" s="723"/>
      <c r="BJ769" s="723"/>
      <c r="BK769" s="723"/>
      <c r="BL769" s="723"/>
      <c r="BM769" s="723"/>
      <c r="BN769" s="723"/>
      <c r="BO769" s="723"/>
      <c r="BP769" s="723"/>
      <c r="BQ769" s="723"/>
      <c r="BR769" s="723"/>
      <c r="BS769" s="723"/>
      <c r="BT769" s="723"/>
      <c r="BU769" s="723"/>
      <c r="BV769" s="723"/>
    </row>
    <row r="770" spans="1:74" ht="14.45">
      <c r="A770" s="745"/>
      <c r="B770" s="15" t="s">
        <v>61</v>
      </c>
      <c r="C770" s="739" t="str">
        <f>IFERROR(VLOOKUP(C769,科目・教員!$A$2:$B$342,2,0),"")</f>
        <v/>
      </c>
      <c r="D770" s="738"/>
      <c r="E770" s="740" t="str">
        <f>IFERROR(VLOOKUP(E769,科目・教員!$A$2:$B$342,2,0),"")</f>
        <v/>
      </c>
      <c r="F770" s="738"/>
      <c r="G770" s="740" t="str">
        <f>IFERROR(VLOOKUP(G769,科目・教員!$A$2:$B$342,2,0),"")</f>
        <v/>
      </c>
      <c r="H770" s="738"/>
      <c r="I770" s="740" t="str">
        <f>IFERROR(VLOOKUP(I769,科目・教員!$A$2:$B$342,2,0),"")</f>
        <v/>
      </c>
      <c r="J770" s="738"/>
      <c r="K770" s="737" t="str">
        <f>IFERROR(VLOOKUP(K769,科目・教員!$A$2:$B$342,2,0),"")</f>
        <v/>
      </c>
      <c r="L770" s="737"/>
      <c r="M770" s="739" t="str">
        <f>IFERROR(VLOOKUP(M769,科目・教員!$A$2:$B$342,2,0),"")</f>
        <v/>
      </c>
      <c r="N770" s="738"/>
      <c r="O770" s="737" t="str">
        <f>IFERROR(VLOOKUP(O769,科目・教員!$A$2:$B$342,2,0),"")</f>
        <v/>
      </c>
      <c r="P770" s="738"/>
      <c r="Q770" s="737" t="str">
        <f>IFERROR(VLOOKUP(Q769,科目・教員!$A$2:$B$342,2,0),"")</f>
        <v/>
      </c>
      <c r="R770" s="738"/>
      <c r="S770" s="737" t="str">
        <f>IFERROR(VLOOKUP(S769,科目・教員!$A$2:$B$342,2,0),"")</f>
        <v/>
      </c>
      <c r="T770" s="738"/>
      <c r="U770" s="21"/>
      <c r="Z770" s="745"/>
      <c r="AA770" s="724"/>
      <c r="AB770" s="724"/>
      <c r="AC770" s="724"/>
      <c r="AD770" s="724"/>
      <c r="AE770" s="724"/>
      <c r="AF770" s="724"/>
      <c r="AG770" s="724"/>
      <c r="AH770" s="724"/>
      <c r="AI770" s="724"/>
      <c r="AJ770" s="724"/>
      <c r="AK770" s="724"/>
      <c r="AL770" s="724"/>
      <c r="AM770" s="724"/>
      <c r="AN770" s="724"/>
      <c r="AO770" s="724"/>
      <c r="AP770" s="724"/>
      <c r="AQ770" s="724"/>
      <c r="AR770" s="724"/>
      <c r="AS770" s="724"/>
      <c r="AT770" s="724"/>
      <c r="AU770" s="724"/>
      <c r="AV770" s="724"/>
      <c r="AW770" s="724"/>
      <c r="AX770" s="724"/>
      <c r="AY770" s="724"/>
      <c r="AZ770" s="724"/>
      <c r="BA770" s="724"/>
      <c r="BB770" s="724"/>
      <c r="BC770" s="724"/>
      <c r="BD770" s="724"/>
      <c r="BE770" s="724"/>
      <c r="BF770" s="724"/>
      <c r="BG770" s="724"/>
      <c r="BH770" s="724"/>
      <c r="BI770" s="724"/>
      <c r="BJ770" s="724"/>
      <c r="BK770" s="724"/>
      <c r="BL770" s="724"/>
      <c r="BM770" s="724"/>
      <c r="BN770" s="724"/>
      <c r="BO770" s="724"/>
      <c r="BP770" s="724"/>
      <c r="BQ770" s="724"/>
      <c r="BR770" s="724"/>
      <c r="BS770" s="724"/>
      <c r="BT770" s="724"/>
      <c r="BU770" s="724"/>
      <c r="BV770" s="724"/>
    </row>
    <row r="771" spans="1:74" ht="14.45">
      <c r="A771" s="745"/>
      <c r="B771" s="15" t="s">
        <v>65</v>
      </c>
      <c r="C771" s="739" t="str">
        <f>VLOOKUP($C752,'2026年度(1年後期)'!$B$5:$N$207,COLUMN('2026年度(1年後期)'!$I$5)+1,0)&amp;""</f>
        <v/>
      </c>
      <c r="D771" s="738"/>
      <c r="E771" s="740" t="str">
        <f>VLOOKUP($C752,'2026年度(2年後期)'!$B$5:$N$207,COLUMN('2026年度(2年後期)'!$I$5)+1,0)&amp;""</f>
        <v/>
      </c>
      <c r="F771" s="738"/>
      <c r="G771" s="740" t="str">
        <f>VLOOKUP($C752,'2026年度(3年後期)'!$B$5:$N$207,COLUMN('2026年度(3年後期)'!$I$5)+1,0)&amp;""</f>
        <v/>
      </c>
      <c r="H771" s="738"/>
      <c r="I771" s="740" t="str">
        <f>VLOOKUP($C752,'2026年度(4年後期)'!$B$5:$N$206,COLUMN('2026年度(4年後期)'!$I$5)+1,0)&amp;""</f>
        <v/>
      </c>
      <c r="J771" s="738"/>
      <c r="K771" s="737" t="str">
        <f>VLOOKUP($C752,'2026年度(助産後期)'!$B$5:$N$207,COLUMN('2026年度(助産後期)'!$I$5)+1,0)&amp;""</f>
        <v/>
      </c>
      <c r="L771" s="737"/>
      <c r="M771" s="739" t="str">
        <f>VLOOKUP($C752,'2026年度(M1後期)'!$B$5:$N$207,COLUMN('2026年度(M1後期)'!$I$5)+1,0)&amp;""</f>
        <v/>
      </c>
      <c r="N771" s="738"/>
      <c r="O771" s="737" t="str">
        <f>VLOOKUP($C752,'2026年度(M2後期)'!$B$5:$N$207,COLUMN('2026年度(M2後期)'!$I$5)+1,0)&amp;""</f>
        <v/>
      </c>
      <c r="P771" s="738"/>
      <c r="Q771" s="737" t="str">
        <f>VLOOKUP($C752,'2026年度(D1後期)'!$B$5:$N$207,COLUMN('2026年度(D1後期)'!$I$5)+1,0)&amp;""</f>
        <v/>
      </c>
      <c r="R771" s="738"/>
      <c r="S771" s="737" t="str">
        <f>VLOOKUP($C752,'2026年度(D23後期)'!$B$5:$N$207,COLUMN('2026年度(D23後期)'!$I$5)+1,0)&amp;""</f>
        <v/>
      </c>
      <c r="T771" s="738"/>
      <c r="U771" s="21"/>
      <c r="Z771" s="745"/>
      <c r="AA771" s="724"/>
      <c r="AB771" s="724"/>
      <c r="AC771" s="724"/>
      <c r="AD771" s="724"/>
      <c r="AE771" s="724"/>
      <c r="AF771" s="724"/>
      <c r="AG771" s="724"/>
      <c r="AH771" s="724"/>
      <c r="AI771" s="724"/>
      <c r="AJ771" s="724"/>
      <c r="AK771" s="724"/>
      <c r="AL771" s="724"/>
      <c r="AM771" s="724"/>
      <c r="AN771" s="724"/>
      <c r="AO771" s="724"/>
      <c r="AP771" s="724"/>
      <c r="AQ771" s="724"/>
      <c r="AR771" s="724"/>
      <c r="AS771" s="724"/>
      <c r="AT771" s="724"/>
      <c r="AU771" s="724"/>
      <c r="AV771" s="724"/>
      <c r="AW771" s="724"/>
      <c r="AX771" s="724"/>
      <c r="AY771" s="724"/>
      <c r="AZ771" s="724"/>
      <c r="BA771" s="724"/>
      <c r="BB771" s="724"/>
      <c r="BC771" s="724"/>
      <c r="BD771" s="724"/>
      <c r="BE771" s="724"/>
      <c r="BF771" s="724"/>
      <c r="BG771" s="724"/>
      <c r="BH771" s="724"/>
      <c r="BI771" s="724"/>
      <c r="BJ771" s="724"/>
      <c r="BK771" s="724"/>
      <c r="BL771" s="724"/>
      <c r="BM771" s="724"/>
      <c r="BN771" s="724"/>
      <c r="BO771" s="724"/>
      <c r="BP771" s="724"/>
      <c r="BQ771" s="724"/>
      <c r="BR771" s="724"/>
      <c r="BS771" s="724"/>
      <c r="BT771" s="724"/>
      <c r="BU771" s="724"/>
      <c r="BV771" s="724"/>
    </row>
    <row r="772" spans="1:74" ht="14.45">
      <c r="A772" s="746"/>
      <c r="B772" s="16" t="s">
        <v>68</v>
      </c>
      <c r="C772" s="736"/>
      <c r="D772" s="734"/>
      <c r="E772" s="733"/>
      <c r="F772" s="734"/>
      <c r="G772" s="733"/>
      <c r="H772" s="734"/>
      <c r="I772" s="733"/>
      <c r="J772" s="734"/>
      <c r="K772" s="735"/>
      <c r="L772" s="735"/>
      <c r="M772" s="736"/>
      <c r="N772" s="734"/>
      <c r="O772" s="735"/>
      <c r="P772" s="734"/>
      <c r="Q772" s="735"/>
      <c r="R772" s="734"/>
      <c r="S772" s="735"/>
      <c r="T772" s="734"/>
      <c r="U772" s="21"/>
      <c r="Z772" s="746"/>
      <c r="AA772" s="725"/>
      <c r="AB772" s="725"/>
      <c r="AC772" s="725"/>
      <c r="AD772" s="725"/>
      <c r="AE772" s="725"/>
      <c r="AF772" s="725"/>
      <c r="AG772" s="725"/>
      <c r="AH772" s="725"/>
      <c r="AI772" s="725"/>
      <c r="AJ772" s="725"/>
      <c r="AK772" s="725"/>
      <c r="AL772" s="725"/>
      <c r="AM772" s="725"/>
      <c r="AN772" s="725"/>
      <c r="AO772" s="725"/>
      <c r="AP772" s="725"/>
      <c r="AQ772" s="725"/>
      <c r="AR772" s="725"/>
      <c r="AS772" s="725"/>
      <c r="AT772" s="725"/>
      <c r="AU772" s="725"/>
      <c r="AV772" s="725"/>
      <c r="AW772" s="725"/>
      <c r="AX772" s="725"/>
      <c r="AY772" s="725"/>
      <c r="AZ772" s="725"/>
      <c r="BA772" s="725"/>
      <c r="BB772" s="725"/>
      <c r="BC772" s="725"/>
      <c r="BD772" s="725"/>
      <c r="BE772" s="725"/>
      <c r="BF772" s="725"/>
      <c r="BG772" s="725"/>
      <c r="BH772" s="725"/>
      <c r="BI772" s="725"/>
      <c r="BJ772" s="725"/>
      <c r="BK772" s="725"/>
      <c r="BL772" s="725"/>
      <c r="BM772" s="725"/>
      <c r="BN772" s="725"/>
      <c r="BO772" s="725"/>
      <c r="BP772" s="725"/>
      <c r="BQ772" s="725"/>
      <c r="BR772" s="725"/>
      <c r="BS772" s="725"/>
      <c r="BT772" s="725"/>
      <c r="BU772" s="725"/>
      <c r="BV772" s="725"/>
    </row>
    <row r="773" spans="1:74" ht="14.45">
      <c r="A773" s="744" t="s">
        <v>112</v>
      </c>
      <c r="B773" s="15" t="s">
        <v>53</v>
      </c>
      <c r="C773" s="741" t="str">
        <f>VLOOKUP($C752,'2026年度(1年後期)'!$B$5:$N$207,COLUMN('2026年度(1年後期)'!$K$5),0)&amp;""</f>
        <v/>
      </c>
      <c r="D773" s="742"/>
      <c r="E773" s="747" t="str">
        <f>VLOOKUP($C752,'2026年度(2年後期)'!$B$5:$N$207,COLUMN('2026年度(2年後期)'!$K$5),0)&amp;""</f>
        <v/>
      </c>
      <c r="F773" s="742"/>
      <c r="G773" s="747" t="str">
        <f>VLOOKUP($C752,'2026年度(3年後期)'!$B$5:$N$207,COLUMN('2026年度(3年後期)'!$K$5),0)&amp;""</f>
        <v/>
      </c>
      <c r="H773" s="742"/>
      <c r="I773" s="747" t="str">
        <f>VLOOKUP($C752,'2026年度(4年後期)'!$B$5:$N$206,COLUMN('2026年度(4年後期)'!$K$5),0)&amp;""</f>
        <v/>
      </c>
      <c r="J773" s="742"/>
      <c r="K773" s="743" t="str">
        <f>VLOOKUP($C752,'2026年度(助産後期)'!$B$5:$N$207,COLUMN('2026年度(助産後期)'!$K$5),0)&amp;""</f>
        <v/>
      </c>
      <c r="L773" s="743"/>
      <c r="M773" s="741" t="str">
        <f>VLOOKUP($C752,'2026年度(M1後期)'!$B$5:$N$207,COLUMN('2026年度(M1後期)'!$K$5),0)&amp;""</f>
        <v/>
      </c>
      <c r="N773" s="742"/>
      <c r="O773" s="743" t="str">
        <f>VLOOKUP($C752,'2026年度(M2後期)'!$B$5:$N$207,COLUMN('2026年度(M2後期)'!$K$5),0)&amp;""</f>
        <v/>
      </c>
      <c r="P773" s="742"/>
      <c r="Q773" s="743" t="str">
        <f>VLOOKUP($C752,'2026年度(D1後期)'!$B$5:$N$207,COLUMN('2026年度(D1後期)'!$K$5),0)&amp;""</f>
        <v/>
      </c>
      <c r="R773" s="742"/>
      <c r="S773" s="743" t="str">
        <f>VLOOKUP($C752,'2026年度(D23後期)'!$B$5:$N$207,COLUMN('2026年度(D23後期)'!$K$5),0)&amp;""</f>
        <v/>
      </c>
      <c r="T773" s="742"/>
      <c r="U773" s="21"/>
      <c r="Z773" s="744" t="str">
        <f>A773</f>
        <v>５時限（16：50～18：20）</v>
      </c>
      <c r="AA773" s="723"/>
      <c r="AB773" s="723"/>
      <c r="AC773" s="723"/>
      <c r="AD773" s="723"/>
      <c r="AE773" s="723"/>
      <c r="AF773" s="723"/>
      <c r="AG773" s="723"/>
      <c r="AH773" s="723"/>
      <c r="AI773" s="723"/>
      <c r="AJ773" s="723"/>
      <c r="AK773" s="723"/>
      <c r="AL773" s="723"/>
      <c r="AM773" s="723"/>
      <c r="AN773" s="723"/>
      <c r="AO773" s="723"/>
      <c r="AP773" s="723"/>
      <c r="AQ773" s="723"/>
      <c r="AR773" s="723"/>
      <c r="AS773" s="723"/>
      <c r="AT773" s="723"/>
      <c r="AU773" s="723"/>
      <c r="AV773" s="723"/>
      <c r="AW773" s="723"/>
      <c r="AX773" s="723"/>
      <c r="AY773" s="723"/>
      <c r="AZ773" s="723"/>
      <c r="BA773" s="723"/>
      <c r="BB773" s="723"/>
      <c r="BC773" s="723"/>
      <c r="BD773" s="723"/>
      <c r="BE773" s="723"/>
      <c r="BF773" s="723"/>
      <c r="BG773" s="723"/>
      <c r="BH773" s="723"/>
      <c r="BI773" s="723"/>
      <c r="BJ773" s="723"/>
      <c r="BK773" s="723"/>
      <c r="BL773" s="723"/>
      <c r="BM773" s="723"/>
      <c r="BN773" s="723"/>
      <c r="BO773" s="723"/>
      <c r="BP773" s="723"/>
      <c r="BQ773" s="723"/>
      <c r="BR773" s="723"/>
      <c r="BS773" s="723"/>
      <c r="BT773" s="723"/>
      <c r="BU773" s="723"/>
      <c r="BV773" s="723"/>
    </row>
    <row r="774" spans="1:74" ht="14.45">
      <c r="A774" s="745"/>
      <c r="B774" s="15" t="s">
        <v>61</v>
      </c>
      <c r="C774" s="739" t="str">
        <f>IFERROR(VLOOKUP(C773,科目・教員!$A$2:$B$342,2,0),"")</f>
        <v/>
      </c>
      <c r="D774" s="738"/>
      <c r="E774" s="740" t="str">
        <f>IFERROR(VLOOKUP(E773,科目・教員!$A$2:$B$342,2,0),"")</f>
        <v/>
      </c>
      <c r="F774" s="738"/>
      <c r="G774" s="740" t="str">
        <f>IFERROR(VLOOKUP(G773,科目・教員!$A$2:$B$342,2,0),"")</f>
        <v/>
      </c>
      <c r="H774" s="738"/>
      <c r="I774" s="740" t="str">
        <f>IFERROR(VLOOKUP(I773,科目・教員!$A$2:$B$342,2,0),"")</f>
        <v/>
      </c>
      <c r="J774" s="738"/>
      <c r="K774" s="737" t="str">
        <f>IFERROR(VLOOKUP(K773,科目・教員!$A$2:$B$342,2,0),"")</f>
        <v/>
      </c>
      <c r="L774" s="737"/>
      <c r="M774" s="739" t="str">
        <f>IFERROR(VLOOKUP(M773,科目・教員!$A$2:$B$342,2,0),"")</f>
        <v/>
      </c>
      <c r="N774" s="738"/>
      <c r="O774" s="737" t="str">
        <f>IFERROR(VLOOKUP(O773,科目・教員!$A$2:$B$342,2,0),"")</f>
        <v/>
      </c>
      <c r="P774" s="738"/>
      <c r="Q774" s="737" t="str">
        <f>IFERROR(VLOOKUP(Q773,科目・教員!$A$2:$B$342,2,0),"")</f>
        <v/>
      </c>
      <c r="R774" s="738"/>
      <c r="S774" s="737" t="str">
        <f>IFERROR(VLOOKUP(S773,科目・教員!$A$2:$B$342,2,0),"")</f>
        <v/>
      </c>
      <c r="T774" s="738"/>
      <c r="U774" s="21"/>
      <c r="Z774" s="745"/>
      <c r="AA774" s="724"/>
      <c r="AB774" s="724"/>
      <c r="AC774" s="724"/>
      <c r="AD774" s="724"/>
      <c r="AE774" s="724"/>
      <c r="AF774" s="724"/>
      <c r="AG774" s="724"/>
      <c r="AH774" s="724"/>
      <c r="AI774" s="724"/>
      <c r="AJ774" s="724"/>
      <c r="AK774" s="724"/>
      <c r="AL774" s="724"/>
      <c r="AM774" s="724"/>
      <c r="AN774" s="724"/>
      <c r="AO774" s="724"/>
      <c r="AP774" s="724"/>
      <c r="AQ774" s="724"/>
      <c r="AR774" s="724"/>
      <c r="AS774" s="724"/>
      <c r="AT774" s="724"/>
      <c r="AU774" s="724"/>
      <c r="AV774" s="724"/>
      <c r="AW774" s="724"/>
      <c r="AX774" s="724"/>
      <c r="AY774" s="724"/>
      <c r="AZ774" s="724"/>
      <c r="BA774" s="724"/>
      <c r="BB774" s="724"/>
      <c r="BC774" s="724"/>
      <c r="BD774" s="724"/>
      <c r="BE774" s="724"/>
      <c r="BF774" s="724"/>
      <c r="BG774" s="724"/>
      <c r="BH774" s="724"/>
      <c r="BI774" s="724"/>
      <c r="BJ774" s="724"/>
      <c r="BK774" s="724"/>
      <c r="BL774" s="724"/>
      <c r="BM774" s="724"/>
      <c r="BN774" s="724"/>
      <c r="BO774" s="724"/>
      <c r="BP774" s="724"/>
      <c r="BQ774" s="724"/>
      <c r="BR774" s="724"/>
      <c r="BS774" s="724"/>
      <c r="BT774" s="724"/>
      <c r="BU774" s="724"/>
      <c r="BV774" s="724"/>
    </row>
    <row r="775" spans="1:74" ht="14.45">
      <c r="A775" s="745"/>
      <c r="B775" s="15" t="s">
        <v>65</v>
      </c>
      <c r="C775" s="739" t="str">
        <f>VLOOKUP($C752,'2026年度(1年後期)'!$B$5:$N$207,COLUMN('2026年度(1年後期)'!$K$5)+1,0)&amp;""</f>
        <v/>
      </c>
      <c r="D775" s="738"/>
      <c r="E775" s="740" t="str">
        <f>VLOOKUP($C752,'2026年度(2年後期)'!$B$5:$N$207,COLUMN('2026年度(2年後期)'!$K$5)+1,0)&amp;""</f>
        <v/>
      </c>
      <c r="F775" s="738"/>
      <c r="G775" s="740" t="str">
        <f>VLOOKUP($C752,'2026年度(3年後期)'!$B$5:$N$207,COLUMN('2026年度(3年後期)'!$K$5)+1,0)&amp;""</f>
        <v/>
      </c>
      <c r="H775" s="738"/>
      <c r="I775" s="740" t="str">
        <f>VLOOKUP($C752,'2026年度(4年後期)'!$B$5:$N$206,COLUMN('2026年度(4年後期)'!$K$5)+1,0)&amp;""</f>
        <v/>
      </c>
      <c r="J775" s="738"/>
      <c r="K775" s="737" t="str">
        <f>VLOOKUP($C752,'2026年度(助産後期)'!$B$5:$N$207,COLUMN('2026年度(助産後期)'!$K$5)+1,0)&amp;""</f>
        <v/>
      </c>
      <c r="L775" s="737"/>
      <c r="M775" s="739" t="str">
        <f>VLOOKUP($C752,'2026年度(M1後期)'!$B$5:$N$207,COLUMN('2026年度(M1後期)'!$K$5)+1,0)&amp;""</f>
        <v/>
      </c>
      <c r="N775" s="738"/>
      <c r="O775" s="737" t="str">
        <f>VLOOKUP($C752,'2026年度(M2後期)'!$B$5:$N$207,COLUMN('2026年度(M2後期)'!$K$5)+1,0)&amp;""</f>
        <v/>
      </c>
      <c r="P775" s="738"/>
      <c r="Q775" s="737" t="str">
        <f>VLOOKUP($C752,'2026年度(D1後期)'!$B$5:$N$207,COLUMN('2026年度(D1後期)'!$K$5)+1,0)&amp;""</f>
        <v/>
      </c>
      <c r="R775" s="738"/>
      <c r="S775" s="737" t="str">
        <f>VLOOKUP($C752,'2026年度(D23後期)'!$B$5:$N$207,COLUMN('2026年度(D23後期)'!$K$5)+1,0)&amp;""</f>
        <v/>
      </c>
      <c r="T775" s="738"/>
      <c r="U775" s="21"/>
      <c r="Z775" s="745"/>
      <c r="AA775" s="724"/>
      <c r="AB775" s="724"/>
      <c r="AC775" s="724"/>
      <c r="AD775" s="724"/>
      <c r="AE775" s="724"/>
      <c r="AF775" s="724"/>
      <c r="AG775" s="724"/>
      <c r="AH775" s="724"/>
      <c r="AI775" s="724"/>
      <c r="AJ775" s="724"/>
      <c r="AK775" s="724"/>
      <c r="AL775" s="724"/>
      <c r="AM775" s="724"/>
      <c r="AN775" s="724"/>
      <c r="AO775" s="724"/>
      <c r="AP775" s="724"/>
      <c r="AQ775" s="724"/>
      <c r="AR775" s="724"/>
      <c r="AS775" s="724"/>
      <c r="AT775" s="724"/>
      <c r="AU775" s="724"/>
      <c r="AV775" s="724"/>
      <c r="AW775" s="724"/>
      <c r="AX775" s="724"/>
      <c r="AY775" s="724"/>
      <c r="AZ775" s="724"/>
      <c r="BA775" s="724"/>
      <c r="BB775" s="724"/>
      <c r="BC775" s="724"/>
      <c r="BD775" s="724"/>
      <c r="BE775" s="724"/>
      <c r="BF775" s="724"/>
      <c r="BG775" s="724"/>
      <c r="BH775" s="724"/>
      <c r="BI775" s="724"/>
      <c r="BJ775" s="724"/>
      <c r="BK775" s="724"/>
      <c r="BL775" s="724"/>
      <c r="BM775" s="724"/>
      <c r="BN775" s="724"/>
      <c r="BO775" s="724"/>
      <c r="BP775" s="724"/>
      <c r="BQ775" s="724"/>
      <c r="BR775" s="724"/>
      <c r="BS775" s="724"/>
      <c r="BT775" s="724"/>
      <c r="BU775" s="724"/>
      <c r="BV775" s="724"/>
    </row>
    <row r="776" spans="1:74" ht="14.45">
      <c r="A776" s="746"/>
      <c r="B776" s="16" t="s">
        <v>68</v>
      </c>
      <c r="C776" s="736"/>
      <c r="D776" s="734"/>
      <c r="E776" s="733"/>
      <c r="F776" s="734"/>
      <c r="G776" s="733"/>
      <c r="H776" s="734"/>
      <c r="I776" s="733"/>
      <c r="J776" s="734"/>
      <c r="K776" s="735"/>
      <c r="L776" s="735"/>
      <c r="M776" s="736"/>
      <c r="N776" s="734"/>
      <c r="O776" s="735"/>
      <c r="P776" s="734"/>
      <c r="Q776" s="735"/>
      <c r="R776" s="734"/>
      <c r="S776" s="735"/>
      <c r="T776" s="734"/>
      <c r="U776" s="22"/>
      <c r="V776" s="19"/>
      <c r="W776" s="19"/>
      <c r="X776" s="19"/>
      <c r="Y776" s="19"/>
      <c r="Z776" s="746"/>
      <c r="AA776" s="725"/>
      <c r="AB776" s="725"/>
      <c r="AC776" s="725"/>
      <c r="AD776" s="725"/>
      <c r="AE776" s="725"/>
      <c r="AF776" s="725"/>
      <c r="AG776" s="725"/>
      <c r="AH776" s="725"/>
      <c r="AI776" s="725"/>
      <c r="AJ776" s="725"/>
      <c r="AK776" s="725"/>
      <c r="AL776" s="725"/>
      <c r="AM776" s="725"/>
      <c r="AN776" s="725"/>
      <c r="AO776" s="725"/>
      <c r="AP776" s="725"/>
      <c r="AQ776" s="725"/>
      <c r="AR776" s="725"/>
      <c r="AS776" s="725"/>
      <c r="AT776" s="725"/>
      <c r="AU776" s="725"/>
      <c r="AV776" s="725"/>
      <c r="AW776" s="725"/>
      <c r="AX776" s="725"/>
      <c r="AY776" s="725"/>
      <c r="AZ776" s="725"/>
      <c r="BA776" s="725"/>
      <c r="BB776" s="725"/>
      <c r="BC776" s="725"/>
      <c r="BD776" s="725"/>
      <c r="BE776" s="725"/>
      <c r="BF776" s="725"/>
      <c r="BG776" s="725"/>
      <c r="BH776" s="725"/>
      <c r="BI776" s="725"/>
      <c r="BJ776" s="725"/>
      <c r="BK776" s="725"/>
      <c r="BL776" s="725"/>
      <c r="BM776" s="725"/>
      <c r="BN776" s="725"/>
      <c r="BO776" s="725"/>
      <c r="BP776" s="725"/>
      <c r="BQ776" s="725"/>
      <c r="BR776" s="725"/>
      <c r="BS776" s="725"/>
      <c r="BT776" s="725"/>
      <c r="BU776" s="725"/>
      <c r="BV776" s="72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46419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46419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5"/>
      <c r="B2" s="6"/>
      <c r="C2" s="781">
        <f>A1</f>
        <v>46419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824"/>
      <c r="U2" s="832">
        <f>C2</f>
        <v>46419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809" t="str">
        <f>VLOOKUP($C2,'2026年度(1年後期)'!$B$5:$N$207,COLUMN('2026年度(1年後期)'!$C$5),0)&amp;""</f>
        <v>心と発達　期末試験</v>
      </c>
      <c r="D3" s="810"/>
      <c r="E3" s="761" t="str">
        <f>VLOOKUP($C2,'2026年度(2年後期)'!$B$5:$N$207,COLUMN('2026年度(2年後期)'!$C$5),0)&amp;""</f>
        <v/>
      </c>
      <c r="F3" s="758"/>
      <c r="G3" s="761" t="str">
        <f>VLOOKUP($C2,'2026年度(3年後期)'!$B$5:$N$207,COLUMN('2026年度(3年後期)'!$C$5),0)&amp;""</f>
        <v>領域別実習</v>
      </c>
      <c r="H3" s="758"/>
      <c r="I3" s="761" t="str">
        <f>VLOOKUP($C2,'2026年度(4年後期)'!$B$5:$N$206,COLUMN('2026年度(4年後期)'!$C$5),0)&amp;""</f>
        <v/>
      </c>
      <c r="J3" s="758"/>
      <c r="K3" s="742" t="str">
        <f>VLOOKUP($C2,'2026年度(助産後期)'!$B$5:$N$207,COLUMN('2026年度(助産後期)'!$C$5),0)&amp;""</f>
        <v/>
      </c>
      <c r="L3" s="759"/>
      <c r="M3" s="757" t="str">
        <f>VLOOKUP($C2,'2026年度(M1後期)'!$B$5:$N$207,COLUMN('2026年度(M1後期)'!$C$5),0)&amp;""</f>
        <v>看護情報・管理学演習A-Ⅰ
感染管理看護学演習A-Ⅰ</v>
      </c>
      <c r="N3" s="758"/>
      <c r="O3" s="761" t="str">
        <f>VLOOKUP($C2,'2026年度(M2後期)'!$B$5:$N$207,COLUMN('2026年度(M2後期)'!$C$5),0)&amp;""</f>
        <v>特別研究</v>
      </c>
      <c r="P3" s="758"/>
      <c r="Q3" s="761" t="str">
        <f>VLOOKUP($C2,'2026年度(D1後期)'!$B$5:$N$207,COLUMN('2026年度(D1後期)'!$C$5),0)&amp;""</f>
        <v/>
      </c>
      <c r="R3" s="758"/>
      <c r="S3" s="742" t="str">
        <f>VLOOKUP($C2,'2026年度(D23後期)'!$B$5:$N$207,COLUMN('2026年度(D23後期)'!$C$5),0)&amp;""</f>
        <v>特別研究</v>
      </c>
      <c r="T3" s="758"/>
      <c r="U3" s="13"/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 t="s">
        <v>317</v>
      </c>
      <c r="AH3" s="723" t="s">
        <v>424</v>
      </c>
      <c r="AI3" s="723" t="s">
        <v>424</v>
      </c>
      <c r="AJ3" s="723"/>
      <c r="AK3" s="723"/>
      <c r="AL3" s="723"/>
      <c r="AM3" s="723" t="s">
        <v>317</v>
      </c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/>
      <c r="AZ3" s="723"/>
      <c r="BA3" s="723"/>
      <c r="BB3" s="723"/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/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807" t="str">
        <f>IFERROR(VLOOKUP(C3,科目・教員!$A$2:$B$342,2,0),"")</f>
        <v/>
      </c>
      <c r="D4" s="808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3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807" t="str">
        <f>VLOOKUP($C2,'2026年度(1年後期)'!$B$5:$N$207,COLUMN('2026年度(1年後期)'!$C$5)+1,0)&amp;""</f>
        <v>202･203</v>
      </c>
      <c r="D5" s="808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>母性:201･母小実</v>
      </c>
      <c r="H5" s="751"/>
      <c r="I5" s="752" t="str">
        <f>VLOOKUP($C2,'2026年度(4年後期)'!$B$5:$N$206,COLUMN('2026年度(4年後期)'!$C$5)+1,0)&amp;""</f>
        <v/>
      </c>
      <c r="J5" s="751"/>
      <c r="K5" s="738" t="str">
        <f>VLOOKUP($C2,'2026年度(助産後期)'!$B$5:$N$207,COLUMN('2026年度(助産後期)'!$C$5)+1,0)&amp;""</f>
        <v/>
      </c>
      <c r="L5" s="754"/>
      <c r="M5" s="753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849"/>
      <c r="D6" s="850"/>
      <c r="E6" s="733"/>
      <c r="F6" s="755"/>
      <c r="G6" s="733"/>
      <c r="H6" s="755"/>
      <c r="I6" s="733"/>
      <c r="J6" s="755"/>
      <c r="K6" s="735"/>
      <c r="L6" s="756"/>
      <c r="M6" s="73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809" t="str">
        <f>VLOOKUP($C2,'2026年度(1年後期)'!$B$5:$N$207,COLUMN('2026年度(1年後期)'!$E$5),0)&amp;""</f>
        <v>疾病・病態論Ⅰ　期末試験</v>
      </c>
      <c r="D7" s="810"/>
      <c r="E7" s="859" t="str">
        <f>VLOOKUP($C2,'2026年度(2年後期)'!$B$5:$N$207,COLUMN('2026年度(2年後期)'!$E$5),0)&amp;""</f>
        <v>生活援助論Ⅳ　期末試験</v>
      </c>
      <c r="F7" s="810"/>
      <c r="G7" s="761" t="str">
        <f>VLOOKUP($C2,'2026年度(3年後期)'!$B$5:$N$207,COLUMN('2026年度(3年後期)'!$E$5),0)&amp;""</f>
        <v>領域別実習</v>
      </c>
      <c r="H7" s="758"/>
      <c r="I7" s="761" t="str">
        <f>VLOOKUP($C2,'2026年度(4年後期)'!$B$5:$N$206,COLUMN('2026年度(4年後期)'!$E$5),0)&amp;""</f>
        <v/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>看護情報・管理学演習A-Ⅰ
感染管理看護学演習A-Ⅰ</v>
      </c>
      <c r="N7" s="758"/>
      <c r="O7" s="742" t="str">
        <f>VLOOKUP($C2,'2026年度(M2後期)'!$B$5:$N$207,COLUMN('2026年度(M2後期)'!$E$5),0)&amp;""</f>
        <v>特別研究</v>
      </c>
      <c r="P7" s="758"/>
      <c r="Q7" s="742" t="str">
        <f>VLOOKUP($C2,'2026年度(D1後期)'!$B$5:$N$207,COLUMN('2026年度(D1後期)'!$E$5),0)&amp;""</f>
        <v/>
      </c>
      <c r="R7" s="758"/>
      <c r="S7" s="742" t="str">
        <f>VLOOKUP($C2,'2026年度(D23後期)'!$B$5:$N$207,COLUMN('2026年度(D23後期)'!$E$5),0)&amp;""</f>
        <v>特別研究</v>
      </c>
      <c r="T7" s="758"/>
      <c r="Z7" s="745" t="str">
        <f>A7</f>
        <v>２時限（11：00～12：30）</v>
      </c>
      <c r="AA7" s="723"/>
      <c r="AB7" s="723"/>
      <c r="AC7" s="723"/>
      <c r="AD7" s="723"/>
      <c r="AE7" s="723"/>
      <c r="AF7" s="723"/>
      <c r="AG7" s="723" t="s">
        <v>317</v>
      </c>
      <c r="AH7" s="723" t="s">
        <v>425</v>
      </c>
      <c r="AI7" s="723" t="s">
        <v>425</v>
      </c>
      <c r="AJ7" s="723"/>
      <c r="AK7" s="723"/>
      <c r="AL7" s="723"/>
      <c r="AM7" s="723" t="s">
        <v>317</v>
      </c>
      <c r="AN7" s="723"/>
      <c r="AO7" s="723"/>
      <c r="AP7" s="723"/>
      <c r="AQ7" s="723"/>
      <c r="AR7" s="723"/>
      <c r="AS7" s="723"/>
      <c r="AT7" s="723"/>
      <c r="AU7" s="723"/>
      <c r="AV7" s="723"/>
      <c r="AW7" s="723"/>
      <c r="AX7" s="723"/>
      <c r="AY7" s="723"/>
      <c r="AZ7" s="723"/>
      <c r="BA7" s="723"/>
      <c r="BB7" s="723"/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 t="s">
        <v>426</v>
      </c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807" t="str">
        <f>IFERROR(VLOOKUP(C7,科目・教員!$A$2:$B$342,2,0),"")</f>
        <v/>
      </c>
      <c r="D8" s="808"/>
      <c r="E8" s="855" t="str">
        <f>IFERROR(VLOOKUP(E7,科目・教員!$A$2:$B$342,2,0),"")</f>
        <v/>
      </c>
      <c r="F8" s="808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807" t="str">
        <f>VLOOKUP($C2,'2026年度(1年後期)'!$B$5:$N$207,COLUMN('2026年度(1年後期)'!$E$5)+1,0)&amp;""</f>
        <v>202･203</v>
      </c>
      <c r="D9" s="808"/>
      <c r="E9" s="855" t="str">
        <f>VLOOKUP($C2,'2026年度(2年後期)'!$B$5:$N$207,COLUMN('2026年度(2年後期)'!$E$5)+1,0)&amp;""</f>
        <v>大講義室</v>
      </c>
      <c r="F9" s="808"/>
      <c r="G9" s="752" t="str">
        <f>VLOOKUP($C2,'2026年度(3年後期)'!$B$5:$N$207,COLUMN('2026年度(3年後期)'!$E$5)+1,0)&amp;""</f>
        <v>母性:201･母小実</v>
      </c>
      <c r="H9" s="751"/>
      <c r="I9" s="752" t="str">
        <f>VLOOKUP($C2,'2026年度(4年後期)'!$B$5:$N$206,COLUMN('2026年度(4年後期)'!$E$5)+1,0)&amp;""</f>
        <v/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849"/>
      <c r="D10" s="851"/>
      <c r="E10" s="858"/>
      <c r="F10" s="851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802" t="str">
        <f>VLOOKUP($C2,'2026年度(1年後期)'!$B$5:$N$207,COLUMN('2026年度(1年後期)'!$G$5),0)&amp;""</f>
        <v>英語Ⅱ　期末試験</v>
      </c>
      <c r="D15" s="803"/>
      <c r="E15" s="860" t="str">
        <f>VLOOKUP($C2,'2026年度(2年後期)'!$B$5:$N$207,COLUMN('2026年度(2年後期)'!$G$5),0)&amp;""</f>
        <v>小児看護学概論・小児看護援助論Ⅰ　期末試験</v>
      </c>
      <c r="F15" s="803"/>
      <c r="G15" s="747" t="str">
        <f>VLOOKUP($C2,'2026年度(3年後期)'!$B$5:$N$207,COLUMN('2026年度(3年後期)'!$G$5),0)&amp;""</f>
        <v>領域別実習</v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/>
      </c>
      <c r="L15" s="743"/>
      <c r="M15" s="741" t="str">
        <f>VLOOKUP($C2,'2026年度(M1後期)'!$B$5:$N$207,COLUMN('2026年度(M1後期)'!$G$5),0)&amp;""</f>
        <v>成人看護学演習A-Ⅰ</v>
      </c>
      <c r="N15" s="742"/>
      <c r="O15" s="743" t="str">
        <f>VLOOKUP($C2,'2026年度(M2後期)'!$B$5:$N$207,COLUMN('2026年度(M2後期)'!$G$5),0)&amp;""</f>
        <v>特別研究</v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>特別研究</v>
      </c>
      <c r="T15" s="742"/>
      <c r="Z15" s="745" t="str">
        <f>A15</f>
        <v>３時限（13：30～15：00）</v>
      </c>
      <c r="AA15" s="723"/>
      <c r="AB15" s="723"/>
      <c r="AC15" s="723"/>
      <c r="AD15" s="723"/>
      <c r="AE15" s="723"/>
      <c r="AF15" s="723"/>
      <c r="AG15" s="723" t="s">
        <v>317</v>
      </c>
      <c r="AH15" s="723" t="s">
        <v>427</v>
      </c>
      <c r="AI15" s="723" t="s">
        <v>427</v>
      </c>
      <c r="AJ15" s="723"/>
      <c r="AK15" s="723"/>
      <c r="AL15" s="723"/>
      <c r="AM15" s="723" t="s">
        <v>317</v>
      </c>
      <c r="AN15" s="723"/>
      <c r="AO15" s="723"/>
      <c r="AP15" s="723"/>
      <c r="AQ15" s="723"/>
      <c r="AR15" s="723"/>
      <c r="AS15" s="723"/>
      <c r="AT15" s="723"/>
      <c r="AU15" s="723"/>
      <c r="AV15" s="723"/>
      <c r="AW15" s="723"/>
      <c r="AX15" s="723"/>
      <c r="AY15" s="723"/>
      <c r="AZ15" s="723"/>
      <c r="BA15" s="723"/>
      <c r="BB15" s="723"/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/>
      <c r="BN15" s="723" t="s">
        <v>428</v>
      </c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800" t="str">
        <f>IFERROR(VLOOKUP(C15,科目・教員!$A$2:$B$342,2,0),"")</f>
        <v/>
      </c>
      <c r="D16" s="801"/>
      <c r="E16" s="861" t="str">
        <f>IFERROR(VLOOKUP(E15,科目・教員!$A$2:$B$342,2,0),"")</f>
        <v/>
      </c>
      <c r="F16" s="801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/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800" t="str">
        <f>VLOOKUP($C2,'2026年度(1年後期)'!$B$5:$N$207,COLUMN('2026年度(1年後期)'!$G$5)+1,0)&amp;""</f>
        <v>202･203</v>
      </c>
      <c r="D17" s="801"/>
      <c r="E17" s="861" t="str">
        <f>VLOOKUP($C2,'2026年度(2年後期)'!$B$5:$N$207,COLUMN('2026年度(2年後期)'!$G$5)+1,0)&amp;""</f>
        <v>大講義室</v>
      </c>
      <c r="F17" s="801"/>
      <c r="G17" s="740" t="str">
        <f>VLOOKUP($C2,'2026年度(3年後期)'!$B$5:$N$207,COLUMN('2026年度(3年後期)'!$G$5)+1,0)&amp;""</f>
        <v>母性:201･母小実</v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849"/>
      <c r="D18" s="851"/>
      <c r="E18" s="858"/>
      <c r="F18" s="851"/>
      <c r="G18" s="733"/>
      <c r="H18" s="734"/>
      <c r="I18" s="733"/>
      <c r="J18" s="734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802" t="str">
        <f>VLOOKUP($C2,'2026年度(1年後期)'!$B$5:$N$207,COLUMN('2026年度(1年後期)'!$I$5),0)&amp;""</f>
        <v>国語表現法　期末試験</v>
      </c>
      <c r="D19" s="803"/>
      <c r="E19" s="860" t="str">
        <f>VLOOKUP($C2,'2026年度(2年後期)'!$B$5:$N$207,COLUMN('2026年度(2年後期)'!$I$5),0)&amp;""</f>
        <v>英語Ⅳ　期末試験</v>
      </c>
      <c r="F19" s="803"/>
      <c r="G19" s="747" t="str">
        <f>VLOOKUP($C2,'2026年度(3年後期)'!$B$5:$N$207,COLUMN('2026年度(3年後期)'!$I$5),0)&amp;""</f>
        <v>領域別実習</v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/>
      </c>
      <c r="L19" s="743"/>
      <c r="M19" s="741" t="str">
        <f>VLOOKUP($C2,'2026年度(M1後期)'!$B$5:$N$207,COLUMN('2026年度(M1後期)'!$I$5),0)&amp;""</f>
        <v>成人看護学演習A-Ⅰ</v>
      </c>
      <c r="N19" s="742"/>
      <c r="O19" s="743" t="str">
        <f>VLOOKUP($C2,'2026年度(M2後期)'!$B$5:$N$207,COLUMN('2026年度(M2後期)'!$I$5),0)&amp;""</f>
        <v>特別研究</v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>特別研究</v>
      </c>
      <c r="T19" s="742"/>
      <c r="Z19" s="745" t="str">
        <f>A19</f>
        <v>４時限（15：10～16：40）</v>
      </c>
      <c r="AA19" s="723"/>
      <c r="AB19" s="723"/>
      <c r="AC19" s="723" t="s">
        <v>429</v>
      </c>
      <c r="AD19" s="723"/>
      <c r="AE19" s="723"/>
      <c r="AF19" s="723"/>
      <c r="AG19" s="723" t="s">
        <v>317</v>
      </c>
      <c r="AH19" s="723"/>
      <c r="AI19" s="723"/>
      <c r="AJ19" s="723"/>
      <c r="AK19" s="723"/>
      <c r="AL19" s="723"/>
      <c r="AM19" s="723" t="s">
        <v>317</v>
      </c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/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/>
      <c r="BN19" s="723" t="s">
        <v>430</v>
      </c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800" t="str">
        <f>IFERROR(VLOOKUP(C19,科目・教員!$A$2:$B$342,2,0),"")</f>
        <v/>
      </c>
      <c r="D20" s="801"/>
      <c r="E20" s="861" t="str">
        <f>IFERROR(VLOOKUP(E19,科目・教員!$A$2:$B$342,2,0),"")</f>
        <v/>
      </c>
      <c r="F20" s="801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/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800" t="str">
        <f>VLOOKUP($C2,'2026年度(1年後期)'!$B$5:$N$207,COLUMN('2026年度(1年後期)'!$I$5)+1,0)&amp;""</f>
        <v>103</v>
      </c>
      <c r="D21" s="801"/>
      <c r="E21" s="861" t="str">
        <f>VLOOKUP($C2,'2026年度(2年後期)'!$B$5:$N$207,COLUMN('2026年度(2年後期)'!$I$5)+1,0)&amp;""</f>
        <v>大講義室</v>
      </c>
      <c r="F21" s="801"/>
      <c r="G21" s="740" t="str">
        <f>VLOOKUP($C2,'2026年度(3年後期)'!$B$5:$N$207,COLUMN('2026年度(3年後期)'!$I$5)+1,0)&amp;""</f>
        <v>母性:201･母小実</v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849"/>
      <c r="D22" s="851"/>
      <c r="E22" s="858"/>
      <c r="F22" s="851"/>
      <c r="G22" s="733"/>
      <c r="H22" s="734"/>
      <c r="I22" s="733"/>
      <c r="J22" s="734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5"/>
      <c r="B27" s="6"/>
      <c r="C27" s="781">
        <f>C2+1</f>
        <v>46420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46420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809" t="str">
        <f>VLOOKUP($C27,'2026年度(1年後期)'!$B$5:$N$207,COLUMN('2026年度(1年後期)'!$C$5),0)&amp;""</f>
        <v>生活援助論Ⅱ　期末試験
(筆記)</v>
      </c>
      <c r="D28" s="810"/>
      <c r="E28" s="859" t="str">
        <f>VLOOKUP($C27,'2026年度(2年後期)'!$B$5:$N$207,COLUMN('2026年度(2年後期)'!$C$5),0)&amp;""</f>
        <v>老年看護学概論　期末試験</v>
      </c>
      <c r="F28" s="810"/>
      <c r="G28" s="761" t="str">
        <f>VLOOKUP($C27,'2026年度(3年後期)'!$B$5:$N$207,COLUMN('2026年度(3年後期)'!$C$5),0)&amp;""</f>
        <v>領域別実習</v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/>
      </c>
      <c r="L28" s="759"/>
      <c r="M28" s="768" t="str">
        <f>VLOOKUP($C27,'2026年度(M1後期)'!$B$5:$N$207,COLUMN('2026年度(M1後期)'!$C$5),0)&amp;""</f>
        <v>国際看護学演習A-Ⅰ
精神看護学演習A-Ⅱ
成育看護学演習A-Ⅱ・Ⅳ（小児）</v>
      </c>
      <c r="N28" s="759"/>
      <c r="O28" s="761" t="str">
        <f>VLOOKUP($C27,'2026年度(M2後期)'!$B$5:$N$207,COLUMN('2026年度(M2後期)'!$C$5),0)&amp;""</f>
        <v>特別研究</v>
      </c>
      <c r="P28" s="758"/>
      <c r="Q28" s="761" t="str">
        <f>VLOOKUP($C27,'2026年度(D1後期)'!$B$5:$N$207,COLUMN('2026年度(D1後期)'!$C$5),0)&amp;""</f>
        <v>成育看護学演習Ｂ
国際看護学演習Ｂ</v>
      </c>
      <c r="R28" s="758"/>
      <c r="S28" s="742" t="str">
        <f>VLOOKUP($C27,'2026年度(D23後期)'!$B$5:$N$207,COLUMN('2026年度(D23後期)'!$C$5),0)&amp;""</f>
        <v>特別研究</v>
      </c>
      <c r="T28" s="758"/>
      <c r="U28" s="40"/>
      <c r="Z28" s="744" t="str">
        <f>A28</f>
        <v xml:space="preserve">１時限（09：20～10：50） </v>
      </c>
      <c r="AA28" s="723"/>
      <c r="AB28" s="723"/>
      <c r="AC28" s="723"/>
      <c r="AD28" s="723"/>
      <c r="AE28" s="723"/>
      <c r="AF28" s="723"/>
      <c r="AG28" s="723" t="s">
        <v>317</v>
      </c>
      <c r="AH28" s="723" t="s">
        <v>431</v>
      </c>
      <c r="AI28" s="723" t="s">
        <v>431</v>
      </c>
      <c r="AJ28" s="723"/>
      <c r="AK28" s="723"/>
      <c r="AL28" s="723"/>
      <c r="AM28" s="723" t="s">
        <v>317</v>
      </c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 t="s">
        <v>432</v>
      </c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807" t="str">
        <f>IFERROR(VLOOKUP(C28,科目・教員!$A$2:$B$342,2,0),"")</f>
        <v/>
      </c>
      <c r="D29" s="808"/>
      <c r="E29" s="855" t="str">
        <f>IFERROR(VLOOKUP(E28,科目・教員!$A$2:$B$342,2,0),"")</f>
        <v/>
      </c>
      <c r="F29" s="808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47"/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807" t="str">
        <f>VLOOKUP($C27,'2026年度(1年後期)'!$B$5:$N$207,COLUMN('2026年度(1年後期)'!$C$5)+1,0)&amp;""</f>
        <v>202･203</v>
      </c>
      <c r="D30" s="808"/>
      <c r="E30" s="855" t="str">
        <f>VLOOKUP($C27,'2026年度(2年後期)'!$B$5:$N$207,COLUMN('2026年度(2年後期)'!$C$5)+1,0)&amp;""</f>
        <v>大講義室</v>
      </c>
      <c r="F30" s="808"/>
      <c r="G30" s="752" t="str">
        <f>VLOOKUP($C27,'2026年度(3年後期)'!$B$5:$N$207,COLUMN('2026年度(3年後期)'!$C$5)+1,0)&amp;""</f>
        <v>母性:201･母小実</v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40"/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849"/>
      <c r="D31" s="850"/>
      <c r="E31" s="858"/>
      <c r="F31" s="850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47"/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809" t="str">
        <f>VLOOKUP($C27,'2026年度(1年後期)'!$B$5:$N$207,COLUMN('2026年度(1年後期)'!$E$5),0)&amp;""</f>
        <v>人間関係論　期末試験</v>
      </c>
      <c r="D32" s="810"/>
      <c r="E32" s="859" t="str">
        <f>VLOOKUP($C27,'2026年度(2年後期)'!$B$5:$N$207,COLUMN('2026年度(2年後期)'!$E$5),0)&amp;""</f>
        <v>地域･在宅看護学概論
期末試験</v>
      </c>
      <c r="F32" s="810"/>
      <c r="G32" s="761" t="str">
        <f>VLOOKUP($C27,'2026年度(3年後期)'!$B$5:$N$207,COLUMN('2026年度(3年後期)'!$E$5),0)&amp;""</f>
        <v>領域別実習</v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/>
      </c>
      <c r="L32" s="759"/>
      <c r="M32" s="757" t="str">
        <f>VLOOKUP($C27,'2026年度(M1後期)'!$B$5:$N$207,COLUMN('2026年度(M1後期)'!$E$5),0)&amp;""</f>
        <v>国際看護学演習A-Ⅰ
精神看護学演習A-Ⅱ
成育看護学演習A-Ⅱ・Ⅳ（小児）</v>
      </c>
      <c r="N32" s="758"/>
      <c r="O32" s="742" t="str">
        <f>VLOOKUP($C27,'2026年度(M2後期)'!$B$5:$N$207,COLUMN('2026年度(M2後期)'!$E$5),0)&amp;""</f>
        <v>特別研究</v>
      </c>
      <c r="P32" s="758"/>
      <c r="Q32" s="742" t="str">
        <f>VLOOKUP($C27,'2026年度(D1後期)'!$B$5:$N$207,COLUMN('2026年度(D1後期)'!$E$5),0)&amp;""</f>
        <v>成育看護学演習Ｂ
国際看護学演習Ｂ</v>
      </c>
      <c r="R32" s="758"/>
      <c r="S32" s="742" t="str">
        <f>VLOOKUP($C27,'2026年度(D23後期)'!$B$5:$N$207,COLUMN('2026年度(D23後期)'!$E$5),0)&amp;""</f>
        <v>特別研究</v>
      </c>
      <c r="T32" s="758"/>
      <c r="U32" s="20"/>
      <c r="Z32" s="745" t="str">
        <f>A32</f>
        <v>２時限（11：00～12：30）</v>
      </c>
      <c r="AA32" s="723"/>
      <c r="AB32" s="723"/>
      <c r="AC32" s="723"/>
      <c r="AD32" s="723"/>
      <c r="AE32" s="723"/>
      <c r="AF32" s="723"/>
      <c r="AG32" s="723" t="s">
        <v>317</v>
      </c>
      <c r="AH32" s="723" t="s">
        <v>433</v>
      </c>
      <c r="AI32" s="723" t="s">
        <v>433</v>
      </c>
      <c r="AJ32" s="723"/>
      <c r="AK32" s="723"/>
      <c r="AL32" s="723"/>
      <c r="AM32" s="723" t="s">
        <v>317</v>
      </c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 t="s">
        <v>434</v>
      </c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807" t="str">
        <f>IFERROR(VLOOKUP(C32,科目・教員!$A$2:$B$342,2,0),"")</f>
        <v/>
      </c>
      <c r="D33" s="808"/>
      <c r="E33" s="855" t="str">
        <f>IFERROR(VLOOKUP(E32,科目・教員!$A$2:$B$342,2,0),"")</f>
        <v/>
      </c>
      <c r="F33" s="808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U33" s="20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807" t="str">
        <f>VLOOKUP($C27,'2026年度(1年後期)'!$B$5:$N$207,COLUMN('2026年度(1年後期)'!$E$5)+1,0)&amp;""</f>
        <v>202･203</v>
      </c>
      <c r="D34" s="808"/>
      <c r="E34" s="855" t="str">
        <f>VLOOKUP($C27,'2026年度(2年後期)'!$B$5:$N$207,COLUMN('2026年度(2年後期)'!$E$5)+1,0)&amp;""</f>
        <v>大講義室</v>
      </c>
      <c r="F34" s="808"/>
      <c r="G34" s="752" t="str">
        <f>VLOOKUP($C27,'2026年度(3年後期)'!$B$5:$N$207,COLUMN('2026年度(3年後期)'!$E$5)+1,0)&amp;""</f>
        <v>母性:201･母小実</v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/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U34" s="20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849"/>
      <c r="D35" s="851"/>
      <c r="E35" s="858"/>
      <c r="F35" s="851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U35" s="20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U36" s="20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/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U37" s="20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U38" s="20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U39" s="20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802" t="str">
        <f>VLOOKUP($C27,'2026年度(1年後期)'!$B$5:$N$207,COLUMN('2026年度(1年後期)'!$G$5),0)&amp;""</f>
        <v>免疫と健康　期末試験</v>
      </c>
      <c r="D40" s="803"/>
      <c r="E40" s="747" t="str">
        <f>VLOOKUP($C27,'2026年度(2年後期)'!$B$5:$N$207,COLUMN('2026年度(2年後期)'!$G$5),0)&amp;""</f>
        <v/>
      </c>
      <c r="F40" s="742"/>
      <c r="G40" s="747" t="str">
        <f>VLOOKUP($C27,'2026年度(3年後期)'!$B$5:$N$207,COLUMN('2026年度(3年後期)'!$G$5),0)&amp;""</f>
        <v>領域別実習</v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/>
      </c>
      <c r="L40" s="743"/>
      <c r="M40" s="741" t="str">
        <f>VLOOKUP($C27,'2026年度(M1後期)'!$B$5:$N$207,COLUMN('2026年度(M1後期)'!$G$5),0)&amp;""</f>
        <v>成育看護学演習A-Ⅱ（小児）</v>
      </c>
      <c r="N40" s="742"/>
      <c r="O40" s="743" t="str">
        <f>VLOOKUP($C27,'2026年度(M2後期)'!$B$5:$N$207,COLUMN('2026年度(M2後期)'!$G$5),0)&amp;""</f>
        <v>特別研究</v>
      </c>
      <c r="P40" s="742"/>
      <c r="Q40" s="743" t="str">
        <f>VLOOKUP($C27,'2026年度(D1後期)'!$B$5:$N$207,COLUMN('2026年度(D1後期)'!$G$5),0)&amp;""</f>
        <v>感染管理看護学演習Ｂ
成人看護学演習Ｂ</v>
      </c>
      <c r="R40" s="742"/>
      <c r="S40" s="743" t="str">
        <f>VLOOKUP($C27,'2026年度(D23後期)'!$B$5:$N$207,COLUMN('2026年度(D23後期)'!$G$5),0)&amp;""</f>
        <v>特別研究</v>
      </c>
      <c r="T40" s="742"/>
      <c r="U40" s="20"/>
      <c r="V40" s="623" t="s">
        <v>88</v>
      </c>
      <c r="Z40" s="745" t="str">
        <f>A40</f>
        <v>３時限（13：30～15：00）</v>
      </c>
      <c r="AA40" s="723"/>
      <c r="AB40" s="723"/>
      <c r="AC40" s="723"/>
      <c r="AD40" s="723"/>
      <c r="AE40" s="723"/>
      <c r="AF40" s="723"/>
      <c r="AG40" s="723" t="s">
        <v>317</v>
      </c>
      <c r="AH40" s="723" t="s">
        <v>435</v>
      </c>
      <c r="AI40" s="723" t="s">
        <v>435</v>
      </c>
      <c r="AJ40" s="723"/>
      <c r="AK40" s="723"/>
      <c r="AL40" s="723"/>
      <c r="AM40" s="723" t="s">
        <v>317</v>
      </c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/>
      <c r="BA40" s="723"/>
      <c r="BB40" s="723"/>
      <c r="BC40" s="723"/>
      <c r="BD40" s="723"/>
      <c r="BE40" s="723"/>
      <c r="BF40" s="723"/>
      <c r="BG40" s="723"/>
      <c r="BH40" s="723"/>
      <c r="BI40" s="723"/>
      <c r="BJ40" s="723"/>
      <c r="BK40" s="723" t="s">
        <v>166</v>
      </c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800" t="str">
        <f>IFERROR(VLOOKUP(C40,科目・教員!$A$2:$B$342,2,0),"")</f>
        <v/>
      </c>
      <c r="D41" s="801"/>
      <c r="E41" s="740" t="str">
        <f>IFERROR(VLOOKUP(E40,科目・教員!$A$2:$B$342,2,0),"")</f>
        <v/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/>
      </c>
      <c r="L41" s="737"/>
      <c r="M41" s="739" t="str">
        <f>IFERROR(VLOOKUP(M40,科目・教員!$A$2:$B$342,2,0),"")</f>
        <v/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U41" s="20"/>
      <c r="V41" s="623" t="s">
        <v>240</v>
      </c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800" t="str">
        <f>VLOOKUP($C27,'2026年度(1年後期)'!$B$5:$N$207,COLUMN('2026年度(1年後期)'!$G$5)+1,0)&amp;""</f>
        <v>202･203</v>
      </c>
      <c r="D42" s="801"/>
      <c r="E42" s="740" t="str">
        <f>VLOOKUP($C27,'2026年度(2年後期)'!$B$5:$N$207,COLUMN('2026年度(2年後期)'!$G$5)+1,0)&amp;""</f>
        <v/>
      </c>
      <c r="F42" s="738"/>
      <c r="G42" s="740" t="str">
        <f>VLOOKUP($C27,'2026年度(3年後期)'!$B$5:$N$207,COLUMN('2026年度(3年後期)'!$G$5)+1,0)&amp;""</f>
        <v>母性:201･母小実</v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/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U42" s="20"/>
      <c r="V42" s="623" t="s">
        <v>166</v>
      </c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849"/>
      <c r="D43" s="851"/>
      <c r="E43" s="733"/>
      <c r="F43" s="734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U43" s="20"/>
      <c r="V43" s="623" t="s">
        <v>192</v>
      </c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41" t="str">
        <f>VLOOKUP($C27,'2026年度(1年後期)'!$B$5:$N$207,COLUMN('2026年度(1年後期)'!$I$5),0)&amp;""</f>
        <v/>
      </c>
      <c r="D44" s="742"/>
      <c r="E44" s="747" t="str">
        <f>VLOOKUP($C27,'2026年度(2年後期)'!$B$5:$N$207,COLUMN('2026年度(2年後期)'!$I$5),0)&amp;""</f>
        <v/>
      </c>
      <c r="F44" s="742"/>
      <c r="G44" s="747" t="str">
        <f>VLOOKUP($C27,'2026年度(3年後期)'!$B$5:$N$207,COLUMN('2026年度(3年後期)'!$I$5),0)&amp;""</f>
        <v>領域別実習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/>
      </c>
      <c r="L44" s="743"/>
      <c r="M44" s="741" t="str">
        <f>VLOOKUP($C27,'2026年度(M1後期)'!$B$5:$N$207,COLUMN('2026年度(M1後期)'!$I$5),0)&amp;""</f>
        <v>成育看護学演習A-Ⅱ（小児）</v>
      </c>
      <c r="N44" s="742"/>
      <c r="O44" s="743" t="str">
        <f>VLOOKUP($C27,'2026年度(M2後期)'!$B$5:$N$207,COLUMN('2026年度(M2後期)'!$I$5),0)&amp;""</f>
        <v>特別研究</v>
      </c>
      <c r="P44" s="742"/>
      <c r="Q44" s="743" t="str">
        <f>VLOOKUP($C27,'2026年度(D1後期)'!$B$5:$N$207,COLUMN('2026年度(D1後期)'!$I$5),0)&amp;""</f>
        <v>感染管理看護学演習Ｂ
成人看護学演習Ｂ</v>
      </c>
      <c r="R44" s="742"/>
      <c r="S44" s="743" t="str">
        <f>VLOOKUP($C27,'2026年度(D23後期)'!$B$5:$N$207,COLUMN('2026年度(D23後期)'!$I$5),0)&amp;""</f>
        <v>特別研究</v>
      </c>
      <c r="T44" s="742"/>
      <c r="U44" s="20"/>
      <c r="Z44" s="745" t="str">
        <f>A44</f>
        <v>４時限（15：10～16：40）</v>
      </c>
      <c r="AA44" s="723"/>
      <c r="AB44" s="723"/>
      <c r="AC44" s="723"/>
      <c r="AD44" s="723"/>
      <c r="AE44" s="723"/>
      <c r="AF44" s="723"/>
      <c r="AG44" s="723" t="s">
        <v>317</v>
      </c>
      <c r="AH44" s="723"/>
      <c r="AI44" s="723"/>
      <c r="AJ44" s="723"/>
      <c r="AK44" s="723"/>
      <c r="AL44" s="723"/>
      <c r="AM44" s="723" t="s">
        <v>317</v>
      </c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/>
      <c r="AZ44" s="723"/>
      <c r="BA44" s="723"/>
      <c r="BB44" s="723"/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39" t="str">
        <f>IFERROR(VLOOKUP(C44,科目・教員!$A$2:$B$342,2,0),"")</f>
        <v/>
      </c>
      <c r="D45" s="738"/>
      <c r="E45" s="740" t="str">
        <f>IFERROR(VLOOKUP(E44,科目・教員!$A$2:$B$342,2,0),"")</f>
        <v/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/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U45" s="20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39" t="str">
        <f>VLOOKUP($C27,'2026年度(1年後期)'!$B$5:$N$207,COLUMN('2026年度(1年後期)'!$I$5)+1,0)&amp;""</f>
        <v/>
      </c>
      <c r="D46" s="738"/>
      <c r="E46" s="740" t="str">
        <f>VLOOKUP($C27,'2026年度(2年後期)'!$B$5:$N$207,COLUMN('2026年度(2年後期)'!$I$5)+1,0)&amp;""</f>
        <v/>
      </c>
      <c r="F46" s="738"/>
      <c r="G46" s="740" t="str">
        <f>VLOOKUP($C27,'2026年度(3年後期)'!$B$5:$N$207,COLUMN('2026年度(3年後期)'!$I$5)+1,0)&amp;""</f>
        <v>母性:201･母小実</v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/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736"/>
      <c r="D47" s="734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/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36"/>
      <c r="D51" s="734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5"/>
      <c r="B52" s="6"/>
      <c r="C52" s="781">
        <f>C27+1</f>
        <v>46421</v>
      </c>
      <c r="D52" s="781"/>
      <c r="E52" s="781"/>
      <c r="F52" s="781"/>
      <c r="G52" s="781"/>
      <c r="H52" s="781"/>
      <c r="I52" s="781"/>
      <c r="J52" s="781"/>
      <c r="K52" s="781"/>
      <c r="L52" s="781"/>
      <c r="M52" s="781"/>
      <c r="N52" s="781"/>
      <c r="O52" s="781"/>
      <c r="P52" s="781"/>
      <c r="Q52" s="781"/>
      <c r="R52" s="781"/>
      <c r="S52" s="781"/>
      <c r="T52" s="781"/>
      <c r="U52" s="832">
        <f>C52</f>
        <v>46421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859" t="str">
        <f>VLOOKUP($C52,'2026年度(2年後期)'!$B$5:$N$207,COLUMN('2026年度(2年後期)'!$C$5),0)&amp;""</f>
        <v>地域生活とヘルスプロモーション　期末試験</v>
      </c>
      <c r="F53" s="810"/>
      <c r="G53" s="761" t="str">
        <f>VLOOKUP($C52,'2026年度(3年後期)'!$B$5:$N$207,COLUMN('2026年度(3年後期)'!$C$5),0)&amp;""</f>
        <v>領域別実習</v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>長寿看護学演習A-Ⅰ
成育看護学演習A-Ⅳ（母性）</v>
      </c>
      <c r="N53" s="759"/>
      <c r="O53" s="761" t="str">
        <f>VLOOKUP($C52,'2026年度(M2後期)'!$B$5:$N$207,COLUMN('2026年度(M2後期)'!$C$5),0)&amp;""</f>
        <v>特別研究</v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>特別研究</v>
      </c>
      <c r="T53" s="758"/>
      <c r="U53" s="25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 t="s">
        <v>436</v>
      </c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855" t="str">
        <f>IFERROR(VLOOKUP(E53,科目・教員!$A$2:$B$342,2,0),"")</f>
        <v/>
      </c>
      <c r="F54" s="808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855" t="str">
        <f>VLOOKUP($C52,'2026年度(2年後期)'!$B$5:$N$207,COLUMN('2026年度(2年後期)'!$C$5)+1,0)&amp;""</f>
        <v>大講義室</v>
      </c>
      <c r="F55" s="808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858"/>
      <c r="F56" s="850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859" t="str">
        <f>VLOOKUP($C52,'2026年度(2年後期)'!$B$5:$N$207,COLUMN('2026年度(2年後期)'!$E$5),0)&amp;""</f>
        <v>精神看護学概論　期末試験</v>
      </c>
      <c r="F57" s="810"/>
      <c r="G57" s="761" t="str">
        <f>VLOOKUP($C52,'2026年度(3年後期)'!$B$5:$N$207,COLUMN('2026年度(3年後期)'!$E$5),0)&amp;""</f>
        <v>領域別実習</v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>長寿看護学演習A-Ⅰ
成育看護学演習A-Ⅳ（母性）</v>
      </c>
      <c r="N57" s="758"/>
      <c r="O57" s="742" t="str">
        <f>VLOOKUP($C52,'2026年度(M2後期)'!$B$5:$N$207,COLUMN('2026年度(M2後期)'!$E$5),0)&amp;""</f>
        <v>特別研究</v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>特別研究</v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 t="s">
        <v>437</v>
      </c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855" t="str">
        <f>IFERROR(VLOOKUP(E57,科目・教員!$A$2:$B$342,2,0),"")</f>
        <v/>
      </c>
      <c r="F58" s="808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855" t="str">
        <f>VLOOKUP($C52,'2026年度(2年後期)'!$B$5:$N$207,COLUMN('2026年度(2年後期)'!$E$5)+1,0)&amp;""</f>
        <v>大講義室</v>
      </c>
      <c r="F59" s="808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858"/>
      <c r="F60" s="851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802" t="str">
        <f>VLOOKUP($C52,'2026年度(1年後期)'!$B$5:$N$207,COLUMN('2026年度(1年後期)'!$G$5),0)&amp;""</f>
        <v>加齢と健康　期末試験</v>
      </c>
      <c r="D65" s="803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>領域別実習</v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>特別研究</v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>特別研究</v>
      </c>
      <c r="T65" s="742"/>
      <c r="U65" s="21"/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 t="s">
        <v>438</v>
      </c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800" t="str">
        <f>IFERROR(VLOOKUP(C65,科目・教員!$A$2:$B$342,2,0),"")</f>
        <v/>
      </c>
      <c r="D66" s="801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800" t="str">
        <f>VLOOKUP($C52,'2026年度(1年後期)'!$B$5:$N$207,COLUMN('2026年度(1年後期)'!$G$5)+1,0)&amp;""</f>
        <v>大講義室</v>
      </c>
      <c r="D67" s="801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849"/>
      <c r="D68" s="851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>領域別実習</v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>特別研究</v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>特別研究</v>
      </c>
      <c r="T69" s="742"/>
      <c r="U69" s="21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736"/>
      <c r="D72" s="734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748"/>
      <c r="D76" s="749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5"/>
      <c r="B77" s="6"/>
      <c r="C77" s="781">
        <f>C52+1</f>
        <v>46422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46422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/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>領域別実習</v>
      </c>
      <c r="H78" s="758"/>
      <c r="I78" s="761" t="str">
        <f>VLOOKUP($C77,'2026年度(4年後期)'!$B$5:$N$206,COLUMN('2026年度(4年後期)'!$C$5),0)&amp;""</f>
        <v>総合学習</v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>がん看護学演習A-Ⅲ</v>
      </c>
      <c r="N78" s="759"/>
      <c r="O78" s="761" t="str">
        <f>VLOOKUP($C77,'2026年度(M2後期)'!$B$5:$N$207,COLUMN('2026年度(M2後期)'!$C$5),0)&amp;""</f>
        <v>特別研究</v>
      </c>
      <c r="P78" s="758"/>
      <c r="Q78" s="761" t="str">
        <f>VLOOKUP($C77,'2026年度(D1後期)'!$B$5:$N$207,COLUMN('2026年度(D1後期)'!$C$5),0)&amp;""</f>
        <v>看護情報・管理学演習Ｂ
長寿看護学演習Ｂ</v>
      </c>
      <c r="R78" s="758"/>
      <c r="S78" s="742" t="str">
        <f>VLOOKUP($C77,'2026年度(D23後期)'!$B$5:$N$207,COLUMN('2026年度(D23後期)'!$C$5),0)&amp;""</f>
        <v>特別研究</v>
      </c>
      <c r="T78" s="758"/>
      <c r="U78" s="25"/>
      <c r="Z78" s="744" t="str">
        <f>A78</f>
        <v xml:space="preserve">１時限（09：20～10：50） </v>
      </c>
      <c r="AA78" s="723"/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/>
      <c r="AN78" s="723"/>
      <c r="AO78" s="723"/>
      <c r="AP78" s="723"/>
      <c r="AQ78" s="723"/>
      <c r="AR78" s="723"/>
      <c r="AS78" s="723"/>
      <c r="AT78" s="723"/>
      <c r="AU78" s="723"/>
      <c r="AV78" s="723"/>
      <c r="AW78" s="723"/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 t="s">
        <v>339</v>
      </c>
      <c r="BU78" s="723" t="s">
        <v>339</v>
      </c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>研修6･7</v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809" t="str">
        <f>VLOOKUP($C77,'2026年度(1年後期)'!$B$5:$N$207,COLUMN('2026年度(1年後期)'!$E$5),0)&amp;""</f>
        <v>保健行動論　期末試験</v>
      </c>
      <c r="D82" s="810"/>
      <c r="E82" s="761" t="str">
        <f>VLOOKUP($C77,'2026年度(2年後期)'!$B$5:$N$207,COLUMN('2026年度(2年後期)'!$E$5),0)&amp;""</f>
        <v/>
      </c>
      <c r="F82" s="758"/>
      <c r="G82" s="761" t="str">
        <f>VLOOKUP($C77,'2026年度(3年後期)'!$B$5:$N$207,COLUMN('2026年度(3年後期)'!$E$5),0)&amp;""</f>
        <v>領域別実習</v>
      </c>
      <c r="H82" s="758"/>
      <c r="I82" s="761" t="str">
        <f>VLOOKUP($C77,'2026年度(4年後期)'!$B$5:$N$206,COLUMN('2026年度(4年後期)'!$E$5),0)&amp;""</f>
        <v>総合学習</v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>がん看護学演習A-Ⅲ</v>
      </c>
      <c r="N82" s="758"/>
      <c r="O82" s="742" t="str">
        <f>VLOOKUP($C77,'2026年度(M2後期)'!$B$5:$N$207,COLUMN('2026年度(M2後期)'!$E$5),0)&amp;""</f>
        <v>特別研究</v>
      </c>
      <c r="P82" s="758"/>
      <c r="Q82" s="742" t="str">
        <f>VLOOKUP($C77,'2026年度(D1後期)'!$B$5:$N$207,COLUMN('2026年度(D1後期)'!$E$5),0)&amp;""</f>
        <v>看護情報・管理学演習Ｂ
長寿看護学演習Ｂ</v>
      </c>
      <c r="R82" s="758"/>
      <c r="S82" s="742" t="str">
        <f>VLOOKUP($C77,'2026年度(D23後期)'!$B$5:$N$207,COLUMN('2026年度(D23後期)'!$E$5),0)&amp;""</f>
        <v>特別研究</v>
      </c>
      <c r="T82" s="758"/>
      <c r="U82" s="21"/>
      <c r="Z82" s="745" t="str">
        <f>A82</f>
        <v>２時限（11：00～12：30）</v>
      </c>
      <c r="AA82" s="723"/>
      <c r="AB82" s="723"/>
      <c r="AC82" s="723"/>
      <c r="AD82" s="723"/>
      <c r="AE82" s="723"/>
      <c r="AF82" s="723"/>
      <c r="AG82" s="723"/>
      <c r="AH82" s="723"/>
      <c r="AI82" s="723"/>
      <c r="AJ82" s="723"/>
      <c r="AK82" s="723"/>
      <c r="AL82" s="723"/>
      <c r="AM82" s="723"/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 t="s">
        <v>439</v>
      </c>
      <c r="BO82" s="723"/>
      <c r="BP82" s="723"/>
      <c r="BQ82" s="723"/>
      <c r="BR82" s="723"/>
      <c r="BS82" s="723"/>
      <c r="BT82" s="723" t="s">
        <v>339</v>
      </c>
      <c r="BU82" s="723" t="s">
        <v>339</v>
      </c>
      <c r="BV82" s="723"/>
    </row>
    <row r="83" spans="1:74" ht="13.5" customHeight="1">
      <c r="A83" s="745"/>
      <c r="B83" s="15" t="s">
        <v>61</v>
      </c>
      <c r="C83" s="807" t="str">
        <f>IFERROR(VLOOKUP(C82,科目・教員!$A$2:$B$342,2,0),"")</f>
        <v/>
      </c>
      <c r="D83" s="808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807" t="str">
        <f>VLOOKUP($C77,'2026年度(1年後期)'!$B$5:$N$207,COLUMN('2026年度(1年後期)'!$E$5)+1,0)&amp;""</f>
        <v>大講義室</v>
      </c>
      <c r="D84" s="808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>研修6･7</v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856"/>
      <c r="D85" s="857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/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802" t="str">
        <f>VLOOKUP($C77,'2026年度(1年後期)'!$B$5:$N$207,COLUMN('2026年度(1年後期)'!$G$5),0)&amp;""</f>
        <v>疫学・保健統計学Ⅱ　期末試験</v>
      </c>
      <c r="D90" s="803"/>
      <c r="E90" s="747" t="str">
        <f>VLOOKUP($C77,'2026年度(2年後期)'!$B$5:$N$207,COLUMN('2026年度(2年後期)'!$G$5),0)&amp;""</f>
        <v/>
      </c>
      <c r="F90" s="742"/>
      <c r="G90" s="747" t="str">
        <f>VLOOKUP($C77,'2026年度(3年後期)'!$B$5:$N$207,COLUMN('2026年度(3年後期)'!$G$5),0)&amp;""</f>
        <v>領域別実習</v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/>
      </c>
      <c r="N90" s="742"/>
      <c r="O90" s="743" t="str">
        <f>VLOOKUP($C77,'2026年度(M2後期)'!$B$5:$N$207,COLUMN('2026年度(M2後期)'!$G$5),0)&amp;""</f>
        <v>特別研究</v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>特別研究</v>
      </c>
      <c r="T90" s="742"/>
      <c r="U90" s="21"/>
      <c r="Z90" s="745" t="str">
        <f>A90</f>
        <v>３時限（13：30～15：00）</v>
      </c>
      <c r="AA90" s="723"/>
      <c r="AB90" s="723"/>
      <c r="AC90" s="723"/>
      <c r="AD90" s="723"/>
      <c r="AE90" s="723"/>
      <c r="AF90" s="723"/>
      <c r="AG90" s="723"/>
      <c r="AH90" s="723"/>
      <c r="AI90" s="723"/>
      <c r="AJ90" s="723"/>
      <c r="AK90" s="723"/>
      <c r="AL90" s="723"/>
      <c r="AM90" s="723"/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 t="s">
        <v>440</v>
      </c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800" t="str">
        <f>IFERROR(VLOOKUP(C90,科目・教員!$A$2:$B$342,2,0),"")</f>
        <v/>
      </c>
      <c r="D91" s="801"/>
      <c r="E91" s="740" t="str">
        <f>IFERROR(VLOOKUP(E90,科目・教員!$A$2:$B$342,2,0),"")</f>
        <v/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800" t="str">
        <f>VLOOKUP($C77,'2026年度(1年後期)'!$B$5:$N$207,COLUMN('2026年度(1年後期)'!$G$5)+1,0)&amp;""</f>
        <v>大講義室</v>
      </c>
      <c r="D92" s="801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849"/>
      <c r="D93" s="851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/>
      </c>
      <c r="D94" s="742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>領域別実習</v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/>
      </c>
      <c r="L94" s="743"/>
      <c r="M94" s="741" t="str">
        <f>VLOOKUP($C77,'2026年度(M1後期)'!$B$5:$N$207,COLUMN('2026年度(M1後期)'!$I$5),0)&amp;""</f>
        <v/>
      </c>
      <c r="N94" s="742"/>
      <c r="O94" s="743" t="str">
        <f>VLOOKUP($C77,'2026年度(M2後期)'!$B$5:$N$207,COLUMN('2026年度(M2後期)'!$I$5),0)&amp;""</f>
        <v>特別研究</v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>特別研究</v>
      </c>
      <c r="T94" s="742"/>
      <c r="U94" s="21"/>
      <c r="Z94" s="745" t="str">
        <f>A94</f>
        <v>４時限（15：10～16：40）</v>
      </c>
      <c r="AA94" s="723"/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/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39" t="str">
        <f>IFERROR(VLOOKUP(C94,科目・教員!$A$2:$B$342,2,0),"")</f>
        <v/>
      </c>
      <c r="D95" s="738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39" t="str">
        <f>VLOOKUP($C77,'2026年度(1年後期)'!$B$5:$N$207,COLUMN('2026年度(1年後期)'!$I$5)+1,0)&amp;""</f>
        <v/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28" t="s">
        <v>68</v>
      </c>
      <c r="C97" s="748"/>
      <c r="D97" s="749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41" t="str">
        <f>VLOOKUP($C77,'2026年度(1年後期)'!$B$5:$N$207,COLUMN('2026年度(1年後期)'!$K$5),0)&amp;""</f>
        <v/>
      </c>
      <c r="D98" s="742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/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39" t="str">
        <f>IFERROR(VLOOKUP(C98,科目・教員!$A$2:$B$342,2,0),"")</f>
        <v/>
      </c>
      <c r="D99" s="738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39" t="str">
        <f>VLOOKUP($C77,'2026年度(1年後期)'!$B$5:$N$207,COLUMN('2026年度(1年後期)'!$K$5)+1,0)&amp;""</f>
        <v/>
      </c>
      <c r="D100" s="738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736"/>
      <c r="D101" s="734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5"/>
      <c r="B102" s="6"/>
      <c r="C102" s="781">
        <f>C77+1</f>
        <v>46423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46423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/>
      </c>
      <c r="F103" s="758"/>
      <c r="G103" s="761" t="str">
        <f>VLOOKUP($C102,'2026年度(3年後期)'!$B$5:$N$207,COLUMN('2026年度(3年後期)'!$C$5),0)&amp;""</f>
        <v>領域別実習</v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/>
      </c>
      <c r="L103" s="759"/>
      <c r="M103" s="768" t="str">
        <f>VLOOKUP($C102,'2026年度(M1後期)'!$B$5:$N$207,COLUMN('2026年度(M1後期)'!$C$5),0)&amp;""</f>
        <v/>
      </c>
      <c r="N103" s="759"/>
      <c r="O103" s="761" t="str">
        <f>VLOOKUP($C102,'2026年度(M2後期)'!$B$5:$N$207,COLUMN('2026年度(M2後期)'!$C$5),0)&amp;""</f>
        <v/>
      </c>
      <c r="P103" s="758"/>
      <c r="Q103" s="761" t="str">
        <f>VLOOKUP($C102,'2026年度(D1後期)'!$B$5:$N$207,COLUMN('2026年度(D1後期)'!$C$5),0)&amp;""</f>
        <v/>
      </c>
      <c r="R103" s="758"/>
      <c r="S103" s="742" t="str">
        <f>VLOOKUP($C102,'2026年度(D23後期)'!$B$5:$N$207,COLUMN('2026年度(D23後期)'!$C$5),0)&amp;""</f>
        <v/>
      </c>
      <c r="T103" s="758"/>
      <c r="U103" s="618" t="s">
        <v>441</v>
      </c>
      <c r="Z103" s="744" t="str">
        <f>A103</f>
        <v xml:space="preserve">１時限（09：20～10：50） </v>
      </c>
      <c r="AA103" s="723" t="s">
        <v>442</v>
      </c>
      <c r="AB103" s="723" t="s">
        <v>442</v>
      </c>
      <c r="AC103" s="723"/>
      <c r="AD103" s="723"/>
      <c r="AE103" s="723"/>
      <c r="AF103" s="723"/>
      <c r="AG103" s="723" t="s">
        <v>442</v>
      </c>
      <c r="AH103" s="723" t="s">
        <v>442</v>
      </c>
      <c r="AI103" s="723" t="s">
        <v>442</v>
      </c>
      <c r="AJ103" s="723" t="s">
        <v>442</v>
      </c>
      <c r="AK103" s="723" t="s">
        <v>442</v>
      </c>
      <c r="AL103" s="723"/>
      <c r="AM103" s="723"/>
      <c r="AN103" s="723" t="s">
        <v>442</v>
      </c>
      <c r="AO103" s="723" t="s">
        <v>442</v>
      </c>
      <c r="AP103" s="723" t="s">
        <v>442</v>
      </c>
      <c r="AQ103" s="723" t="s">
        <v>442</v>
      </c>
      <c r="AR103" s="723" t="s">
        <v>442</v>
      </c>
      <c r="AS103" s="723" t="s">
        <v>442</v>
      </c>
      <c r="AT103" s="723" t="s">
        <v>442</v>
      </c>
      <c r="AU103" s="723" t="s">
        <v>442</v>
      </c>
      <c r="AV103" s="723" t="s">
        <v>442</v>
      </c>
      <c r="AW103" s="723" t="s">
        <v>442</v>
      </c>
      <c r="AX103" s="723" t="s">
        <v>442</v>
      </c>
      <c r="AY103" s="723" t="s">
        <v>442</v>
      </c>
      <c r="AZ103" s="723" t="s">
        <v>442</v>
      </c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 t="s">
        <v>317</v>
      </c>
      <c r="BQ103" s="723"/>
      <c r="BR103" s="723"/>
      <c r="BS103" s="723"/>
      <c r="BT103" s="723" t="s">
        <v>321</v>
      </c>
      <c r="BU103" s="723"/>
      <c r="BV103" s="723"/>
    </row>
    <row r="104" spans="1:74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618" t="s">
        <v>443</v>
      </c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>小児:研修6 母性:研修1</v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618" t="s">
        <v>444</v>
      </c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736"/>
      <c r="D106" s="755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618"/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/>
      </c>
      <c r="D107" s="758"/>
      <c r="E107" s="761" t="str">
        <f>VLOOKUP($C102,'2026年度(2年後期)'!$B$5:$N$207,COLUMN('2026年度(2年後期)'!$E$5),0)&amp;""</f>
        <v/>
      </c>
      <c r="F107" s="758"/>
      <c r="G107" s="761" t="str">
        <f>VLOOKUP($C102,'2026年度(3年後期)'!$B$5:$N$207,COLUMN('2026年度(3年後期)'!$E$5),0)&amp;""</f>
        <v>領域別実習</v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/>
      </c>
      <c r="L107" s="759"/>
      <c r="M107" s="757" t="str">
        <f>VLOOKUP($C102,'2026年度(M1後期)'!$B$5:$N$207,COLUMN('2026年度(M1後期)'!$E$5),0)&amp;""</f>
        <v/>
      </c>
      <c r="N107" s="758"/>
      <c r="O107" s="742" t="str">
        <f>VLOOKUP($C102,'2026年度(M2後期)'!$B$5:$N$207,COLUMN('2026年度(M2後期)'!$E$5),0)&amp;""</f>
        <v/>
      </c>
      <c r="P107" s="758"/>
      <c r="Q107" s="742" t="str">
        <f>VLOOKUP($C102,'2026年度(D1後期)'!$B$5:$N$207,COLUMN('2026年度(D1後期)'!$E$5),0)&amp;""</f>
        <v/>
      </c>
      <c r="R107" s="758"/>
      <c r="S107" s="742" t="str">
        <f>VLOOKUP($C102,'2026年度(D23後期)'!$B$5:$N$207,COLUMN('2026年度(D23後期)'!$E$5),0)&amp;""</f>
        <v/>
      </c>
      <c r="T107" s="758"/>
      <c r="U107" s="602" t="s">
        <v>445</v>
      </c>
      <c r="Z107" s="745" t="str">
        <f>A107</f>
        <v>２時限（11：00～12：30）</v>
      </c>
      <c r="AA107" s="723" t="s">
        <v>442</v>
      </c>
      <c r="AB107" s="723" t="s">
        <v>442</v>
      </c>
      <c r="AC107" s="723"/>
      <c r="AD107" s="723"/>
      <c r="AE107" s="723"/>
      <c r="AF107" s="723"/>
      <c r="AG107" s="723" t="s">
        <v>442</v>
      </c>
      <c r="AH107" s="723" t="s">
        <v>442</v>
      </c>
      <c r="AI107" s="723" t="s">
        <v>442</v>
      </c>
      <c r="AJ107" s="723" t="s">
        <v>442</v>
      </c>
      <c r="AK107" s="723" t="s">
        <v>442</v>
      </c>
      <c r="AL107" s="723"/>
      <c r="AM107" s="723"/>
      <c r="AN107" s="723" t="s">
        <v>442</v>
      </c>
      <c r="AO107" s="723" t="s">
        <v>442</v>
      </c>
      <c r="AP107" s="723" t="s">
        <v>442</v>
      </c>
      <c r="AQ107" s="723" t="s">
        <v>442</v>
      </c>
      <c r="AR107" s="723" t="s">
        <v>442</v>
      </c>
      <c r="AS107" s="723" t="s">
        <v>442</v>
      </c>
      <c r="AT107" s="723" t="s">
        <v>442</v>
      </c>
      <c r="AU107" s="723" t="s">
        <v>442</v>
      </c>
      <c r="AV107" s="723" t="s">
        <v>442</v>
      </c>
      <c r="AW107" s="723" t="s">
        <v>442</v>
      </c>
      <c r="AX107" s="723" t="s">
        <v>442</v>
      </c>
      <c r="AY107" s="723" t="s">
        <v>442</v>
      </c>
      <c r="AZ107" s="723" t="s">
        <v>442</v>
      </c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 t="s">
        <v>317</v>
      </c>
      <c r="BQ107" s="723"/>
      <c r="BR107" s="723"/>
      <c r="BS107" s="723"/>
      <c r="BT107" s="723" t="s">
        <v>321</v>
      </c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602" t="s">
        <v>446</v>
      </c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>小児:研修6 母性:研修1</v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602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48"/>
      <c r="D110" s="749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602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602" t="s">
        <v>447</v>
      </c>
      <c r="Z111" s="745" t="str">
        <f>A111</f>
        <v>昼休み（12：30～13：30）</v>
      </c>
      <c r="AA111" s="723" t="s">
        <v>442</v>
      </c>
      <c r="AB111" s="723" t="s">
        <v>442</v>
      </c>
      <c r="AC111" s="723"/>
      <c r="AD111" s="723"/>
      <c r="AE111" s="723"/>
      <c r="AF111" s="723"/>
      <c r="AG111" s="723" t="s">
        <v>442</v>
      </c>
      <c r="AH111" s="723" t="s">
        <v>442</v>
      </c>
      <c r="AI111" s="723" t="s">
        <v>442</v>
      </c>
      <c r="AJ111" s="723" t="s">
        <v>442</v>
      </c>
      <c r="AK111" s="723" t="s">
        <v>442</v>
      </c>
      <c r="AL111" s="723"/>
      <c r="AM111" s="723"/>
      <c r="AN111" s="723" t="s">
        <v>442</v>
      </c>
      <c r="AO111" s="723" t="s">
        <v>442</v>
      </c>
      <c r="AP111" s="723" t="s">
        <v>442</v>
      </c>
      <c r="AQ111" s="723" t="s">
        <v>442</v>
      </c>
      <c r="AR111" s="723" t="s">
        <v>442</v>
      </c>
      <c r="AS111" s="723" t="s">
        <v>442</v>
      </c>
      <c r="AT111" s="723" t="s">
        <v>442</v>
      </c>
      <c r="AU111" s="723" t="s">
        <v>442</v>
      </c>
      <c r="AV111" s="723" t="s">
        <v>442</v>
      </c>
      <c r="AW111" s="723" t="s">
        <v>442</v>
      </c>
      <c r="AX111" s="723" t="s">
        <v>442</v>
      </c>
      <c r="AY111" s="723" t="s">
        <v>442</v>
      </c>
      <c r="AZ111" s="723" t="s">
        <v>442</v>
      </c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602" t="s">
        <v>331</v>
      </c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602" t="s">
        <v>448</v>
      </c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602" t="s">
        <v>332</v>
      </c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/>
      </c>
      <c r="D115" s="742"/>
      <c r="E115" s="747" t="str">
        <f>VLOOKUP($C102,'2026年度(2年後期)'!$B$5:$N$207,COLUMN('2026年度(2年後期)'!$G$5),0)&amp;""</f>
        <v/>
      </c>
      <c r="F115" s="742"/>
      <c r="G115" s="747" t="str">
        <f>VLOOKUP($C102,'2026年度(3年後期)'!$B$5:$N$207,COLUMN('2026年度(3年後期)'!$G$5),0)&amp;""</f>
        <v>領域別実習</v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/>
      </c>
      <c r="L115" s="743"/>
      <c r="M115" s="741" t="str">
        <f>VLOOKUP($C102,'2026年度(M1後期)'!$B$5:$N$207,COLUMN('2026年度(M1後期)'!$G$5),0)&amp;""</f>
        <v/>
      </c>
      <c r="N115" s="742"/>
      <c r="O115" s="743" t="str">
        <f>VLOOKUP($C102,'2026年度(M2後期)'!$B$5:$N$207,COLUMN('2026年度(M2後期)'!$G$5),0)&amp;""</f>
        <v/>
      </c>
      <c r="P115" s="742"/>
      <c r="Q115" s="743" t="str">
        <f>VLOOKUP($C102,'2026年度(D1後期)'!$B$5:$N$207,COLUMN('2026年度(D1後期)'!$G$5),0)&amp;""</f>
        <v/>
      </c>
      <c r="R115" s="742"/>
      <c r="S115" s="743" t="str">
        <f>VLOOKUP($C102,'2026年度(D23後期)'!$B$5:$N$207,COLUMN('2026年度(D23後期)'!$G$5),0)&amp;""</f>
        <v/>
      </c>
      <c r="T115" s="742"/>
      <c r="U115" s="602"/>
      <c r="Z115" s="745" t="str">
        <f>A115</f>
        <v>３時限（13：30～15：00）</v>
      </c>
      <c r="AA115" s="723" t="s">
        <v>442</v>
      </c>
      <c r="AB115" s="723" t="s">
        <v>442</v>
      </c>
      <c r="AC115" s="723"/>
      <c r="AD115" s="723"/>
      <c r="AE115" s="723"/>
      <c r="AF115" s="723"/>
      <c r="AG115" s="723" t="s">
        <v>442</v>
      </c>
      <c r="AH115" s="723" t="s">
        <v>442</v>
      </c>
      <c r="AI115" s="723" t="s">
        <v>442</v>
      </c>
      <c r="AJ115" s="723" t="s">
        <v>442</v>
      </c>
      <c r="AK115" s="723" t="s">
        <v>442</v>
      </c>
      <c r="AL115" s="723"/>
      <c r="AM115" s="723"/>
      <c r="AN115" s="723" t="s">
        <v>442</v>
      </c>
      <c r="AO115" s="723" t="s">
        <v>442</v>
      </c>
      <c r="AP115" s="723" t="s">
        <v>442</v>
      </c>
      <c r="AQ115" s="723" t="s">
        <v>442</v>
      </c>
      <c r="AR115" s="723" t="s">
        <v>442</v>
      </c>
      <c r="AS115" s="723" t="s">
        <v>442</v>
      </c>
      <c r="AT115" s="723" t="s">
        <v>442</v>
      </c>
      <c r="AU115" s="723" t="s">
        <v>442</v>
      </c>
      <c r="AV115" s="723" t="s">
        <v>442</v>
      </c>
      <c r="AW115" s="723" t="s">
        <v>442</v>
      </c>
      <c r="AX115" s="723" t="s">
        <v>442</v>
      </c>
      <c r="AY115" s="723" t="s">
        <v>442</v>
      </c>
      <c r="AZ115" s="723" t="s">
        <v>442</v>
      </c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 t="s">
        <v>321</v>
      </c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/>
      </c>
      <c r="D116" s="738"/>
      <c r="E116" s="740" t="str">
        <f>IFERROR(VLOOKUP(E115,科目・教員!$A$2:$B$342,2,0),"")</f>
        <v/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602" t="s">
        <v>333</v>
      </c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/>
      </c>
      <c r="D117" s="738"/>
      <c r="E117" s="740" t="str">
        <f>VLOOKUP($C102,'2026年度(2年後期)'!$B$5:$N$207,COLUMN('2026年度(2年後期)'!$G$5)+1,0)&amp;""</f>
        <v/>
      </c>
      <c r="F117" s="738"/>
      <c r="G117" s="740" t="str">
        <f>VLOOKUP($C102,'2026年度(3年後期)'!$B$5:$N$207,COLUMN('2026年度(3年後期)'!$G$5)+1,0)&amp;""</f>
        <v>小児:研修6</v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602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48"/>
      <c r="D118" s="749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602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/>
      </c>
      <c r="D119" s="742"/>
      <c r="E119" s="747" t="str">
        <f>VLOOKUP($C102,'2026年度(2年後期)'!$B$5:$N$207,COLUMN('2026年度(2年後期)'!$I$5),0)&amp;""</f>
        <v/>
      </c>
      <c r="F119" s="742"/>
      <c r="G119" s="747" t="str">
        <f>VLOOKUP($C102,'2026年度(3年後期)'!$B$5:$N$207,COLUMN('2026年度(3年後期)'!$I$5),0)&amp;""</f>
        <v>領域別実習</v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/>
      </c>
      <c r="L119" s="743"/>
      <c r="M119" s="741" t="str">
        <f>VLOOKUP($C102,'2026年度(M1後期)'!$B$5:$N$207,COLUMN('2026年度(M1後期)'!$I$5),0)&amp;""</f>
        <v/>
      </c>
      <c r="N119" s="742"/>
      <c r="O119" s="743" t="str">
        <f>VLOOKUP($C102,'2026年度(M2後期)'!$B$5:$N$207,COLUMN('2026年度(M2後期)'!$I$5),0)&amp;""</f>
        <v/>
      </c>
      <c r="P119" s="742"/>
      <c r="Q119" s="743" t="str">
        <f>VLOOKUP($C102,'2026年度(D1後期)'!$B$5:$N$207,COLUMN('2026年度(D1後期)'!$I$5),0)&amp;""</f>
        <v/>
      </c>
      <c r="R119" s="742"/>
      <c r="S119" s="743" t="str">
        <f>VLOOKUP($C102,'2026年度(D23後期)'!$B$5:$N$207,COLUMN('2026年度(D23後期)'!$I$5),0)&amp;""</f>
        <v/>
      </c>
      <c r="T119" s="742"/>
      <c r="U119" s="602"/>
      <c r="Z119" s="745" t="str">
        <f>A119</f>
        <v>４時限（15：10～16：40）</v>
      </c>
      <c r="AA119" s="723" t="s">
        <v>442</v>
      </c>
      <c r="AB119" s="723" t="s">
        <v>442</v>
      </c>
      <c r="AC119" s="723"/>
      <c r="AD119" s="723"/>
      <c r="AE119" s="723"/>
      <c r="AF119" s="723"/>
      <c r="AG119" s="723" t="s">
        <v>442</v>
      </c>
      <c r="AH119" s="723" t="s">
        <v>442</v>
      </c>
      <c r="AI119" s="723" t="s">
        <v>442</v>
      </c>
      <c r="AJ119" s="723" t="s">
        <v>442</v>
      </c>
      <c r="AK119" s="723" t="s">
        <v>442</v>
      </c>
      <c r="AL119" s="723"/>
      <c r="AM119" s="723"/>
      <c r="AN119" s="723" t="s">
        <v>442</v>
      </c>
      <c r="AO119" s="723" t="s">
        <v>442</v>
      </c>
      <c r="AP119" s="723" t="s">
        <v>442</v>
      </c>
      <c r="AQ119" s="723" t="s">
        <v>442</v>
      </c>
      <c r="AR119" s="723" t="s">
        <v>442</v>
      </c>
      <c r="AS119" s="723" t="s">
        <v>442</v>
      </c>
      <c r="AT119" s="723" t="s">
        <v>442</v>
      </c>
      <c r="AU119" s="723" t="s">
        <v>442</v>
      </c>
      <c r="AV119" s="723" t="s">
        <v>442</v>
      </c>
      <c r="AW119" s="723" t="s">
        <v>442</v>
      </c>
      <c r="AX119" s="723" t="s">
        <v>442</v>
      </c>
      <c r="AY119" s="723" t="s">
        <v>442</v>
      </c>
      <c r="AZ119" s="723" t="s">
        <v>442</v>
      </c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602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602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36"/>
      <c r="D122" s="734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602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602"/>
      <c r="Z123" s="745" t="str">
        <f>A123</f>
        <v>５時限（16：50～18：20）</v>
      </c>
      <c r="AA123" s="723" t="s">
        <v>442</v>
      </c>
      <c r="AB123" s="723" t="s">
        <v>442</v>
      </c>
      <c r="AC123" s="723"/>
      <c r="AD123" s="723"/>
      <c r="AE123" s="723"/>
      <c r="AF123" s="723"/>
      <c r="AG123" s="723" t="s">
        <v>442</v>
      </c>
      <c r="AH123" s="723" t="s">
        <v>442</v>
      </c>
      <c r="AI123" s="723" t="s">
        <v>442</v>
      </c>
      <c r="AJ123" s="723" t="s">
        <v>442</v>
      </c>
      <c r="AK123" s="723" t="s">
        <v>442</v>
      </c>
      <c r="AL123" s="723"/>
      <c r="AM123" s="723"/>
      <c r="AN123" s="723" t="s">
        <v>442</v>
      </c>
      <c r="AO123" s="723" t="s">
        <v>442</v>
      </c>
      <c r="AP123" s="723" t="s">
        <v>442</v>
      </c>
      <c r="AQ123" s="723" t="s">
        <v>442</v>
      </c>
      <c r="AR123" s="723" t="s">
        <v>442</v>
      </c>
      <c r="AS123" s="723" t="s">
        <v>442</v>
      </c>
      <c r="AT123" s="723" t="s">
        <v>442</v>
      </c>
      <c r="AU123" s="723" t="s">
        <v>442</v>
      </c>
      <c r="AV123" s="723" t="s">
        <v>442</v>
      </c>
      <c r="AW123" s="723" t="s">
        <v>442</v>
      </c>
      <c r="AX123" s="723" t="s">
        <v>442</v>
      </c>
      <c r="AY123" s="723" t="s">
        <v>442</v>
      </c>
      <c r="AZ123" s="723" t="s">
        <v>442</v>
      </c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602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602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619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23"/>
      <c r="B127" s="24"/>
      <c r="C127" s="767">
        <f>C102+1</f>
        <v>46424</v>
      </c>
      <c r="D127" s="767"/>
      <c r="E127" s="767"/>
      <c r="F127" s="767"/>
      <c r="G127" s="767"/>
      <c r="H127" s="767"/>
      <c r="I127" s="767"/>
      <c r="J127" s="767"/>
      <c r="K127" s="767"/>
      <c r="L127" s="767"/>
      <c r="M127" s="767"/>
      <c r="N127" s="767"/>
      <c r="O127" s="767"/>
      <c r="P127" s="767"/>
      <c r="Q127" s="767"/>
      <c r="R127" s="767"/>
      <c r="S127" s="767"/>
      <c r="T127" s="767"/>
      <c r="U127" s="835">
        <f>C127</f>
        <v>46424</v>
      </c>
      <c r="V127" s="836"/>
      <c r="W127" s="836"/>
      <c r="X127" s="836"/>
      <c r="Y127" s="836"/>
      <c r="Z127" s="8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/>
      </c>
      <c r="D128" s="758"/>
      <c r="E128" s="761" t="str">
        <f>VLOOKUP($C127,'2026年度(2年後期)'!$B$5:$N$207,COLUMN('2026年度(2年後期)'!$C$5),0)&amp;""</f>
        <v/>
      </c>
      <c r="F128" s="758"/>
      <c r="G128" s="761" t="str">
        <f>VLOOKUP($C127,'2026年度(3年後期)'!$B$5:$N$207,COLUMN('2026年度(3年後期)'!$C$5),0)&amp;""</f>
        <v/>
      </c>
      <c r="H128" s="758"/>
      <c r="I128" s="761" t="str">
        <f>VLOOKUP($C127,'2026年度(4年後期)'!$B$5:$N$206,COLUMN('2026年度(4年後期)'!$C$5),0)&amp;""</f>
        <v/>
      </c>
      <c r="J128" s="758"/>
      <c r="K128" s="742" t="str">
        <f>VLOOKUP($C127,'2026年度(助産後期)'!$B$5:$N$207,COLUMN('2026年度(助産後期)'!$C$5),0)&amp;""</f>
        <v/>
      </c>
      <c r="L128" s="759"/>
      <c r="M128" s="768" t="str">
        <f>VLOOKUP($C127,'2026年度(M1後期)'!$B$5:$N$207,COLUMN('2026年度(M1後期)'!$C$5),0)&amp;""</f>
        <v/>
      </c>
      <c r="N128" s="759"/>
      <c r="O128" s="761" t="str">
        <f>VLOOKUP($C127,'2026年度(M2後期)'!$B$5:$N$207,COLUMN('2026年度(M2後期)'!$C$5),0)&amp;""</f>
        <v/>
      </c>
      <c r="P128" s="758"/>
      <c r="Q128" s="761" t="str">
        <f>VLOOKUP($C127,'2026年度(D1後期)'!$B$5:$N$207,COLUMN('2026年度(D1後期)'!$C$5),0)&amp;""</f>
        <v/>
      </c>
      <c r="R128" s="758"/>
      <c r="S128" s="742" t="str">
        <f>VLOOKUP($C127,'2026年度(D23後期)'!$B$5:$N$207,COLUMN('2026年度(D23後期)'!$C$5),0)&amp;""</f>
        <v/>
      </c>
      <c r="T128" s="758"/>
      <c r="U128" s="618" t="s">
        <v>441</v>
      </c>
      <c r="Z128" s="744" t="str">
        <f>A128</f>
        <v xml:space="preserve">１時限（09：20～10：50） </v>
      </c>
      <c r="AA128" s="723"/>
      <c r="AB128" s="723"/>
      <c r="AC128" s="723"/>
      <c r="AD128" s="723"/>
      <c r="AE128" s="723"/>
      <c r="AF128" s="723"/>
      <c r="AG128" s="723"/>
      <c r="AH128" s="723"/>
      <c r="AI128" s="723"/>
      <c r="AJ128" s="723"/>
      <c r="AK128" s="723"/>
      <c r="AL128" s="723"/>
      <c r="AM128" s="723"/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/>
      <c r="BU128" s="723"/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618" t="s">
        <v>449</v>
      </c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618" t="s">
        <v>444</v>
      </c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36"/>
      <c r="D131" s="755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618"/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/>
      </c>
      <c r="D132" s="758"/>
      <c r="E132" s="761" t="str">
        <f>VLOOKUP($C127,'2026年度(2年後期)'!$B$5:$N$207,COLUMN('2026年度(2年後期)'!$E$5),0)&amp;""</f>
        <v/>
      </c>
      <c r="F132" s="758"/>
      <c r="G132" s="761" t="str">
        <f>VLOOKUP($C127,'2026年度(3年後期)'!$B$5:$N$207,COLUMN('2026年度(3年後期)'!$E$5),0)&amp;""</f>
        <v/>
      </c>
      <c r="H132" s="758"/>
      <c r="I132" s="761" t="str">
        <f>VLOOKUP($C127,'2026年度(4年後期)'!$B$5:$N$206,COLUMN('2026年度(4年後期)'!$E$5),0)&amp;""</f>
        <v/>
      </c>
      <c r="J132" s="758"/>
      <c r="K132" s="742" t="str">
        <f>VLOOKUP($C127,'2026年度(助産後期)'!$B$5:$N$207,COLUMN('2026年度(助産後期)'!$E$5),0)&amp;""</f>
        <v/>
      </c>
      <c r="L132" s="759"/>
      <c r="M132" s="757" t="str">
        <f>VLOOKUP($C127,'2026年度(M1後期)'!$B$5:$N$207,COLUMN('2026年度(M1後期)'!$E$5),0)&amp;""</f>
        <v/>
      </c>
      <c r="N132" s="758"/>
      <c r="O132" s="742" t="str">
        <f>VLOOKUP($C127,'2026年度(M2後期)'!$B$5:$N$207,COLUMN('2026年度(M2後期)'!$E$5),0)&amp;""</f>
        <v/>
      </c>
      <c r="P132" s="758"/>
      <c r="Q132" s="742" t="str">
        <f>VLOOKUP($C127,'2026年度(D1後期)'!$B$5:$N$207,COLUMN('2026年度(D1後期)'!$E$5),0)&amp;""</f>
        <v/>
      </c>
      <c r="R132" s="758"/>
      <c r="S132" s="742" t="str">
        <f>VLOOKUP($C127,'2026年度(D23後期)'!$B$5:$N$207,COLUMN('2026年度(D23後期)'!$E$5),0)&amp;""</f>
        <v/>
      </c>
      <c r="T132" s="758"/>
      <c r="U132" s="602"/>
      <c r="Z132" s="745" t="str">
        <f>A132</f>
        <v>２時限（11：00～12：30）</v>
      </c>
      <c r="AA132" s="723"/>
      <c r="AB132" s="723"/>
      <c r="AC132" s="723"/>
      <c r="AD132" s="723"/>
      <c r="AE132" s="723"/>
      <c r="AF132" s="723"/>
      <c r="AG132" s="723"/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/>
      <c r="BU132" s="723"/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602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/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602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36"/>
      <c r="D135" s="734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602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602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602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602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602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/>
      </c>
      <c r="D140" s="742"/>
      <c r="E140" s="747" t="str">
        <f>VLOOKUP($C127,'2026年度(2年後期)'!$B$5:$N$207,COLUMN('2026年度(2年後期)'!$G$5),0)&amp;""</f>
        <v/>
      </c>
      <c r="F140" s="742"/>
      <c r="G140" s="747" t="str">
        <f>VLOOKUP($C127,'2026年度(3年後期)'!$B$5:$N$207,COLUMN('2026年度(3年後期)'!$G$5),0)&amp;""</f>
        <v/>
      </c>
      <c r="H140" s="742"/>
      <c r="I140" s="747" t="str">
        <f>VLOOKUP($C127,'2026年度(4年後期)'!$B$5:$N$206,COLUMN('2026年度(4年後期)'!$G$5),0)&amp;""</f>
        <v/>
      </c>
      <c r="J140" s="742"/>
      <c r="K140" s="743" t="str">
        <f>VLOOKUP($C127,'2026年度(助産後期)'!$B$5:$N$207,COLUMN('2026年度(助産後期)'!$G$5),0)&amp;""</f>
        <v/>
      </c>
      <c r="L140" s="743"/>
      <c r="M140" s="741" t="str">
        <f>VLOOKUP($C127,'2026年度(M1後期)'!$B$5:$N$207,COLUMN('2026年度(M1後期)'!$G$5),0)&amp;""</f>
        <v/>
      </c>
      <c r="N140" s="742"/>
      <c r="O140" s="743" t="str">
        <f>VLOOKUP($C127,'2026年度(M2後期)'!$B$5:$N$207,COLUMN('2026年度(M2後期)'!$G$5),0)&amp;""</f>
        <v/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/>
      </c>
      <c r="T140" s="742"/>
      <c r="U140" s="602"/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/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/>
      <c r="BL140" s="723"/>
      <c r="BM140" s="723"/>
      <c r="BN140" s="723"/>
      <c r="BO140" s="723"/>
      <c r="BP140" s="723"/>
      <c r="BQ140" s="723"/>
      <c r="BR140" s="723"/>
      <c r="BS140" s="723"/>
      <c r="BT140" s="723"/>
      <c r="BU140" s="723"/>
      <c r="BV140" s="723"/>
    </row>
    <row r="141" spans="1:74" ht="13.5" customHeight="1">
      <c r="A141" s="745"/>
      <c r="B141" s="15" t="s">
        <v>61</v>
      </c>
      <c r="C141" s="739" t="str">
        <f>IFERROR(VLOOKUP(C140,科目・教員!$A$2:$B$342,2,0),"")</f>
        <v/>
      </c>
      <c r="D141" s="738"/>
      <c r="E141" s="740" t="str">
        <f>IFERROR(VLOOKUP(E140,科目・教員!$A$2:$B$342,2,0),"")</f>
        <v/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602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/>
      </c>
      <c r="D142" s="738"/>
      <c r="E142" s="740" t="str">
        <f>VLOOKUP($C127,'2026年度(2年後期)'!$B$5:$N$207,COLUMN('2026年度(2年後期)'!$G$5)+1,0)&amp;""</f>
        <v/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/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602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36"/>
      <c r="D143" s="734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602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/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/>
      </c>
      <c r="H144" s="742"/>
      <c r="I144" s="747" t="str">
        <f>VLOOKUP($C127,'2026年度(4年後期)'!$B$5:$N$206,COLUMN('2026年度(4年後期)'!$I$5),0)&amp;""</f>
        <v/>
      </c>
      <c r="J144" s="742"/>
      <c r="K144" s="743" t="str">
        <f>VLOOKUP($C127,'2026年度(助産後期)'!$B$5:$N$207,COLUMN('2026年度(助産後期)'!$I$5),0)&amp;""</f>
        <v/>
      </c>
      <c r="L144" s="743"/>
      <c r="M144" s="741" t="str">
        <f>VLOOKUP($C127,'2026年度(M1後期)'!$B$5:$N$207,COLUMN('2026年度(M1後期)'!$I$5),0)&amp;""</f>
        <v/>
      </c>
      <c r="N144" s="742"/>
      <c r="O144" s="743" t="str">
        <f>VLOOKUP($C127,'2026年度(M2後期)'!$B$5:$N$207,COLUMN('2026年度(M2後期)'!$I$5),0)&amp;""</f>
        <v/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/>
      </c>
      <c r="T144" s="742"/>
      <c r="U144" s="602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/>
      <c r="AH144" s="723"/>
      <c r="AI144" s="723"/>
      <c r="AJ144" s="723"/>
      <c r="AK144" s="723"/>
      <c r="AL144" s="723"/>
      <c r="AM144" s="723"/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/>
      <c r="BN144" s="723"/>
      <c r="BO144" s="723"/>
      <c r="BP144" s="723"/>
      <c r="BQ144" s="723"/>
      <c r="BR144" s="723"/>
      <c r="BS144" s="723"/>
      <c r="BT144" s="723"/>
      <c r="BU144" s="723"/>
      <c r="BV144" s="723"/>
    </row>
    <row r="145" spans="1:74" ht="13.5" customHeight="1">
      <c r="A145" s="745"/>
      <c r="B145" s="15" t="s">
        <v>61</v>
      </c>
      <c r="C145" s="739" t="str">
        <f>IFERROR(VLOOKUP(C144,科目・教員!$A$2:$B$342,2,0),"")</f>
        <v/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602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/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/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602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36"/>
      <c r="D147" s="734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602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602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/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602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602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619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23"/>
      <c r="B152" s="24"/>
      <c r="C152" s="767">
        <f>C127+1</f>
        <v>46425</v>
      </c>
      <c r="D152" s="767"/>
      <c r="E152" s="767"/>
      <c r="F152" s="767"/>
      <c r="G152" s="767"/>
      <c r="H152" s="767"/>
      <c r="I152" s="767"/>
      <c r="J152" s="767"/>
      <c r="K152" s="767"/>
      <c r="L152" s="767"/>
      <c r="M152" s="767"/>
      <c r="N152" s="767"/>
      <c r="O152" s="767"/>
      <c r="P152" s="767"/>
      <c r="Q152" s="767"/>
      <c r="R152" s="767"/>
      <c r="S152" s="767"/>
      <c r="T152" s="767"/>
      <c r="U152" s="835">
        <f>C152</f>
        <v>46425</v>
      </c>
      <c r="V152" s="836"/>
      <c r="W152" s="836"/>
      <c r="X152" s="836"/>
      <c r="Y152" s="836"/>
      <c r="Z152" s="8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757" t="str">
        <f>VLOOKUP($C152,'2026年度(1年後期)'!$B$5:$N$207,COLUMN('2026年度(1年後期)'!$C$5),0)&amp;""</f>
        <v/>
      </c>
      <c r="D153" s="758"/>
      <c r="E153" s="761" t="str">
        <f>VLOOKUP($C152,'2026年度(2年後期)'!$B$5:$N$207,COLUMN('2026年度(2年後期)'!$C$5),0)&amp;""</f>
        <v/>
      </c>
      <c r="F153" s="758"/>
      <c r="G153" s="761" t="str">
        <f>VLOOKUP($C152,'2026年度(3年後期)'!$B$5:$N$207,COLUMN('2026年度(3年後期)'!$C$5),0)&amp;""</f>
        <v/>
      </c>
      <c r="H153" s="758"/>
      <c r="I153" s="761" t="str">
        <f>VLOOKUP($C152,'2026年度(4年後期)'!$B$5:$N$206,COLUMN('2026年度(4年後期)'!$C$5),0)&amp;""</f>
        <v/>
      </c>
      <c r="J153" s="75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/>
      </c>
      <c r="N153" s="759"/>
      <c r="O153" s="761" t="str">
        <f>VLOOKUP($C152,'2026年度(M2後期)'!$B$5:$N$207,COLUMN('2026年度(M2後期)'!$C$5),0)&amp;""</f>
        <v/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/>
      </c>
      <c r="T153" s="758"/>
      <c r="U153" s="25"/>
      <c r="Z153" s="744" t="str">
        <f>A153</f>
        <v xml:space="preserve">１時限（09：20～10：50） </v>
      </c>
      <c r="AA153" s="723"/>
      <c r="AB153" s="723"/>
      <c r="AC153" s="723"/>
      <c r="AD153" s="723"/>
      <c r="AE153" s="723"/>
      <c r="AF153" s="723"/>
      <c r="AG153" s="723"/>
      <c r="AH153" s="723"/>
      <c r="AI153" s="723"/>
      <c r="AJ153" s="723"/>
      <c r="AK153" s="723"/>
      <c r="AL153" s="723"/>
      <c r="AM153" s="723"/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/>
      <c r="AX153" s="723"/>
      <c r="AY153" s="723"/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753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5"/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753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5"/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36"/>
      <c r="D156" s="755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5"/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/>
      </c>
      <c r="D157" s="758"/>
      <c r="E157" s="761" t="str">
        <f>VLOOKUP($C152,'2026年度(2年後期)'!$B$5:$N$207,COLUMN('2026年度(2年後期)'!$E$5),0)&amp;""</f>
        <v/>
      </c>
      <c r="F157" s="758"/>
      <c r="G157" s="761" t="str">
        <f>VLOOKUP($C152,'2026年度(3年後期)'!$B$5:$N$207,COLUMN('2026年度(3年後期)'!$E$5),0)&amp;""</f>
        <v/>
      </c>
      <c r="H157" s="758"/>
      <c r="I157" s="761" t="str">
        <f>VLOOKUP($C152,'2026年度(4年後期)'!$B$5:$N$206,COLUMN('2026年度(4年後期)'!$E$5),0)&amp;""</f>
        <v/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/>
      </c>
      <c r="N157" s="758"/>
      <c r="O157" s="742" t="str">
        <f>VLOOKUP($C152,'2026年度(M2後期)'!$B$5:$N$207,COLUMN('2026年度(M2後期)'!$E$5),0)&amp;""</f>
        <v/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/>
      </c>
      <c r="T157" s="758"/>
      <c r="U157" s="21"/>
      <c r="Z157" s="745" t="str">
        <f>A157</f>
        <v>２時限（11：00～12：30）</v>
      </c>
      <c r="AA157" s="723"/>
      <c r="AB157" s="723"/>
      <c r="AC157" s="723"/>
      <c r="AD157" s="723"/>
      <c r="AE157" s="723"/>
      <c r="AF157" s="723"/>
      <c r="AG157" s="723"/>
      <c r="AH157" s="723"/>
      <c r="AI157" s="723"/>
      <c r="AJ157" s="723"/>
      <c r="AK157" s="723"/>
      <c r="AL157" s="723"/>
      <c r="AM157" s="723"/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/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/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/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/>
      </c>
      <c r="D165" s="742"/>
      <c r="E165" s="747" t="str">
        <f>VLOOKUP($C152,'2026年度(2年後期)'!$B$5:$N$207,COLUMN('2026年度(2年後期)'!$G$5),0)&amp;""</f>
        <v/>
      </c>
      <c r="F165" s="742"/>
      <c r="G165" s="747" t="str">
        <f>VLOOKUP($C152,'2026年度(3年後期)'!$B$5:$N$207,COLUMN('2026年度(3年後期)'!$G$5),0)&amp;""</f>
        <v/>
      </c>
      <c r="H165" s="742"/>
      <c r="I165" s="747" t="str">
        <f>VLOOKUP($C152,'2026年度(4年後期)'!$B$5:$N$206,COLUMN('2026年度(4年後期)'!$G$5),0)&amp;""</f>
        <v/>
      </c>
      <c r="J165" s="742"/>
      <c r="K165" s="743" t="str">
        <f>VLOOKUP($C152,'2026年度(助産後期)'!$B$5:$N$207,COLUMN('2026年度(助産後期)'!$G$5),0)&amp;""</f>
        <v/>
      </c>
      <c r="L165" s="743"/>
      <c r="M165" s="741" t="str">
        <f>VLOOKUP($C152,'2026年度(M1後期)'!$B$5:$N$207,COLUMN('2026年度(M1後期)'!$G$5),0)&amp;""</f>
        <v/>
      </c>
      <c r="N165" s="742"/>
      <c r="O165" s="743" t="str">
        <f>VLOOKUP($C152,'2026年度(M2後期)'!$B$5:$N$207,COLUMN('2026年度(M2後期)'!$G$5),0)&amp;""</f>
        <v/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/>
      </c>
      <c r="T165" s="742"/>
      <c r="U165" s="21"/>
      <c r="Z165" s="745" t="str">
        <f>A165</f>
        <v>３時限（13：30～15：00）</v>
      </c>
      <c r="AA165" s="723"/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/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/>
      </c>
      <c r="D166" s="738"/>
      <c r="E166" s="740" t="str">
        <f>IFERROR(VLOOKUP(E165,科目・教員!$A$2:$B$342,2,0),"")</f>
        <v/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/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/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/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741" t="str">
        <f>VLOOKUP($C152,'2026年度(1年後期)'!$B$5:$N$207,COLUMN('2026年度(1年後期)'!$I$5),0)&amp;""</f>
        <v/>
      </c>
      <c r="D169" s="742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/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/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/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/>
      </c>
      <c r="T169" s="742"/>
      <c r="U169" s="21"/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/>
      <c r="AG169" s="723"/>
      <c r="AH169" s="723"/>
      <c r="AI169" s="723"/>
      <c r="AJ169" s="723"/>
      <c r="AK169" s="723"/>
      <c r="AL169" s="723"/>
      <c r="AM169" s="723"/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/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739" t="str">
        <f>IFERROR(VLOOKUP(C169,科目・教員!$A$2:$B$342,2,0),"")</f>
        <v/>
      </c>
      <c r="D170" s="738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739" t="str">
        <f>VLOOKUP($C152,'2026年度(1年後期)'!$B$5:$N$207,COLUMN('2026年度(1年後期)'!$I$5)+1,0)&amp;""</f>
        <v/>
      </c>
      <c r="D171" s="738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36"/>
      <c r="D172" s="734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/>
      <c r="AB173" s="723"/>
      <c r="AC173" s="723"/>
      <c r="AD173" s="723"/>
      <c r="AE173" s="723"/>
      <c r="AF173" s="723"/>
      <c r="AG173" s="723"/>
      <c r="AH173" s="723"/>
      <c r="AI173" s="723"/>
      <c r="AJ173" s="723"/>
      <c r="AK173" s="723"/>
      <c r="AL173" s="723"/>
      <c r="AM173" s="723"/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">
      <c r="A177" s="5"/>
      <c r="B177" s="6"/>
      <c r="C177" s="781">
        <f>C152+1</f>
        <v>46426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46426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809" t="str">
        <f>VLOOKUP($C177,'2026年度(1年後期)'!$B$5:$N$207,COLUMN('2026年度(1年後期)'!$C$5),0)&amp;""</f>
        <v>生活援助論Ⅱ　追再試(実技)</v>
      </c>
      <c r="D178" s="810"/>
      <c r="E178" s="859" t="str">
        <f>VLOOKUP($C177,'2026年度(2年後期)'!$B$5:$N$207,COLUMN('2026年度(2年後期)'!$C$5),0)&amp;""</f>
        <v>小児看護学概論・小児看護援助論Ⅰ　追再試</v>
      </c>
      <c r="F178" s="810"/>
      <c r="G178" s="761" t="str">
        <f>VLOOKUP($C177,'2026年度(3年後期)'!$B$5:$N$207,COLUMN('2026年度(3年後期)'!$C$5),0)&amp;""</f>
        <v>領域別実習</v>
      </c>
      <c r="H178" s="758"/>
      <c r="I178" s="761" t="str">
        <f>VLOOKUP($C177,'2026年度(4年後期)'!$B$5:$N$206,COLUMN('2026年度(4年後期)'!$C$5),0)&amp;""</f>
        <v/>
      </c>
      <c r="J178" s="758"/>
      <c r="K178" s="742" t="str">
        <f>VLOOKUP($C177,'2026年度(助産後期)'!$B$5:$N$207,COLUMN('2026年度(助産後期)'!$C$5),0)&amp;""</f>
        <v/>
      </c>
      <c r="L178" s="759"/>
      <c r="M178" s="768" t="str">
        <f>VLOOKUP($C177,'2026年度(M1後期)'!$B$5:$N$207,COLUMN('2026年度(M1後期)'!$C$5),0)&amp;""</f>
        <v>看護情報・管理学演習A-Ⅰ
感染管理看護学演習A-Ⅰ</v>
      </c>
      <c r="N178" s="759"/>
      <c r="O178" s="761" t="str">
        <f>VLOOKUP($C177,'2026年度(M2後期)'!$B$5:$N$207,COLUMN('2026年度(M2後期)'!$C$5),0)&amp;""</f>
        <v>特別研究</v>
      </c>
      <c r="P178" s="758"/>
      <c r="Q178" s="761" t="str">
        <f>VLOOKUP($C177,'2026年度(D1後期)'!$B$5:$N$207,COLUMN('2026年度(D1後期)'!$C$5),0)&amp;""</f>
        <v/>
      </c>
      <c r="R178" s="758"/>
      <c r="S178" s="742" t="str">
        <f>VLOOKUP($C177,'2026年度(D23後期)'!$B$5:$N$207,COLUMN('2026年度(D23後期)'!$C$5),0)&amp;""</f>
        <v>特別研究</v>
      </c>
      <c r="T178" s="758"/>
      <c r="U178" s="25"/>
      <c r="Z178" s="744" t="str">
        <f>A178</f>
        <v xml:space="preserve">１時限（09：20～10：50） </v>
      </c>
      <c r="AA178" s="723"/>
      <c r="AB178" s="723"/>
      <c r="AC178" s="723"/>
      <c r="AD178" s="723"/>
      <c r="AE178" s="723"/>
      <c r="AF178" s="723"/>
      <c r="AG178" s="723" t="s">
        <v>450</v>
      </c>
      <c r="AH178" s="723"/>
      <c r="AI178" s="723" t="s">
        <v>451</v>
      </c>
      <c r="AJ178" s="723"/>
      <c r="AK178" s="723"/>
      <c r="AL178" s="723" t="s">
        <v>450</v>
      </c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807" t="str">
        <f>IFERROR(VLOOKUP(C178,科目・教員!$A$2:$B$342,2,0),"")</f>
        <v/>
      </c>
      <c r="D179" s="808"/>
      <c r="E179" s="855" t="str">
        <f>IFERROR(VLOOKUP(E178,科目・教員!$A$2:$B$342,2,0),"")</f>
        <v/>
      </c>
      <c r="F179" s="808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/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807" t="str">
        <f>VLOOKUP($C177,'2026年度(1年後期)'!$B$5:$N$207,COLUMN('2026年度(1年後期)'!$C$5)+1,0)&amp;""</f>
        <v>基礎実･201</v>
      </c>
      <c r="D180" s="808"/>
      <c r="E180" s="855" t="str">
        <f>VLOOKUP($C177,'2026年度(2年後期)'!$B$5:$N$207,COLUMN('2026年度(2年後期)'!$C$5)+1,0)&amp;""</f>
        <v>203</v>
      </c>
      <c r="F180" s="808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849"/>
      <c r="D181" s="850"/>
      <c r="E181" s="858"/>
      <c r="F181" s="850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809" t="str">
        <f>VLOOKUP($C177,'2026年度(1年後期)'!$B$5:$N$207,COLUMN('2026年度(1年後期)'!$E$5),0)&amp;""</f>
        <v>生活援助論Ⅱ　追再試(実技)</v>
      </c>
      <c r="D182" s="810"/>
      <c r="E182" s="859" t="str">
        <f>VLOOKUP($C177,'2026年度(2年後期)'!$B$5:$N$207,COLUMN('2026年度(2年後期)'!$E$5),0)&amp;""</f>
        <v>感染防止技術論
追再試</v>
      </c>
      <c r="F182" s="810"/>
      <c r="G182" s="761" t="str">
        <f>VLOOKUP($C177,'2026年度(3年後期)'!$B$5:$N$207,COLUMN('2026年度(3年後期)'!$E$5),0)&amp;""</f>
        <v>領域別実習</v>
      </c>
      <c r="H182" s="758"/>
      <c r="I182" s="761" t="str">
        <f>VLOOKUP($C177,'2026年度(4年後期)'!$B$5:$N$206,COLUMN('2026年度(4年後期)'!$E$5),0)&amp;""</f>
        <v/>
      </c>
      <c r="J182" s="758"/>
      <c r="K182" s="742" t="str">
        <f>VLOOKUP($C177,'2026年度(助産後期)'!$B$5:$N$207,COLUMN('2026年度(助産後期)'!$E$5),0)&amp;""</f>
        <v/>
      </c>
      <c r="L182" s="759"/>
      <c r="M182" s="757" t="str">
        <f>VLOOKUP($C177,'2026年度(M1後期)'!$B$5:$N$207,COLUMN('2026年度(M1後期)'!$E$5),0)&amp;""</f>
        <v>看護情報・管理学演習A-Ⅰ
感染管理看護学演習A-Ⅰ</v>
      </c>
      <c r="N182" s="758"/>
      <c r="O182" s="742" t="str">
        <f>VLOOKUP($C177,'2026年度(M2後期)'!$B$5:$N$207,COLUMN('2026年度(M2後期)'!$E$5),0)&amp;""</f>
        <v>特別研究</v>
      </c>
      <c r="P182" s="758"/>
      <c r="Q182" s="742" t="str">
        <f>VLOOKUP($C177,'2026年度(D1後期)'!$B$5:$N$207,COLUMN('2026年度(D1後期)'!$E$5),0)&amp;""</f>
        <v/>
      </c>
      <c r="R182" s="758"/>
      <c r="S182" s="742" t="str">
        <f>VLOOKUP($C177,'2026年度(D23後期)'!$B$5:$N$207,COLUMN('2026年度(D23後期)'!$E$5),0)&amp;""</f>
        <v>特別研究</v>
      </c>
      <c r="T182" s="758"/>
      <c r="U182" s="21"/>
      <c r="Z182" s="745" t="str">
        <f>A182</f>
        <v>２時限（11：00～12：30）</v>
      </c>
      <c r="AA182" s="723"/>
      <c r="AB182" s="723"/>
      <c r="AC182" s="723"/>
      <c r="AD182" s="723"/>
      <c r="AE182" s="723"/>
      <c r="AF182" s="723"/>
      <c r="AG182" s="723" t="s">
        <v>450</v>
      </c>
      <c r="AH182" s="723"/>
      <c r="AI182" s="723" t="s">
        <v>452</v>
      </c>
      <c r="AJ182" s="723"/>
      <c r="AK182" s="723"/>
      <c r="AL182" s="723" t="s">
        <v>450</v>
      </c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/>
      <c r="BO182" s="723"/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807" t="str">
        <f>IFERROR(VLOOKUP(C182,科目・教員!$A$2:$B$342,2,0),"")</f>
        <v/>
      </c>
      <c r="D183" s="808"/>
      <c r="E183" s="855" t="str">
        <f>IFERROR(VLOOKUP(E182,科目・教員!$A$2:$B$342,2,0),"")</f>
        <v/>
      </c>
      <c r="F183" s="808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38" t="str">
        <f>IFERROR(VLOOKUP(K182,科目・教員!$A$2:$B$342,2,0),"")</f>
        <v/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807" t="str">
        <f>VLOOKUP($C177,'2026年度(1年後期)'!$B$5:$N$207,COLUMN('2026年度(1年後期)'!$E$5)+1,0)&amp;""</f>
        <v>基礎実･201</v>
      </c>
      <c r="D184" s="808"/>
      <c r="E184" s="855" t="str">
        <f>VLOOKUP($C177,'2026年度(2年後期)'!$B$5:$N$207,COLUMN('2026年度(2年後期)'!$E$5)+1,0)&amp;""</f>
        <v>203</v>
      </c>
      <c r="F184" s="808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/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849"/>
      <c r="D185" s="851"/>
      <c r="E185" s="858"/>
      <c r="F185" s="851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802" t="str">
        <f>VLOOKUP($C177,'2026年度(1年後期)'!$B$5:$N$207,COLUMN('2026年度(1年後期)'!$G$5),0)&amp;""</f>
        <v>人体の構造と機能Ⅲ　　追再試</v>
      </c>
      <c r="D190" s="803"/>
      <c r="E190" s="747" t="str">
        <f>VLOOKUP($C177,'2026年度(2年後期)'!$B$5:$N$207,COLUMN('2026年度(2年後期)'!$G$5),0)&amp;""</f>
        <v/>
      </c>
      <c r="F190" s="742"/>
      <c r="G190" s="747" t="str">
        <f>VLOOKUP($C177,'2026年度(3年後期)'!$B$5:$N$207,COLUMN('2026年度(3年後期)'!$G$5),0)&amp;""</f>
        <v>領域別実習</v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/>
      </c>
      <c r="L190" s="743"/>
      <c r="M190" s="741" t="str">
        <f>VLOOKUP($C177,'2026年度(M1後期)'!$B$5:$N$207,COLUMN('2026年度(M1後期)'!$G$5),0)&amp;""</f>
        <v>成人看護学演習A-Ⅰ</v>
      </c>
      <c r="N190" s="742"/>
      <c r="O190" s="743" t="str">
        <f>VLOOKUP($C177,'2026年度(M2後期)'!$B$5:$N$207,COLUMN('2026年度(M2後期)'!$G$5),0)&amp;""</f>
        <v>特別研究</v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>特別研究</v>
      </c>
      <c r="T190" s="742"/>
      <c r="U190" s="21"/>
      <c r="Z190" s="745" t="str">
        <f>A190</f>
        <v>３時限（13：30～15：00）</v>
      </c>
      <c r="AA190" s="723"/>
      <c r="AB190" s="723"/>
      <c r="AC190" s="723" t="s">
        <v>453</v>
      </c>
      <c r="AD190" s="723"/>
      <c r="AE190" s="723"/>
      <c r="AF190" s="723"/>
      <c r="AG190" s="723"/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/>
      <c r="BO190" s="723"/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800" t="str">
        <f>IFERROR(VLOOKUP(C190,科目・教員!$A$2:$B$342,2,0),"")</f>
        <v/>
      </c>
      <c r="D191" s="801"/>
      <c r="E191" s="740" t="str">
        <f>IFERROR(VLOOKUP(E190,科目・教員!$A$2:$B$342,2,0),"")</f>
        <v/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/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800" t="str">
        <f>VLOOKUP($C177,'2026年度(1年後期)'!$B$5:$N$207,COLUMN('2026年度(1年後期)'!$G$5)+1,0)&amp;""</f>
        <v>103</v>
      </c>
      <c r="D192" s="801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/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849"/>
      <c r="D193" s="851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802" t="str">
        <f>VLOOKUP($C177,'2026年度(1年後期)'!$B$5:$N$207,COLUMN('2026年度(1年後期)'!$I$5),0)&amp;""</f>
        <v>疾病・病態論Ⅰ　追再試</v>
      </c>
      <c r="D194" s="803"/>
      <c r="E194" s="747" t="str">
        <f>VLOOKUP($C177,'2026年度(2年後期)'!$B$5:$N$207,COLUMN('2026年度(2年後期)'!$I$5),0)&amp;""</f>
        <v/>
      </c>
      <c r="F194" s="742"/>
      <c r="G194" s="747" t="str">
        <f>VLOOKUP($C177,'2026年度(3年後期)'!$B$5:$N$207,COLUMN('2026年度(3年後期)'!$I$5),0)&amp;""</f>
        <v>領域別実習</v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/>
      </c>
      <c r="L194" s="743"/>
      <c r="M194" s="741" t="str">
        <f>VLOOKUP($C177,'2026年度(M1後期)'!$B$5:$N$207,COLUMN('2026年度(M1後期)'!$I$5),0)&amp;""</f>
        <v>成人看護学演習A-Ⅰ</v>
      </c>
      <c r="N194" s="742"/>
      <c r="O194" s="743" t="str">
        <f>VLOOKUP($C177,'2026年度(M2後期)'!$B$5:$N$207,COLUMN('2026年度(M2後期)'!$I$5),0)&amp;""</f>
        <v>特別研究</v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>特別研究</v>
      </c>
      <c r="T194" s="742"/>
      <c r="U194" s="21"/>
      <c r="Z194" s="745" t="str">
        <f>A194</f>
        <v>４時限（15：10～16：40）</v>
      </c>
      <c r="AA194" s="723"/>
      <c r="AB194" s="723"/>
      <c r="AC194" s="723" t="s">
        <v>388</v>
      </c>
      <c r="AD194" s="723"/>
      <c r="AE194" s="723"/>
      <c r="AF194" s="723"/>
      <c r="AG194" s="723"/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/>
      <c r="BO194" s="723"/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800" t="str">
        <f>IFERROR(VLOOKUP(C194,科目・教員!$A$2:$B$342,2,0),"")</f>
        <v/>
      </c>
      <c r="D195" s="801"/>
      <c r="E195" s="740" t="str">
        <f>IFERROR(VLOOKUP(E194,科目・教員!$A$2:$B$342,2,0),"")</f>
        <v/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/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800" t="str">
        <f>VLOOKUP($C177,'2026年度(1年後期)'!$B$5:$N$207,COLUMN('2026年度(1年後期)'!$I$5)+1,0)&amp;""</f>
        <v>103</v>
      </c>
      <c r="D196" s="801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/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849"/>
      <c r="D197" s="851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Z198" s="745" t="str">
        <f>A198</f>
        <v>５時限（16：50～18：20）</v>
      </c>
      <c r="AA198" s="723"/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">
      <c r="A202" s="5"/>
      <c r="B202" s="6"/>
      <c r="C202" s="781">
        <f>C177+1</f>
        <v>46427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46427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/>
      </c>
      <c r="D203" s="758"/>
      <c r="E203" s="859" t="str">
        <f>VLOOKUP($C202,'2026年度(2年後期)'!$B$5:$N$207,COLUMN('2026年度(2年後期)'!$C$5),0)&amp;""</f>
        <v>薬物療法と看護
追再試</v>
      </c>
      <c r="F203" s="810"/>
      <c r="G203" s="761" t="str">
        <f>VLOOKUP($C202,'2026年度(3年後期)'!$B$5:$N$207,COLUMN('2026年度(3年後期)'!$C$5),0)&amp;""</f>
        <v>領域別実習</v>
      </c>
      <c r="H203" s="758"/>
      <c r="I203" s="761" t="str">
        <f>VLOOKUP($C202,'2026年度(4年後期)'!$B$5:$N$206,COLUMN('2026年度(4年後期)'!$C$5),0)&amp;""</f>
        <v/>
      </c>
      <c r="J203" s="758"/>
      <c r="K203" s="742" t="str">
        <f>VLOOKUP($C202,'2026年度(助産後期)'!$B$5:$N$207,COLUMN('2026年度(助産後期)'!$C$5),0)&amp;""</f>
        <v/>
      </c>
      <c r="L203" s="759"/>
      <c r="M203" s="768" t="str">
        <f>VLOOKUP($C202,'2026年度(M1後期)'!$B$5:$N$207,COLUMN('2026年度(M1後期)'!$C$5),0)&amp;""</f>
        <v>国際看護学演習A-Ⅰ
精神看護学演習A-Ⅱ
成育看護学演習A-Ⅱ・Ⅳ（小児）</v>
      </c>
      <c r="N203" s="759"/>
      <c r="O203" s="761" t="str">
        <f>VLOOKUP($C202,'2026年度(M2後期)'!$B$5:$N$207,COLUMN('2026年度(M2後期)'!$C$5),0)&amp;""</f>
        <v>特別研究</v>
      </c>
      <c r="P203" s="758"/>
      <c r="Q203" s="761" t="str">
        <f>VLOOKUP($C202,'2026年度(D1後期)'!$B$5:$N$207,COLUMN('2026年度(D1後期)'!$C$5),0)&amp;""</f>
        <v>成育看護学演習Ｂ
国際看護学演習Ｂ</v>
      </c>
      <c r="R203" s="758"/>
      <c r="S203" s="742" t="str">
        <f>VLOOKUP($C202,'2026年度(D23後期)'!$B$5:$N$207,COLUMN('2026年度(D23後期)'!$C$5),0)&amp;""</f>
        <v>特別研究</v>
      </c>
      <c r="T203" s="758"/>
      <c r="U203" s="25"/>
      <c r="W203" s="31"/>
      <c r="X203" s="20"/>
      <c r="Z203" s="744" t="str">
        <f>A203</f>
        <v xml:space="preserve">１時限（09：20～10：50） </v>
      </c>
      <c r="AA203" s="723"/>
      <c r="AB203" s="723"/>
      <c r="AC203" s="723"/>
      <c r="AD203" s="723"/>
      <c r="AE203" s="723"/>
      <c r="AF203" s="723"/>
      <c r="AG203" s="723"/>
      <c r="AH203" s="723"/>
      <c r="AI203" s="723" t="s">
        <v>454</v>
      </c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/>
      <c r="AX203" s="723"/>
      <c r="AY203" s="723"/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/>
      <c r="BO203" s="723"/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53" t="str">
        <f>IFERROR(VLOOKUP(C203,科目・教員!$A$2:$B$342,2,0),"")</f>
        <v/>
      </c>
      <c r="D204" s="751"/>
      <c r="E204" s="855" t="str">
        <f>IFERROR(VLOOKUP(E203,科目・教員!$A$2:$B$342,2,0),"")</f>
        <v/>
      </c>
      <c r="F204" s="808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38" t="str">
        <f>IFERROR(VLOOKUP(K203,科目・教員!$A$2:$B$342,2,0),"")</f>
        <v/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5"/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/>
      </c>
      <c r="D205" s="751"/>
      <c r="E205" s="855" t="str">
        <f>VLOOKUP($C202,'2026年度(2年後期)'!$B$5:$N$207,COLUMN('2026年度(2年後期)'!$C$5)+1,0)&amp;""</f>
        <v>203</v>
      </c>
      <c r="F205" s="808"/>
      <c r="G205" s="752" t="str">
        <f>VLOOKUP($C202,'2026年度(3年後期)'!$B$5:$N$207,COLUMN('2026年度(3年後期)'!$C$5)+1,0)&amp;""</f>
        <v/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5"/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36"/>
      <c r="D206" s="755"/>
      <c r="E206" s="858"/>
      <c r="F206" s="850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5"/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809" t="str">
        <f>VLOOKUP($C202,'2026年度(1年後期)'!$B$5:$N$207,COLUMN('2026年度(1年後期)'!$E$5),0)&amp;""</f>
        <v>加齢と健康　追再試</v>
      </c>
      <c r="D207" s="810"/>
      <c r="E207" s="859" t="str">
        <f>VLOOKUP($C202,'2026年度(2年後期)'!$B$5:$N$207,COLUMN('2026年度(2年後期)'!$E$5),0)&amp;""</f>
        <v>精神看護学概論
追再試</v>
      </c>
      <c r="F207" s="810"/>
      <c r="G207" s="761" t="str">
        <f>VLOOKUP($C202,'2026年度(3年後期)'!$B$5:$N$207,COLUMN('2026年度(3年後期)'!$E$5),0)&amp;""</f>
        <v>領域別実習</v>
      </c>
      <c r="H207" s="758"/>
      <c r="I207" s="761" t="str">
        <f>VLOOKUP($C202,'2026年度(4年後期)'!$B$5:$N$206,COLUMN('2026年度(4年後期)'!$E$5),0)&amp;""</f>
        <v/>
      </c>
      <c r="J207" s="758"/>
      <c r="K207" s="742" t="str">
        <f>VLOOKUP($C202,'2026年度(助産後期)'!$B$5:$N$207,COLUMN('2026年度(助産後期)'!$E$5),0)&amp;""</f>
        <v/>
      </c>
      <c r="L207" s="759"/>
      <c r="M207" s="757" t="str">
        <f>VLOOKUP($C202,'2026年度(M1後期)'!$B$5:$N$207,COLUMN('2026年度(M1後期)'!$E$5),0)&amp;""</f>
        <v>国際看護学演習A-Ⅰ
精神看護学演習A-Ⅱ
成育看護学演習A-Ⅱ・Ⅳ（小児）</v>
      </c>
      <c r="N207" s="758"/>
      <c r="O207" s="742" t="str">
        <f>VLOOKUP($C202,'2026年度(M2後期)'!$B$5:$N$207,COLUMN('2026年度(M2後期)'!$E$5),0)&amp;""</f>
        <v>特別研究</v>
      </c>
      <c r="P207" s="758"/>
      <c r="Q207" s="742" t="str">
        <f>VLOOKUP($C202,'2026年度(D1後期)'!$B$5:$N$207,COLUMN('2026年度(D1後期)'!$E$5),0)&amp;""</f>
        <v>成育看護学演習Ｂ
国際看護学演習Ｂ</v>
      </c>
      <c r="R207" s="758"/>
      <c r="S207" s="742" t="str">
        <f>VLOOKUP($C202,'2026年度(D23後期)'!$B$5:$N$207,COLUMN('2026年度(D23後期)'!$E$5),0)&amp;""</f>
        <v>特別研究</v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 t="s">
        <v>455</v>
      </c>
      <c r="AD207" s="723"/>
      <c r="AE207" s="723"/>
      <c r="AF207" s="723"/>
      <c r="AG207" s="723"/>
      <c r="AH207" s="723"/>
      <c r="AI207" s="723" t="s">
        <v>456</v>
      </c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/>
      <c r="AX207" s="723"/>
      <c r="AY207" s="723"/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/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807" t="str">
        <f>IFERROR(VLOOKUP(C207,科目・教員!$A$2:$B$342,2,0),"")</f>
        <v/>
      </c>
      <c r="D208" s="808"/>
      <c r="E208" s="855" t="str">
        <f>IFERROR(VLOOKUP(E207,科目・教員!$A$2:$B$342,2,0),"")</f>
        <v/>
      </c>
      <c r="F208" s="808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/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807" t="str">
        <f>VLOOKUP($C202,'2026年度(1年後期)'!$B$5:$N$207,COLUMN('2026年度(1年後期)'!$E$5)+1,0)&amp;""</f>
        <v>103</v>
      </c>
      <c r="D209" s="808"/>
      <c r="E209" s="855" t="str">
        <f>VLOOKUP($C202,'2026年度(2年後期)'!$B$5:$N$207,COLUMN('2026年度(2年後期)'!$E$5)+1,0)&amp;""</f>
        <v>203</v>
      </c>
      <c r="F209" s="808"/>
      <c r="G209" s="752" t="str">
        <f>VLOOKUP($C202,'2026年度(3年後期)'!$B$5:$N$207,COLUMN('2026年度(3年後期)'!$E$5)+1,0)&amp;""</f>
        <v/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849"/>
      <c r="D210" s="851"/>
      <c r="E210" s="858"/>
      <c r="F210" s="851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802" t="str">
        <f>VLOOKUP($C202,'2026年度(1年後期)'!$B$5:$N$207,COLUMN('2026年度(1年後期)'!$G$5),0)&amp;""</f>
        <v>免疫と健康　追再試</v>
      </c>
      <c r="D215" s="803"/>
      <c r="E215" s="860" t="str">
        <f>VLOOKUP($C202,'2026年度(2年後期)'!$B$5:$N$207,COLUMN('2026年度(2年後期)'!$G$5),0)&amp;""</f>
        <v>地域･在宅看護学概論
追再試</v>
      </c>
      <c r="F215" s="803"/>
      <c r="G215" s="747" t="str">
        <f>VLOOKUP($C202,'2026年度(3年後期)'!$B$5:$N$207,COLUMN('2026年度(3年後期)'!$G$5),0)&amp;""</f>
        <v>領域別実習</v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/>
      </c>
      <c r="L215" s="743"/>
      <c r="M215" s="741" t="str">
        <f>VLOOKUP($C202,'2026年度(M1後期)'!$B$5:$N$207,COLUMN('2026年度(M1後期)'!$G$5),0)&amp;""</f>
        <v>成育看護学演習A-Ⅱ（小児）</v>
      </c>
      <c r="N215" s="742"/>
      <c r="O215" s="743" t="str">
        <f>VLOOKUP($C202,'2026年度(M2後期)'!$B$5:$N$207,COLUMN('2026年度(M2後期)'!$G$5),0)&amp;""</f>
        <v>特別研究</v>
      </c>
      <c r="P215" s="742"/>
      <c r="Q215" s="743" t="str">
        <f>VLOOKUP($C202,'2026年度(D1後期)'!$B$5:$N$207,COLUMN('2026年度(D1後期)'!$G$5),0)&amp;""</f>
        <v>感染管理看護学演習Ｂ
成人看護学演習Ｂ</v>
      </c>
      <c r="R215" s="742"/>
      <c r="S215" s="743" t="str">
        <f>VLOOKUP($C202,'2026年度(D23後期)'!$B$5:$N$207,COLUMN('2026年度(D23後期)'!$G$5),0)&amp;""</f>
        <v>特別研究</v>
      </c>
      <c r="T215" s="742"/>
      <c r="U215" s="32"/>
      <c r="W215" s="13"/>
      <c r="Z215" s="745" t="str">
        <f>A215</f>
        <v>３時限（13：30～15：00）</v>
      </c>
      <c r="AA215" s="723"/>
      <c r="AB215" s="723"/>
      <c r="AC215" s="723" t="s">
        <v>457</v>
      </c>
      <c r="AD215" s="723"/>
      <c r="AE215" s="723"/>
      <c r="AF215" s="723"/>
      <c r="AG215" s="723"/>
      <c r="AH215" s="723"/>
      <c r="AI215" s="723" t="s">
        <v>458</v>
      </c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/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800" t="str">
        <f>IFERROR(VLOOKUP(C215,科目・教員!$A$2:$B$342,2,0),"")</f>
        <v/>
      </c>
      <c r="D216" s="801"/>
      <c r="E216" s="861" t="str">
        <f>IFERROR(VLOOKUP(E215,科目・教員!$A$2:$B$342,2,0),"")</f>
        <v/>
      </c>
      <c r="F216" s="801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/>
      </c>
      <c r="L216" s="737"/>
      <c r="M216" s="739" t="str">
        <f>IFERROR(VLOOKUP(M215,科目・教員!$A$2:$B$342,2,0),"")</f>
        <v/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800" t="str">
        <f>VLOOKUP($C202,'2026年度(1年後期)'!$B$5:$N$207,COLUMN('2026年度(1年後期)'!$G$5)+1,0)&amp;""</f>
        <v>103</v>
      </c>
      <c r="D217" s="801"/>
      <c r="E217" s="861" t="str">
        <f>VLOOKUP($C202,'2026年度(2年後期)'!$B$5:$N$207,COLUMN('2026年度(2年後期)'!$G$5)+1,0)&amp;""</f>
        <v>203</v>
      </c>
      <c r="F217" s="801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/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849"/>
      <c r="D218" s="851"/>
      <c r="E218" s="858"/>
      <c r="F218" s="851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802" t="str">
        <f>VLOOKUP($C202,'2026年度(1年後期)'!$B$5:$N$207,COLUMN('2026年度(1年後期)'!$I$5),0)&amp;""</f>
        <v>人間関係論　追再試</v>
      </c>
      <c r="D219" s="803"/>
      <c r="E219" s="747" t="str">
        <f>VLOOKUP($C202,'2026年度(2年後期)'!$B$5:$N$207,COLUMN('2026年度(2年後期)'!$I$5),0)&amp;""</f>
        <v/>
      </c>
      <c r="F219" s="742"/>
      <c r="G219" s="747" t="str">
        <f>VLOOKUP($C202,'2026年度(3年後期)'!$B$5:$N$207,COLUMN('2026年度(3年後期)'!$I$5),0)&amp;""</f>
        <v>領域別実習</v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/>
      </c>
      <c r="L219" s="743"/>
      <c r="M219" s="741" t="str">
        <f>VLOOKUP($C202,'2026年度(M1後期)'!$B$5:$N$207,COLUMN('2026年度(M1後期)'!$I$5),0)&amp;""</f>
        <v>成育看護学演習A-Ⅱ（小児）</v>
      </c>
      <c r="N219" s="742"/>
      <c r="O219" s="743" t="str">
        <f>VLOOKUP($C202,'2026年度(M2後期)'!$B$5:$N$207,COLUMN('2026年度(M2後期)'!$I$5),0)&amp;""</f>
        <v>特別研究</v>
      </c>
      <c r="P219" s="742"/>
      <c r="Q219" s="743" t="str">
        <f>VLOOKUP($C202,'2026年度(D1後期)'!$B$5:$N$207,COLUMN('2026年度(D1後期)'!$I$5),0)&amp;""</f>
        <v>感染管理看護学演習Ｂ
成人看護学演習Ｂ</v>
      </c>
      <c r="R219" s="742"/>
      <c r="S219" s="743" t="str">
        <f>VLOOKUP($C202,'2026年度(D23後期)'!$B$5:$N$207,COLUMN('2026年度(D23後期)'!$I$5),0)&amp;""</f>
        <v>特別研究</v>
      </c>
      <c r="T219" s="742"/>
      <c r="U219" s="21"/>
      <c r="W219" s="13"/>
      <c r="Z219" s="745" t="str">
        <f>A219</f>
        <v>４時限（15：10～16：40）</v>
      </c>
      <c r="AA219" s="723"/>
      <c r="AB219" s="723"/>
      <c r="AC219" s="723" t="s">
        <v>459</v>
      </c>
      <c r="AD219" s="723"/>
      <c r="AE219" s="723"/>
      <c r="AF219" s="723"/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800" t="str">
        <f>IFERROR(VLOOKUP(C219,科目・教員!$A$2:$B$342,2,0),"")</f>
        <v/>
      </c>
      <c r="D220" s="801"/>
      <c r="E220" s="740" t="str">
        <f>IFERROR(VLOOKUP(E219,科目・教員!$A$2:$B$342,2,0),"")</f>
        <v/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/>
      </c>
      <c r="L220" s="737"/>
      <c r="M220" s="739" t="str">
        <f>IFERROR(VLOOKUP(M219,科目・教員!$A$2:$B$342,2,0),"")</f>
        <v/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800" t="str">
        <f>VLOOKUP($C202,'2026年度(1年後期)'!$B$5:$N$207,COLUMN('2026年度(1年後期)'!$I$5)+1,0)&amp;""</f>
        <v>103</v>
      </c>
      <c r="D221" s="801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/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849"/>
      <c r="D222" s="851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">
      <c r="A227" s="5"/>
      <c r="B227" s="6"/>
      <c r="C227" s="781">
        <f>C202+1</f>
        <v>46428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32">
        <f>C227</f>
        <v>46428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809" t="str">
        <f>VLOOKUP($C227,'2026年度(1年後期)'!$B$5:$N$207,COLUMN('2026年度(1年後期)'!$C$5),0)&amp;""</f>
        <v>生活援助論Ⅱ　追再試(筆記)</v>
      </c>
      <c r="D228" s="810"/>
      <c r="E228" s="859" t="str">
        <f>VLOOKUP($C227,'2026年度(2年後期)'!$B$5:$N$207,COLUMN('2026年度(2年後期)'!$C$5),0)&amp;""</f>
        <v>地域生活とヘルスプロモーション　追再試</v>
      </c>
      <c r="F228" s="810"/>
      <c r="G228" s="761" t="str">
        <f>VLOOKUP($C227,'2026年度(3年後期)'!$B$5:$N$207,COLUMN('2026年度(3年後期)'!$C$5),0)&amp;""</f>
        <v>領域別実習</v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>長寿看護学演習A-Ⅰ
成育看護学演習A-Ⅳ（母性）</v>
      </c>
      <c r="N228" s="759"/>
      <c r="O228" s="761" t="str">
        <f>VLOOKUP($C227,'2026年度(M2後期)'!$B$5:$N$207,COLUMN('2026年度(M2後期)'!$C$5),0)&amp;""</f>
        <v>特別研究</v>
      </c>
      <c r="P228" s="758"/>
      <c r="Q228" s="761" t="str">
        <f>VLOOKUP($C227,'2026年度(D1後期)'!$B$5:$N$207,COLUMN('2026年度(D1後期)'!$C$5),0)&amp;""</f>
        <v/>
      </c>
      <c r="R228" s="758"/>
      <c r="S228" s="742" t="str">
        <f>VLOOKUP($C227,'2026年度(D23後期)'!$B$5:$N$207,COLUMN('2026年度(D23後期)'!$C$5),0)&amp;""</f>
        <v>特別研究</v>
      </c>
      <c r="T228" s="758"/>
      <c r="U228" s="20"/>
      <c r="Z228" s="744" t="str">
        <f>A228</f>
        <v xml:space="preserve">１時限（09：20～10：50） </v>
      </c>
      <c r="AA228" s="723"/>
      <c r="AB228" s="723"/>
      <c r="AC228" s="723" t="s">
        <v>460</v>
      </c>
      <c r="AD228" s="723"/>
      <c r="AE228" s="723"/>
      <c r="AF228" s="723"/>
      <c r="AG228" s="723"/>
      <c r="AH228" s="723"/>
      <c r="AI228" s="723" t="s">
        <v>461</v>
      </c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/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807" t="str">
        <f>IFERROR(VLOOKUP(C228,科目・教員!$A$2:$B$342,2,0),"")</f>
        <v/>
      </c>
      <c r="D229" s="808"/>
      <c r="E229" s="855" t="str">
        <f>IFERROR(VLOOKUP(E228,科目・教員!$A$2:$B$342,2,0),"")</f>
        <v/>
      </c>
      <c r="F229" s="808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807" t="str">
        <f>VLOOKUP($C227,'2026年度(1年後期)'!$B$5:$N$207,COLUMN('2026年度(1年後期)'!$C$5)+1,0)&amp;""</f>
        <v>103</v>
      </c>
      <c r="D230" s="808"/>
      <c r="E230" s="855" t="str">
        <f>VLOOKUP($C227,'2026年度(2年後期)'!$B$5:$N$207,COLUMN('2026年度(2年後期)'!$C$5)+1,0)&amp;""</f>
        <v>203</v>
      </c>
      <c r="F230" s="808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849"/>
      <c r="D231" s="850"/>
      <c r="E231" s="858"/>
      <c r="F231" s="850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809" t="str">
        <f>VLOOKUP($C227,'2026年度(1年後期)'!$B$5:$N$207,COLUMN('2026年度(1年後期)'!$E$5),0)&amp;""</f>
        <v>保健行動論　追再試</v>
      </c>
      <c r="D232" s="810"/>
      <c r="E232" s="859" t="str">
        <f>VLOOKUP($C227,'2026年度(2年後期)'!$B$5:$N$207,COLUMN('2026年度(2年後期)'!$E$5),0)&amp;""</f>
        <v>老年看護学概論
追再試</v>
      </c>
      <c r="F232" s="810"/>
      <c r="G232" s="761" t="str">
        <f>VLOOKUP($C227,'2026年度(3年後期)'!$B$5:$N$207,COLUMN('2026年度(3年後期)'!$E$5),0)&amp;""</f>
        <v>領域別実習</v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>長寿看護学演習A-Ⅰ
成育看護学演習A-Ⅳ（母性）</v>
      </c>
      <c r="N232" s="758"/>
      <c r="O232" s="742" t="str">
        <f>VLOOKUP($C227,'2026年度(M2後期)'!$B$5:$N$207,COLUMN('2026年度(M2後期)'!$E$5),0)&amp;""</f>
        <v>特別研究</v>
      </c>
      <c r="P232" s="758"/>
      <c r="Q232" s="742" t="str">
        <f>VLOOKUP($C227,'2026年度(D1後期)'!$B$5:$N$207,COLUMN('2026年度(D1後期)'!$E$5),0)&amp;""</f>
        <v/>
      </c>
      <c r="R232" s="758"/>
      <c r="S232" s="742" t="str">
        <f>VLOOKUP($C227,'2026年度(D23後期)'!$B$5:$N$207,COLUMN('2026年度(D23後期)'!$E$5),0)&amp;""</f>
        <v>特別研究</v>
      </c>
      <c r="T232" s="758"/>
      <c r="Z232" s="745" t="str">
        <f>A232</f>
        <v>２時限（11：00～12：30）</v>
      </c>
      <c r="AA232" s="723"/>
      <c r="AB232" s="723"/>
      <c r="AC232" s="723" t="s">
        <v>462</v>
      </c>
      <c r="AD232" s="723"/>
      <c r="AE232" s="723"/>
      <c r="AF232" s="723"/>
      <c r="AG232" s="723"/>
      <c r="AH232" s="723"/>
      <c r="AI232" s="723" t="s">
        <v>463</v>
      </c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/>
      <c r="BB232" s="723"/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807" t="str">
        <f>IFERROR(VLOOKUP(C232,科目・教員!$A$2:$B$342,2,0),"")</f>
        <v/>
      </c>
      <c r="D233" s="808"/>
      <c r="E233" s="855" t="str">
        <f>IFERROR(VLOOKUP(E232,科目・教員!$A$2:$B$342,2,0),"")</f>
        <v/>
      </c>
      <c r="F233" s="808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807" t="str">
        <f>VLOOKUP($C227,'2026年度(1年後期)'!$B$5:$N$207,COLUMN('2026年度(1年後期)'!$E$5)+1,0)&amp;""</f>
        <v>103</v>
      </c>
      <c r="D234" s="808"/>
      <c r="E234" s="855" t="str">
        <f>VLOOKUP($C227,'2026年度(2年後期)'!$B$5:$N$207,COLUMN('2026年度(2年後期)'!$E$5)+1,0)&amp;""</f>
        <v>203</v>
      </c>
      <c r="F234" s="808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849"/>
      <c r="D235" s="851"/>
      <c r="E235" s="858"/>
      <c r="F235" s="851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802" t="str">
        <f>VLOOKUP($C227,'2026年度(1年後期)'!$B$5:$N$207,COLUMN('2026年度(1年後期)'!$G$5),0)&amp;""</f>
        <v>疫学・保健統計学Ⅱ　追再試</v>
      </c>
      <c r="D240" s="803"/>
      <c r="E240" s="747" t="str">
        <f>VLOOKUP($C227,'2026年度(2年後期)'!$B$5:$N$207,COLUMN('2026年度(2年後期)'!$G$5),0)&amp;""</f>
        <v/>
      </c>
      <c r="F240" s="742"/>
      <c r="G240" s="747" t="str">
        <f>VLOOKUP($C227,'2026年度(3年後期)'!$B$5:$N$207,COLUMN('2026年度(3年後期)'!$G$5),0)&amp;""</f>
        <v>領域別実習</v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>特別研究</v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>特別研究</v>
      </c>
      <c r="T240" s="742"/>
      <c r="Z240" s="745" t="str">
        <f>A240</f>
        <v>３時限（13：30～15：00）</v>
      </c>
      <c r="AA240" s="723"/>
      <c r="AB240" s="723"/>
      <c r="AC240" s="723" t="s">
        <v>464</v>
      </c>
      <c r="AD240" s="723"/>
      <c r="AE240" s="723"/>
      <c r="AF240" s="723"/>
      <c r="AG240" s="723"/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800" t="str">
        <f>IFERROR(VLOOKUP(C240,科目・教員!$A$2:$B$342,2,0),"")</f>
        <v/>
      </c>
      <c r="D241" s="801"/>
      <c r="E241" s="740" t="str">
        <f>IFERROR(VLOOKUP(E240,科目・教員!$A$2:$B$342,2,0),"")</f>
        <v/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800" t="str">
        <f>VLOOKUP($C227,'2026年度(1年後期)'!$B$5:$N$207,COLUMN('2026年度(1年後期)'!$G$5)+1,0)&amp;""</f>
        <v>103</v>
      </c>
      <c r="D242" s="801"/>
      <c r="E242" s="740" t="str">
        <f>VLOOKUP($C227,'2026年度(2年後期)'!$B$5:$N$207,COLUMN('2026年度(2年後期)'!$G$5)+1,0)&amp;""</f>
        <v/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849"/>
      <c r="D243" s="851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802" t="str">
        <f>VLOOKUP($C227,'2026年度(1年後期)'!$B$5:$N$207,COLUMN('2026年度(1年後期)'!$I$5),0)&amp;""</f>
        <v>食と健康　再試
(追試は12/23)</v>
      </c>
      <c r="D244" s="803"/>
      <c r="E244" s="747" t="str">
        <f>VLOOKUP($C227,'2026年度(2年後期)'!$B$5:$N$207,COLUMN('2026年度(2年後期)'!$I$5),0)&amp;""</f>
        <v/>
      </c>
      <c r="F244" s="742"/>
      <c r="G244" s="747" t="str">
        <f>VLOOKUP($C227,'2026年度(3年後期)'!$B$5:$N$207,COLUMN('2026年度(3年後期)'!$I$5),0)&amp;""</f>
        <v>領域別実習</v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>特別研究</v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>特別研究</v>
      </c>
      <c r="T244" s="742"/>
      <c r="Z244" s="745" t="str">
        <f>A244</f>
        <v>４時限（15：10～16：40）</v>
      </c>
      <c r="AA244" s="723"/>
      <c r="AB244" s="723"/>
      <c r="AC244" s="723" t="s">
        <v>465</v>
      </c>
      <c r="AD244" s="723"/>
      <c r="AE244" s="723"/>
      <c r="AF244" s="723"/>
      <c r="AG244" s="723"/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800" t="str">
        <f>IFERROR(VLOOKUP(C244,科目・教員!$A$2:$B$342,2,0),"")</f>
        <v/>
      </c>
      <c r="D245" s="801"/>
      <c r="E245" s="740" t="str">
        <f>IFERROR(VLOOKUP(E244,科目・教員!$A$2:$B$342,2,0),"")</f>
        <v/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800" t="str">
        <f>VLOOKUP($C227,'2026年度(1年後期)'!$B$5:$N$207,COLUMN('2026年度(1年後期)'!$I$5)+1,0)&amp;""</f>
        <v>103</v>
      </c>
      <c r="D246" s="801"/>
      <c r="E246" s="740" t="str">
        <f>VLOOKUP($C227,'2026年度(2年後期)'!$B$5:$N$207,COLUMN('2026年度(2年後期)'!$I$5)+1,0)&amp;""</f>
        <v/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849"/>
      <c r="D247" s="851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/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23"/>
      <c r="B252" s="24"/>
      <c r="C252" s="767">
        <f>C227+1</f>
        <v>46429</v>
      </c>
      <c r="D252" s="767"/>
      <c r="E252" s="767"/>
      <c r="F252" s="767"/>
      <c r="G252" s="767"/>
      <c r="H252" s="767"/>
      <c r="I252" s="767"/>
      <c r="J252" s="767"/>
      <c r="K252" s="767"/>
      <c r="L252" s="767"/>
      <c r="M252" s="767"/>
      <c r="N252" s="767"/>
      <c r="O252" s="767"/>
      <c r="P252" s="767"/>
      <c r="Q252" s="767"/>
      <c r="R252" s="767"/>
      <c r="S252" s="767"/>
      <c r="T252" s="767"/>
      <c r="U252" s="835">
        <f>C252</f>
        <v>46429</v>
      </c>
      <c r="V252" s="836"/>
      <c r="W252" s="836"/>
      <c r="X252" s="836"/>
      <c r="Y252" s="836"/>
      <c r="Z252" s="8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/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/>
      </c>
      <c r="H253" s="758"/>
      <c r="I253" s="761" t="str">
        <f>VLOOKUP($C252,'2026年度(4年後期)'!$B$5:$N$206,COLUMN('2026年度(4年後期)'!$C$5),0)&amp;""</f>
        <v/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/>
      </c>
      <c r="N253" s="759"/>
      <c r="O253" s="761" t="str">
        <f>VLOOKUP($C252,'2026年度(M2後期)'!$B$5:$N$207,COLUMN('2026年度(M2後期)'!$C$5),0)&amp;""</f>
        <v/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/>
      </c>
      <c r="T253" s="758"/>
      <c r="U253" s="25"/>
      <c r="V253" s="20"/>
      <c r="Z253" s="744" t="str">
        <f>A253</f>
        <v xml:space="preserve">１時限（09：20～10：50） </v>
      </c>
      <c r="AA253" s="723"/>
      <c r="AB253" s="723"/>
      <c r="AC253" s="723"/>
      <c r="AD253" s="723"/>
      <c r="AE253" s="723"/>
      <c r="AF253" s="723"/>
      <c r="AG253" s="723"/>
      <c r="AH253" s="723"/>
      <c r="AI253" s="723"/>
      <c r="AJ253" s="723"/>
      <c r="AK253" s="723"/>
      <c r="AL253" s="723"/>
      <c r="AM253" s="723"/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33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36"/>
      <c r="D256" s="755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33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/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/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/>
      </c>
      <c r="N257" s="758"/>
      <c r="O257" s="742" t="str">
        <f>VLOOKUP($C252,'2026年度(M2後期)'!$B$5:$N$207,COLUMN('2026年度(M2後期)'!$E$5),0)&amp;""</f>
        <v/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/>
      </c>
      <c r="T257" s="758"/>
      <c r="U257" s="33"/>
      <c r="Z257" s="745" t="str">
        <f>A257</f>
        <v>２時限（11：00～12：30）</v>
      </c>
      <c r="AA257" s="723"/>
      <c r="AB257" s="723"/>
      <c r="AC257" s="723"/>
      <c r="AD257" s="723"/>
      <c r="AE257" s="723"/>
      <c r="AF257" s="723"/>
      <c r="AG257" s="723"/>
      <c r="AH257" s="723"/>
      <c r="AI257" s="723"/>
      <c r="AJ257" s="723"/>
      <c r="AK257" s="723"/>
      <c r="AL257" s="723"/>
      <c r="AM257" s="723"/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53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736"/>
      <c r="D260" s="734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/>
      </c>
      <c r="D265" s="742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/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/>
      </c>
      <c r="N265" s="742"/>
      <c r="O265" s="743" t="str">
        <f>VLOOKUP($C252,'2026年度(M2後期)'!$B$5:$N$207,COLUMN('2026年度(M2後期)'!$G$5),0)&amp;""</f>
        <v/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/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3"/>
      <c r="AH265" s="723"/>
      <c r="AI265" s="723"/>
      <c r="AJ265" s="723"/>
      <c r="AK265" s="723"/>
      <c r="AL265" s="723"/>
      <c r="AM265" s="723"/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/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/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/>
      </c>
      <c r="N269" s="742"/>
      <c r="O269" s="743" t="str">
        <f>VLOOKUP($C252,'2026年度(M2後期)'!$B$5:$N$207,COLUMN('2026年度(M2後期)'!$I$5),0)&amp;""</f>
        <v/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/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3"/>
      <c r="AH269" s="723"/>
      <c r="AI269" s="723"/>
      <c r="AJ269" s="723"/>
      <c r="AK269" s="723"/>
      <c r="AL269" s="723"/>
      <c r="AM269" s="723"/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/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36"/>
      <c r="D272" s="734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21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21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21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36"/>
      <c r="D276" s="734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22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">
      <c r="A277" s="5"/>
      <c r="B277" s="6"/>
      <c r="C277" s="781">
        <f>C252+1</f>
        <v>46430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32">
        <f>C277</f>
        <v>46430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>領域別実習</v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/>
      </c>
      <c r="N278" s="759"/>
      <c r="O278" s="761" t="str">
        <f>VLOOKUP($C277,'2026年度(M2後期)'!$B$5:$N$207,COLUMN('2026年度(M2後期)'!$C$5),0)&amp;""</f>
        <v/>
      </c>
      <c r="P278" s="758"/>
      <c r="Q278" s="761" t="str">
        <f>VLOOKUP($C277,'2026年度(D1後期)'!$B$5:$N$207,COLUMN('2026年度(D1後期)'!$C$5),0)&amp;""</f>
        <v/>
      </c>
      <c r="R278" s="758"/>
      <c r="S278" s="742" t="str">
        <f>VLOOKUP($C277,'2026年度(D23後期)'!$B$5:$N$207,COLUMN('2026年度(D23後期)'!$C$5),0)&amp;""</f>
        <v/>
      </c>
      <c r="T278" s="758"/>
      <c r="U278" s="618" t="s">
        <v>441</v>
      </c>
      <c r="Z278" s="744" t="str">
        <f>A278</f>
        <v xml:space="preserve">１時限（09：20～10：50） </v>
      </c>
      <c r="AA278" s="723"/>
      <c r="AB278" s="723"/>
      <c r="AC278" s="723"/>
      <c r="AD278" s="723"/>
      <c r="AE278" s="723"/>
      <c r="AF278" s="723"/>
      <c r="AG278" s="723" t="s">
        <v>466</v>
      </c>
      <c r="AH278" s="723" t="s">
        <v>466</v>
      </c>
      <c r="AI278" s="723" t="s">
        <v>466</v>
      </c>
      <c r="AJ278" s="723" t="s">
        <v>466</v>
      </c>
      <c r="AK278" s="723" t="s">
        <v>466</v>
      </c>
      <c r="AL278" s="723"/>
      <c r="AM278" s="723"/>
      <c r="AN278" s="723" t="s">
        <v>466</v>
      </c>
      <c r="AO278" s="723" t="s">
        <v>466</v>
      </c>
      <c r="AP278" s="723" t="s">
        <v>466</v>
      </c>
      <c r="AQ278" s="723" t="s">
        <v>466</v>
      </c>
      <c r="AR278" s="723" t="s">
        <v>466</v>
      </c>
      <c r="AS278" s="723" t="s">
        <v>466</v>
      </c>
      <c r="AT278" s="723" t="s">
        <v>466</v>
      </c>
      <c r="AU278" s="723" t="s">
        <v>466</v>
      </c>
      <c r="AV278" s="723" t="s">
        <v>466</v>
      </c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618" t="s">
        <v>467</v>
      </c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U280" s="618" t="s">
        <v>444</v>
      </c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36"/>
      <c r="D281" s="755"/>
      <c r="E281" s="733"/>
      <c r="F281" s="755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U281" s="618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>領域別実習</v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/>
      </c>
      <c r="N282" s="758"/>
      <c r="O282" s="742" t="str">
        <f>VLOOKUP($C277,'2026年度(M2後期)'!$B$5:$N$207,COLUMN('2026年度(M2後期)'!$E$5),0)&amp;""</f>
        <v/>
      </c>
      <c r="P282" s="758"/>
      <c r="Q282" s="742" t="str">
        <f>VLOOKUP($C277,'2026年度(D1後期)'!$B$5:$N$207,COLUMN('2026年度(D1後期)'!$E$5),0)&amp;""</f>
        <v/>
      </c>
      <c r="R282" s="758"/>
      <c r="S282" s="742" t="str">
        <f>VLOOKUP($C277,'2026年度(D23後期)'!$B$5:$N$207,COLUMN('2026年度(D23後期)'!$E$5),0)&amp;""</f>
        <v/>
      </c>
      <c r="T282" s="758"/>
      <c r="U282" s="602" t="s">
        <v>445</v>
      </c>
      <c r="Z282" s="745" t="str">
        <f>A282</f>
        <v>２時限（11：00～12：30）</v>
      </c>
      <c r="AA282" s="723"/>
      <c r="AB282" s="723"/>
      <c r="AC282" s="723"/>
      <c r="AD282" s="723"/>
      <c r="AE282" s="723"/>
      <c r="AF282" s="723"/>
      <c r="AG282" s="723" t="s">
        <v>466</v>
      </c>
      <c r="AH282" s="723" t="s">
        <v>466</v>
      </c>
      <c r="AI282" s="723" t="s">
        <v>466</v>
      </c>
      <c r="AJ282" s="723" t="s">
        <v>466</v>
      </c>
      <c r="AK282" s="723" t="s">
        <v>466</v>
      </c>
      <c r="AL282" s="723"/>
      <c r="AM282" s="723"/>
      <c r="AN282" s="723" t="s">
        <v>466</v>
      </c>
      <c r="AO282" s="723" t="s">
        <v>466</v>
      </c>
      <c r="AP282" s="723" t="s">
        <v>466</v>
      </c>
      <c r="AQ282" s="723" t="s">
        <v>466</v>
      </c>
      <c r="AR282" s="723" t="s">
        <v>466</v>
      </c>
      <c r="AS282" s="723" t="s">
        <v>466</v>
      </c>
      <c r="AT282" s="723" t="s">
        <v>466</v>
      </c>
      <c r="AU282" s="723" t="s">
        <v>466</v>
      </c>
      <c r="AV282" s="723" t="s">
        <v>466</v>
      </c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U283" s="602" t="s">
        <v>446</v>
      </c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U284" s="602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U285" s="602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U286" s="602" t="s">
        <v>331</v>
      </c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 t="s">
        <v>466</v>
      </c>
      <c r="AH286" s="723" t="s">
        <v>466</v>
      </c>
      <c r="AI286" s="723" t="s">
        <v>466</v>
      </c>
      <c r="AJ286" s="723" t="s">
        <v>466</v>
      </c>
      <c r="AK286" s="723" t="s">
        <v>466</v>
      </c>
      <c r="AL286" s="723"/>
      <c r="AM286" s="723"/>
      <c r="AN286" s="723" t="s">
        <v>466</v>
      </c>
      <c r="AO286" s="723" t="s">
        <v>466</v>
      </c>
      <c r="AP286" s="723" t="s">
        <v>466</v>
      </c>
      <c r="AQ286" s="723" t="s">
        <v>466</v>
      </c>
      <c r="AR286" s="723" t="s">
        <v>466</v>
      </c>
      <c r="AS286" s="723" t="s">
        <v>466</v>
      </c>
      <c r="AT286" s="723" t="s">
        <v>466</v>
      </c>
      <c r="AU286" s="723" t="s">
        <v>466</v>
      </c>
      <c r="AV286" s="723" t="s">
        <v>466</v>
      </c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U287" s="602" t="s">
        <v>332</v>
      </c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U288" s="602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U289" s="602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>領域別実習</v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/>
      </c>
      <c r="N290" s="742"/>
      <c r="O290" s="743" t="str">
        <f>VLOOKUP($C277,'2026年度(M2後期)'!$B$5:$N$207,COLUMN('2026年度(M2後期)'!$G$5),0)&amp;""</f>
        <v/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/>
      </c>
      <c r="T290" s="742"/>
      <c r="U290" s="602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 t="s">
        <v>466</v>
      </c>
      <c r="AH290" s="723" t="s">
        <v>466</v>
      </c>
      <c r="AI290" s="723" t="s">
        <v>466</v>
      </c>
      <c r="AJ290" s="723" t="s">
        <v>466</v>
      </c>
      <c r="AK290" s="723" t="s">
        <v>466</v>
      </c>
      <c r="AL290" s="723"/>
      <c r="AM290" s="723"/>
      <c r="AN290" s="723" t="s">
        <v>466</v>
      </c>
      <c r="AO290" s="723" t="s">
        <v>466</v>
      </c>
      <c r="AP290" s="723" t="s">
        <v>466</v>
      </c>
      <c r="AQ290" s="723" t="s">
        <v>466</v>
      </c>
      <c r="AR290" s="723" t="s">
        <v>466</v>
      </c>
      <c r="AS290" s="723" t="s">
        <v>466</v>
      </c>
      <c r="AT290" s="723" t="s">
        <v>466</v>
      </c>
      <c r="AU290" s="723" t="s">
        <v>466</v>
      </c>
      <c r="AV290" s="723" t="s">
        <v>466</v>
      </c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U291" s="602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/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U292" s="602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36"/>
      <c r="D293" s="734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U293" s="602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>領域別実習</v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/>
      </c>
      <c r="N294" s="742"/>
      <c r="O294" s="743" t="str">
        <f>VLOOKUP($C277,'2026年度(M2後期)'!$B$5:$N$207,COLUMN('2026年度(M2後期)'!$I$5),0)&amp;""</f>
        <v/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/>
      </c>
      <c r="T294" s="742"/>
      <c r="U294" s="60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 t="s">
        <v>466</v>
      </c>
      <c r="AH294" s="723" t="s">
        <v>466</v>
      </c>
      <c r="AI294" s="723" t="s">
        <v>466</v>
      </c>
      <c r="AJ294" s="723" t="s">
        <v>466</v>
      </c>
      <c r="AK294" s="723" t="s">
        <v>466</v>
      </c>
      <c r="AL294" s="723"/>
      <c r="AM294" s="723"/>
      <c r="AN294" s="723" t="s">
        <v>466</v>
      </c>
      <c r="AO294" s="723" t="s">
        <v>466</v>
      </c>
      <c r="AP294" s="723" t="s">
        <v>466</v>
      </c>
      <c r="AQ294" s="723" t="s">
        <v>466</v>
      </c>
      <c r="AR294" s="723" t="s">
        <v>466</v>
      </c>
      <c r="AS294" s="723" t="s">
        <v>466</v>
      </c>
      <c r="AT294" s="723" t="s">
        <v>466</v>
      </c>
      <c r="AU294" s="723" t="s">
        <v>466</v>
      </c>
      <c r="AV294" s="723" t="s">
        <v>466</v>
      </c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U295" s="602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/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U296" s="602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36"/>
      <c r="D297" s="734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U297" s="602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U298" s="602"/>
      <c r="V298" s="614" t="s">
        <v>113</v>
      </c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 t="s">
        <v>466</v>
      </c>
      <c r="AH298" s="723" t="s">
        <v>466</v>
      </c>
      <c r="AI298" s="723" t="s">
        <v>466</v>
      </c>
      <c r="AJ298" s="723" t="s">
        <v>466</v>
      </c>
      <c r="AK298" s="723" t="s">
        <v>466</v>
      </c>
      <c r="AL298" s="723"/>
      <c r="AM298" s="723"/>
      <c r="AN298" s="723" t="s">
        <v>466</v>
      </c>
      <c r="AO298" s="723" t="s">
        <v>466</v>
      </c>
      <c r="AP298" s="723" t="s">
        <v>466</v>
      </c>
      <c r="AQ298" s="723" t="s">
        <v>466</v>
      </c>
      <c r="AR298" s="723" t="s">
        <v>466</v>
      </c>
      <c r="AS298" s="723" t="s">
        <v>466</v>
      </c>
      <c r="AT298" s="723" t="s">
        <v>466</v>
      </c>
      <c r="AU298" s="723" t="s">
        <v>466</v>
      </c>
      <c r="AV298" s="723" t="s">
        <v>466</v>
      </c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 t="s">
        <v>216</v>
      </c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U299" s="602"/>
      <c r="V299" s="615" t="s">
        <v>218</v>
      </c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U300" s="602"/>
      <c r="V300" s="614" t="s">
        <v>216</v>
      </c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619"/>
      <c r="V301" s="616" t="s">
        <v>123</v>
      </c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">
      <c r="A302" s="23"/>
      <c r="B302" s="24"/>
      <c r="C302" s="767">
        <f>C277+1</f>
        <v>46431</v>
      </c>
      <c r="D302" s="767"/>
      <c r="E302" s="767"/>
      <c r="F302" s="767"/>
      <c r="G302" s="767"/>
      <c r="H302" s="767"/>
      <c r="I302" s="767"/>
      <c r="J302" s="767"/>
      <c r="K302" s="767"/>
      <c r="L302" s="767"/>
      <c r="M302" s="767"/>
      <c r="N302" s="767"/>
      <c r="O302" s="767"/>
      <c r="P302" s="767"/>
      <c r="Q302" s="767"/>
      <c r="R302" s="767"/>
      <c r="S302" s="767"/>
      <c r="T302" s="767"/>
      <c r="U302" s="835">
        <f>C302</f>
        <v>46431</v>
      </c>
      <c r="V302" s="836"/>
      <c r="W302" s="836"/>
      <c r="X302" s="836"/>
      <c r="Y302" s="836"/>
      <c r="Z302" s="83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/>
      </c>
      <c r="D303" s="758"/>
      <c r="E303" s="761" t="str">
        <f>VLOOKUP($C302,'2026年度(2年後期)'!$B$5:$N$207,COLUMN('2026年度(2年後期)'!$C$5),0)&amp;""</f>
        <v/>
      </c>
      <c r="F303" s="758"/>
      <c r="G303" s="761" t="str">
        <f>VLOOKUP($C302,'2026年度(3年後期)'!$B$5:$N$207,COLUMN('2026年度(3年後期)'!$C$5),0)&amp;""</f>
        <v/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/>
      </c>
      <c r="L303" s="759"/>
      <c r="M303" s="768" t="str">
        <f>VLOOKUP($C302,'2026年度(M1後期)'!$B$5:$N$207,COLUMN('2026年度(M1後期)'!$C$5),0)&amp;""</f>
        <v/>
      </c>
      <c r="N303" s="759"/>
      <c r="O303" s="761" t="str">
        <f>VLOOKUP($C302,'2026年度(M2後期)'!$B$5:$N$207,COLUMN('2026年度(M2後期)'!$C$5),0)&amp;""</f>
        <v/>
      </c>
      <c r="P303" s="758"/>
      <c r="Q303" s="761" t="str">
        <f>VLOOKUP($C302,'2026年度(D1後期)'!$B$5:$N$207,COLUMN('2026年度(D1後期)'!$C$5),0)&amp;""</f>
        <v/>
      </c>
      <c r="R303" s="758"/>
      <c r="S303" s="742" t="str">
        <f>VLOOKUP($C302,'2026年度(D23後期)'!$B$5:$N$207,COLUMN('2026年度(D23後期)'!$C$5),0)&amp;""</f>
        <v/>
      </c>
      <c r="T303" s="758"/>
      <c r="U303" s="618" t="s">
        <v>468</v>
      </c>
      <c r="Z303" s="744" t="str">
        <f>A303</f>
        <v xml:space="preserve">１時限（09：20～10：50） </v>
      </c>
      <c r="AA303" s="723"/>
      <c r="AB303" s="723"/>
      <c r="AC303" s="723"/>
      <c r="AD303" s="723"/>
      <c r="AE303" s="723"/>
      <c r="AF303" s="723"/>
      <c r="AG303" s="723"/>
      <c r="AH303" s="723"/>
      <c r="AI303" s="723"/>
      <c r="AJ303" s="723"/>
      <c r="AK303" s="723"/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/>
      <c r="AX303" s="723"/>
      <c r="AY303" s="723"/>
      <c r="AZ303" s="723"/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752" t="str">
        <f>IFERROR(VLOOKUP(E303,科目・教員!$A$2:$B$342,2,0),"")</f>
        <v/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/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618" t="s">
        <v>469</v>
      </c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/>
      </c>
      <c r="D305" s="751"/>
      <c r="E305" s="752" t="str">
        <f>VLOOKUP($C302,'2026年度(2年後期)'!$B$5:$N$207,COLUMN('2026年度(2年後期)'!$C$5)+1,0)&amp;""</f>
        <v/>
      </c>
      <c r="F305" s="751"/>
      <c r="G305" s="752" t="str">
        <f>VLOOKUP($C302,'2026年度(3年後期)'!$B$5:$N$207,COLUMN('2026年度(3年後期)'!$C$5)+1,0)&amp;""</f>
        <v/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618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36"/>
      <c r="D306" s="755"/>
      <c r="E306" s="733"/>
      <c r="F306" s="755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618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/>
      </c>
      <c r="D307" s="758"/>
      <c r="E307" s="761" t="str">
        <f>VLOOKUP($C302,'2026年度(2年後期)'!$B$5:$N$207,COLUMN('2026年度(2年後期)'!$E$5),0)&amp;""</f>
        <v/>
      </c>
      <c r="F307" s="758"/>
      <c r="G307" s="761" t="str">
        <f>VLOOKUP($C302,'2026年度(3年後期)'!$B$5:$N$207,COLUMN('2026年度(3年後期)'!$E$5),0)&amp;""</f>
        <v/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/>
      </c>
      <c r="L307" s="759"/>
      <c r="M307" s="757" t="str">
        <f>VLOOKUP($C302,'2026年度(M1後期)'!$B$5:$N$207,COLUMN('2026年度(M1後期)'!$E$5),0)&amp;""</f>
        <v/>
      </c>
      <c r="N307" s="758"/>
      <c r="O307" s="742" t="str">
        <f>VLOOKUP($C302,'2026年度(M2後期)'!$B$5:$N$207,COLUMN('2026年度(M2後期)'!$E$5),0)&amp;""</f>
        <v/>
      </c>
      <c r="P307" s="758"/>
      <c r="Q307" s="742" t="str">
        <f>VLOOKUP($C302,'2026年度(D1後期)'!$B$5:$N$207,COLUMN('2026年度(D1後期)'!$E$5),0)&amp;""</f>
        <v/>
      </c>
      <c r="R307" s="758"/>
      <c r="S307" s="742" t="str">
        <f>VLOOKUP($C302,'2026年度(D23後期)'!$B$5:$N$207,COLUMN('2026年度(D23後期)'!$E$5),0)&amp;""</f>
        <v/>
      </c>
      <c r="T307" s="758"/>
      <c r="U307" s="602"/>
      <c r="Z307" s="745" t="str">
        <f>A307</f>
        <v>２時限（11：00～12：30）</v>
      </c>
      <c r="AA307" s="723"/>
      <c r="AB307" s="723"/>
      <c r="AC307" s="723"/>
      <c r="AD307" s="723"/>
      <c r="AE307" s="723"/>
      <c r="AF307" s="723"/>
      <c r="AG307" s="723"/>
      <c r="AH307" s="723"/>
      <c r="AI307" s="723"/>
      <c r="AJ307" s="723"/>
      <c r="AK307" s="723"/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/>
      <c r="AX307" s="723"/>
      <c r="AY307" s="723"/>
      <c r="AZ307" s="723"/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52" t="str">
        <f>IFERROR(VLOOKUP(E307,科目・教員!$A$2:$B$342,2,0),"")</f>
        <v/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/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602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/>
      </c>
      <c r="D309" s="751"/>
      <c r="E309" s="752" t="str">
        <f>VLOOKUP($C302,'2026年度(2年後期)'!$B$5:$N$207,COLUMN('2026年度(2年後期)'!$E$5)+1,0)&amp;""</f>
        <v/>
      </c>
      <c r="F309" s="751"/>
      <c r="G309" s="752" t="str">
        <f>VLOOKUP($C302,'2026年度(3年後期)'!$B$5:$N$207,COLUMN('2026年度(3年後期)'!$E$5)+1,0)&amp;""</f>
        <v/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602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36"/>
      <c r="D310" s="734"/>
      <c r="E310" s="733"/>
      <c r="F310" s="734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602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602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602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602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602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/>
      </c>
      <c r="D315" s="742"/>
      <c r="E315" s="747" t="str">
        <f>VLOOKUP($C302,'2026年度(2年後期)'!$B$5:$N$207,COLUMN('2026年度(2年後期)'!$G$5),0)&amp;""</f>
        <v/>
      </c>
      <c r="F315" s="742"/>
      <c r="G315" s="747" t="str">
        <f>VLOOKUP($C302,'2026年度(3年後期)'!$B$5:$N$207,COLUMN('2026年度(3年後期)'!$G$5),0)&amp;""</f>
        <v/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/>
      </c>
      <c r="L315" s="743"/>
      <c r="M315" s="741" t="str">
        <f>VLOOKUP($C302,'2026年度(M1後期)'!$B$5:$N$207,COLUMN('2026年度(M1後期)'!$G$5),0)&amp;""</f>
        <v/>
      </c>
      <c r="N315" s="742"/>
      <c r="O315" s="743" t="str">
        <f>VLOOKUP($C302,'2026年度(M2後期)'!$B$5:$N$207,COLUMN('2026年度(M2後期)'!$G$5),0)&amp;""</f>
        <v/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/>
      </c>
      <c r="T315" s="742"/>
      <c r="U315" s="602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/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/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/>
      <c r="BL315" s="723"/>
      <c r="BM315" s="723"/>
      <c r="BN315" s="723"/>
      <c r="BO315" s="723"/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39" t="str">
        <f>IFERROR(VLOOKUP(C315,科目・教員!$A$2:$B$342,2,0),"")</f>
        <v/>
      </c>
      <c r="D316" s="738"/>
      <c r="E316" s="740" t="str">
        <f>IFERROR(VLOOKUP(E315,科目・教員!$A$2:$B$342,2,0),"")</f>
        <v/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/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602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/>
      </c>
      <c r="D317" s="738"/>
      <c r="E317" s="740" t="str">
        <f>VLOOKUP($C302,'2026年度(2年後期)'!$B$5:$N$207,COLUMN('2026年度(2年後期)'!$G$5)+1,0)&amp;""</f>
        <v/>
      </c>
      <c r="F317" s="738"/>
      <c r="G317" s="740" t="str">
        <f>VLOOKUP($C302,'2026年度(3年後期)'!$B$5:$N$207,COLUMN('2026年度(3年後期)'!$G$5)+1,0)&amp;""</f>
        <v/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602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36"/>
      <c r="D318" s="734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602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/>
      </c>
      <c r="D319" s="742"/>
      <c r="E319" s="747" t="str">
        <f>VLOOKUP($C302,'2026年度(2年後期)'!$B$5:$N$207,COLUMN('2026年度(2年後期)'!$I$5),0)&amp;""</f>
        <v/>
      </c>
      <c r="F319" s="742"/>
      <c r="G319" s="747" t="str">
        <f>VLOOKUP($C302,'2026年度(3年後期)'!$B$5:$N$207,COLUMN('2026年度(3年後期)'!$I$5),0)&amp;""</f>
        <v/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/>
      </c>
      <c r="L319" s="743"/>
      <c r="M319" s="741" t="str">
        <f>VLOOKUP($C302,'2026年度(M1後期)'!$B$5:$N$207,COLUMN('2026年度(M1後期)'!$I$5),0)&amp;""</f>
        <v/>
      </c>
      <c r="N319" s="742"/>
      <c r="O319" s="743" t="str">
        <f>VLOOKUP($C302,'2026年度(M2後期)'!$B$5:$N$207,COLUMN('2026年度(M2後期)'!$I$5),0)&amp;""</f>
        <v/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/>
      </c>
      <c r="T319" s="742"/>
      <c r="U319" s="602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/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/>
      <c r="BB319" s="723"/>
      <c r="BC319" s="723"/>
      <c r="BD319" s="723"/>
      <c r="BE319" s="723"/>
      <c r="BF319" s="723"/>
      <c r="BG319" s="723"/>
      <c r="BH319" s="723"/>
      <c r="BI319" s="723"/>
      <c r="BJ319" s="723"/>
      <c r="BK319" s="723"/>
      <c r="BL319" s="723"/>
      <c r="BM319" s="723"/>
      <c r="BN319" s="723"/>
      <c r="BO319" s="723"/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39" t="str">
        <f>IFERROR(VLOOKUP(C319,科目・教員!$A$2:$B$342,2,0),"")</f>
        <v/>
      </c>
      <c r="D320" s="738"/>
      <c r="E320" s="740" t="str">
        <f>IFERROR(VLOOKUP(E319,科目・教員!$A$2:$B$342,2,0),"")</f>
        <v/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/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602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/>
      </c>
      <c r="D321" s="738"/>
      <c r="E321" s="740" t="str">
        <f>VLOOKUP($C302,'2026年度(2年後期)'!$B$5:$N$207,COLUMN('2026年度(2年後期)'!$I$5)+1,0)&amp;""</f>
        <v/>
      </c>
      <c r="F321" s="738"/>
      <c r="G321" s="740" t="str">
        <f>VLOOKUP($C302,'2026年度(3年後期)'!$B$5:$N$207,COLUMN('2026年度(3年後期)'!$I$5)+1,0)&amp;""</f>
        <v/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602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36"/>
      <c r="D322" s="734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602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602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602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602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619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23"/>
      <c r="B327" s="24"/>
      <c r="C327" s="767">
        <f>C302+1</f>
        <v>46432</v>
      </c>
      <c r="D327" s="767"/>
      <c r="E327" s="767"/>
      <c r="F327" s="767"/>
      <c r="G327" s="767"/>
      <c r="H327" s="767"/>
      <c r="I327" s="767"/>
      <c r="J327" s="767"/>
      <c r="K327" s="767"/>
      <c r="L327" s="767"/>
      <c r="M327" s="767"/>
      <c r="N327" s="767"/>
      <c r="O327" s="767"/>
      <c r="P327" s="767"/>
      <c r="Q327" s="767"/>
      <c r="R327" s="767"/>
      <c r="S327" s="767"/>
      <c r="T327" s="767"/>
      <c r="U327" s="835">
        <f>C327</f>
        <v>46432</v>
      </c>
      <c r="V327" s="836"/>
      <c r="W327" s="836"/>
      <c r="X327" s="836"/>
      <c r="Y327" s="836"/>
      <c r="Z327" s="83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/>
      </c>
      <c r="D328" s="758"/>
      <c r="E328" s="761" t="str">
        <f>VLOOKUP($C327,'2026年度(2年後期)'!$B$5:$N$207,COLUMN('2026年度(2年後期)'!$C$5),0)&amp;""</f>
        <v/>
      </c>
      <c r="F328" s="758"/>
      <c r="G328" s="761" t="str">
        <f>VLOOKUP($C327,'2026年度(3年後期)'!$B$5:$N$207,COLUMN('2026年度(3年後期)'!$C$5),0)&amp;""</f>
        <v/>
      </c>
      <c r="H328" s="758"/>
      <c r="I328" s="761" t="str">
        <f>VLOOKUP($C327,'2026年度(4年後期)'!$B$5:$N$206,COLUMN('2026年度(4年後期)'!$C$5),0)&amp;""</f>
        <v/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/>
      </c>
      <c r="N328" s="759"/>
      <c r="O328" s="761" t="str">
        <f>VLOOKUP($C327,'2026年度(M2後期)'!$B$5:$N$207,COLUMN('2026年度(M2後期)'!$C$5),0)&amp;""</f>
        <v/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/>
      </c>
      <c r="T328" s="758"/>
      <c r="U328" s="25"/>
      <c r="Z328" s="744" t="str">
        <f>A328</f>
        <v xml:space="preserve">１時限（09：20～10：50） </v>
      </c>
      <c r="AA328" s="723"/>
      <c r="AB328" s="723"/>
      <c r="AC328" s="723"/>
      <c r="AD328" s="723"/>
      <c r="AE328" s="723"/>
      <c r="AF328" s="723"/>
      <c r="AG328" s="723"/>
      <c r="AH328" s="723"/>
      <c r="AI328" s="723"/>
      <c r="AJ328" s="723"/>
      <c r="AK328" s="723"/>
      <c r="AL328" s="723"/>
      <c r="AM328" s="723"/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/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53" t="str">
        <f>IFERROR(VLOOKUP(C328,科目・教員!$A$2:$B$342,2,0),"")</f>
        <v/>
      </c>
      <c r="D329" s="751"/>
      <c r="E329" s="752" t="str">
        <f>IFERROR(VLOOKUP(E328,科目・教員!$A$2:$B$342,2,0),"")</f>
        <v/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/>
      </c>
      <c r="D330" s="751"/>
      <c r="E330" s="752" t="str">
        <f>VLOOKUP($C327,'2026年度(2年後期)'!$B$5:$N$207,COLUMN('2026年度(2年後期)'!$C$5)+1,0)&amp;""</f>
        <v/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5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736"/>
      <c r="D331" s="755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/>
      </c>
      <c r="D332" s="758"/>
      <c r="E332" s="761" t="str">
        <f>VLOOKUP($C327,'2026年度(2年後期)'!$B$5:$N$207,COLUMN('2026年度(2年後期)'!$E$5),0)&amp;""</f>
        <v/>
      </c>
      <c r="F332" s="758"/>
      <c r="G332" s="761" t="str">
        <f>VLOOKUP($C327,'2026年度(3年後期)'!$B$5:$N$207,COLUMN('2026年度(3年後期)'!$E$5),0)&amp;""</f>
        <v/>
      </c>
      <c r="H332" s="758"/>
      <c r="I332" s="761" t="str">
        <f>VLOOKUP($C327,'2026年度(4年後期)'!$B$5:$N$206,COLUMN('2026年度(4年後期)'!$E$5),0)&amp;""</f>
        <v/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/>
      </c>
      <c r="N332" s="758"/>
      <c r="O332" s="742" t="str">
        <f>VLOOKUP($C327,'2026年度(M2後期)'!$B$5:$N$207,COLUMN('2026年度(M2後期)'!$E$5),0)&amp;""</f>
        <v/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/>
      </c>
      <c r="T332" s="758"/>
      <c r="U332" s="21"/>
      <c r="Z332" s="745" t="str">
        <f>A332</f>
        <v>２時限（11：00～12：30）</v>
      </c>
      <c r="AA332" s="723"/>
      <c r="AB332" s="723"/>
      <c r="AC332" s="723"/>
      <c r="AD332" s="723"/>
      <c r="AE332" s="723"/>
      <c r="AF332" s="723"/>
      <c r="AG332" s="723"/>
      <c r="AH332" s="723"/>
      <c r="AI332" s="723"/>
      <c r="AJ332" s="723"/>
      <c r="AK332" s="723"/>
      <c r="AL332" s="723"/>
      <c r="AM332" s="723"/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/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/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/>
      </c>
      <c r="D333" s="751"/>
      <c r="E333" s="752" t="str">
        <f>IFERROR(VLOOKUP(E332,科目・教員!$A$2:$B$342,2,0),"")</f>
        <v/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/>
      </c>
      <c r="D334" s="751"/>
      <c r="E334" s="752" t="str">
        <f>VLOOKUP($C327,'2026年度(2年後期)'!$B$5:$N$207,COLUMN('2026年度(2年後期)'!$E$5)+1,0)&amp;""</f>
        <v/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/>
      </c>
      <c r="D340" s="742"/>
      <c r="E340" s="747" t="str">
        <f>VLOOKUP($C327,'2026年度(2年後期)'!$B$5:$N$207,COLUMN('2026年度(2年後期)'!$G$5),0)&amp;""</f>
        <v/>
      </c>
      <c r="F340" s="742"/>
      <c r="G340" s="747" t="str">
        <f>VLOOKUP($C327,'2026年度(3年後期)'!$B$5:$N$207,COLUMN('2026年度(3年後期)'!$G$5),0)&amp;""</f>
        <v/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/>
      </c>
      <c r="N340" s="742"/>
      <c r="O340" s="743" t="str">
        <f>VLOOKUP($C327,'2026年度(M2後期)'!$B$5:$N$207,COLUMN('2026年度(M2後期)'!$G$5),0)&amp;""</f>
        <v/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/>
      </c>
      <c r="T340" s="742"/>
      <c r="U340" s="21"/>
      <c r="Z340" s="745" t="str">
        <f>A340</f>
        <v>３時限（13：30～15：00）</v>
      </c>
      <c r="AA340" s="723"/>
      <c r="AB340" s="723"/>
      <c r="AC340" s="723"/>
      <c r="AD340" s="723"/>
      <c r="AE340" s="723"/>
      <c r="AF340" s="723"/>
      <c r="AG340" s="723"/>
      <c r="AH340" s="723"/>
      <c r="AI340" s="723"/>
      <c r="AJ340" s="723"/>
      <c r="AK340" s="723"/>
      <c r="AL340" s="723"/>
      <c r="AM340" s="723"/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/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/>
      </c>
      <c r="D341" s="738"/>
      <c r="E341" s="740" t="str">
        <f>IFERROR(VLOOKUP(E340,科目・教員!$A$2:$B$342,2,0),"")</f>
        <v/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/>
      </c>
      <c r="D342" s="738"/>
      <c r="E342" s="740" t="str">
        <f>VLOOKUP($C327,'2026年度(2年後期)'!$B$5:$N$207,COLUMN('2026年度(2年後期)'!$G$5)+1,0)&amp;""</f>
        <v/>
      </c>
      <c r="F342" s="738"/>
      <c r="G342" s="740" t="str">
        <f>VLOOKUP($C327,'2026年度(3年後期)'!$B$5:$N$207,COLUMN('2026年度(3年後期)'!$G$5)+1,0)&amp;""</f>
        <v/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36"/>
      <c r="D343" s="734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41" t="str">
        <f>VLOOKUP($C327,'2026年度(1年後期)'!$B$5:$N$207,COLUMN('2026年度(1年後期)'!$I$5),0)&amp;""</f>
        <v/>
      </c>
      <c r="D344" s="742"/>
      <c r="E344" s="747" t="str">
        <f>VLOOKUP($C327,'2026年度(2年後期)'!$B$5:$N$207,COLUMN('2026年度(2年後期)'!$I$5),0)&amp;""</f>
        <v/>
      </c>
      <c r="F344" s="742"/>
      <c r="G344" s="747" t="str">
        <f>VLOOKUP($C327,'2026年度(3年後期)'!$B$5:$N$207,COLUMN('2026年度(3年後期)'!$I$5),0)&amp;""</f>
        <v/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/>
      </c>
      <c r="N344" s="742"/>
      <c r="O344" s="743" t="str">
        <f>VLOOKUP($C327,'2026年度(M2後期)'!$B$5:$N$207,COLUMN('2026年度(M2後期)'!$I$5),0)&amp;""</f>
        <v/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/>
      </c>
      <c r="T344" s="742"/>
      <c r="U344" s="21"/>
      <c r="Z344" s="745" t="str">
        <f>A344</f>
        <v>４時限（15：10～16：40）</v>
      </c>
      <c r="AA344" s="723"/>
      <c r="AB344" s="723"/>
      <c r="AC344" s="723"/>
      <c r="AD344" s="723"/>
      <c r="AE344" s="723"/>
      <c r="AF344" s="723"/>
      <c r="AG344" s="723"/>
      <c r="AH344" s="723"/>
      <c r="AI344" s="723"/>
      <c r="AJ344" s="723"/>
      <c r="AK344" s="723"/>
      <c r="AL344" s="723"/>
      <c r="AM344" s="723"/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/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39" t="str">
        <f>IFERROR(VLOOKUP(C344,科目・教員!$A$2:$B$342,2,0),"")</f>
        <v/>
      </c>
      <c r="D345" s="738"/>
      <c r="E345" s="740" t="str">
        <f>IFERROR(VLOOKUP(E344,科目・教員!$A$2:$B$342,2,0),"")</f>
        <v/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39" t="str">
        <f>VLOOKUP($C327,'2026年度(1年後期)'!$B$5:$N$207,COLUMN('2026年度(1年後期)'!$I$5)+1,0)&amp;""</f>
        <v/>
      </c>
      <c r="D346" s="738"/>
      <c r="E346" s="740" t="str">
        <f>VLOOKUP($C327,'2026年度(2年後期)'!$B$5:$N$207,COLUMN('2026年度(2年後期)'!$I$5)+1,0)&amp;""</f>
        <v/>
      </c>
      <c r="F346" s="738"/>
      <c r="G346" s="740" t="str">
        <f>VLOOKUP($C327,'2026年度(3年後期)'!$B$5:$N$207,COLUMN('2026年度(3年後期)'!$I$5)+1,0)&amp;""</f>
        <v/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21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736"/>
      <c r="D347" s="734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21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741" t="str">
        <f>VLOOKUP($C327,'2026年度(1年後期)'!$B$5:$N$207,COLUMN('2026年度(1年後期)'!$K$5),0)&amp;""</f>
        <v/>
      </c>
      <c r="D348" s="742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21"/>
      <c r="Z348" s="745" t="str">
        <f>A348</f>
        <v>５時限（16：50～18：20）</v>
      </c>
      <c r="AA348" s="723"/>
      <c r="AB348" s="723"/>
      <c r="AC348" s="723"/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739" t="str">
        <f>IFERROR(VLOOKUP(C348,科目・教員!$A$2:$B$342,2,0),"")</f>
        <v/>
      </c>
      <c r="D349" s="738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21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739" t="str">
        <f>VLOOKUP($C327,'2026年度(1年後期)'!$B$5:$N$207,COLUMN('2026年度(1年後期)'!$K$5)+1,0)&amp;""</f>
        <v/>
      </c>
      <c r="D350" s="738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736"/>
      <c r="D351" s="734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5"/>
      <c r="B352" s="6"/>
      <c r="C352" s="781">
        <f>C327+1</f>
        <v>46433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46433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/>
      </c>
      <c r="D353" s="758"/>
      <c r="E353" s="859" t="str">
        <f>VLOOKUP($C352,'2026年度(2年後期)'!$B$5:$N$207,COLUMN('2026年度(2年後期)'!$C$5),0)&amp;""</f>
        <v>生活援助論Ⅳ　追再試</v>
      </c>
      <c r="F353" s="810"/>
      <c r="G353" s="761" t="str">
        <f>VLOOKUP($C352,'2026年度(3年後期)'!$B$5:$N$207,COLUMN('2026年度(3年後期)'!$C$5),0)&amp;""</f>
        <v>領域別実習</v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>看護情報・管理学演習A-Ⅰ
感染管理看護学演習A-Ⅰ</v>
      </c>
      <c r="N353" s="759"/>
      <c r="O353" s="761" t="str">
        <f>VLOOKUP($C352,'2026年度(M2後期)'!$B$5:$N$207,COLUMN('2026年度(M2後期)'!$C$5),0)&amp;""</f>
        <v>特別研究</v>
      </c>
      <c r="P353" s="758"/>
      <c r="Q353" s="761" t="str">
        <f>VLOOKUP($C352,'2026年度(D1後期)'!$B$5:$N$207,COLUMN('2026年度(D1後期)'!$C$5),0)&amp;""</f>
        <v/>
      </c>
      <c r="R353" s="758"/>
      <c r="S353" s="742" t="str">
        <f>VLOOKUP($C352,'2026年度(D23後期)'!$B$5:$N$207,COLUMN('2026年度(D23後期)'!$C$5),0)&amp;""</f>
        <v>特別研究</v>
      </c>
      <c r="T353" s="758"/>
      <c r="U353" s="20"/>
      <c r="Z353" s="744" t="str">
        <f>A353</f>
        <v xml:space="preserve">１時限（09：20～10：50） </v>
      </c>
      <c r="AA353" s="723"/>
      <c r="AB353" s="723"/>
      <c r="AC353" s="723"/>
      <c r="AD353" s="723"/>
      <c r="AE353" s="723"/>
      <c r="AF353" s="723"/>
      <c r="AG353" s="723"/>
      <c r="AH353" s="723"/>
      <c r="AI353" s="723" t="s">
        <v>470</v>
      </c>
      <c r="AJ353" s="723"/>
      <c r="AK353" s="723"/>
      <c r="AL353" s="723"/>
      <c r="AM353" s="723"/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/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53" t="str">
        <f>IFERROR(VLOOKUP(C353,科目・教員!$A$2:$B$342,2,0),"")</f>
        <v/>
      </c>
      <c r="D354" s="751"/>
      <c r="E354" s="855" t="str">
        <f>IFERROR(VLOOKUP(E353,科目・教員!$A$2:$B$342,2,0),"")</f>
        <v/>
      </c>
      <c r="F354" s="808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20"/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/>
      </c>
      <c r="D355" s="751"/>
      <c r="E355" s="855" t="str">
        <f>VLOOKUP($C352,'2026年度(2年後期)'!$B$5:$N$207,COLUMN('2026年度(2年後期)'!$C$5)+1,0)&amp;""</f>
        <v>203</v>
      </c>
      <c r="F355" s="808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36"/>
      <c r="D356" s="755"/>
      <c r="E356" s="858"/>
      <c r="F356" s="850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/>
      </c>
      <c r="D357" s="758"/>
      <c r="E357" s="761" t="str">
        <f>VLOOKUP($C352,'2026年度(2年後期)'!$B$5:$N$207,COLUMN('2026年度(2年後期)'!$E$5),0)&amp;""</f>
        <v/>
      </c>
      <c r="F357" s="758"/>
      <c r="G357" s="761" t="str">
        <f>VLOOKUP($C352,'2026年度(3年後期)'!$B$5:$N$207,COLUMN('2026年度(3年後期)'!$E$5),0)&amp;""</f>
        <v>領域別実習</v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>看護情報・管理学演習A-Ⅰ
感染管理看護学演習A-Ⅰ</v>
      </c>
      <c r="N357" s="758"/>
      <c r="O357" s="742" t="str">
        <f>VLOOKUP($C352,'2026年度(M2後期)'!$B$5:$N$207,COLUMN('2026年度(M2後期)'!$E$5),0)&amp;""</f>
        <v>特別研究</v>
      </c>
      <c r="P357" s="758"/>
      <c r="Q357" s="742" t="str">
        <f>VLOOKUP($C352,'2026年度(D1後期)'!$B$5:$N$207,COLUMN('2026年度(D1後期)'!$E$5),0)&amp;""</f>
        <v/>
      </c>
      <c r="R357" s="758"/>
      <c r="S357" s="742" t="str">
        <f>VLOOKUP($C352,'2026年度(D23後期)'!$B$5:$N$207,COLUMN('2026年度(D23後期)'!$E$5),0)&amp;""</f>
        <v>特別研究</v>
      </c>
      <c r="T357" s="758"/>
      <c r="U357" s="30"/>
      <c r="Z357" s="745" t="str">
        <f>A357</f>
        <v>２時限（11：00～12：30）</v>
      </c>
      <c r="AA357" s="723"/>
      <c r="AB357" s="723"/>
      <c r="AC357" s="723"/>
      <c r="AD357" s="723"/>
      <c r="AE357" s="723"/>
      <c r="AF357" s="723"/>
      <c r="AG357" s="723"/>
      <c r="AH357" s="723"/>
      <c r="AI357" s="723"/>
      <c r="AJ357" s="723"/>
      <c r="AK357" s="723"/>
      <c r="AL357" s="723"/>
      <c r="AM357" s="723"/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/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53" t="str">
        <f>IFERROR(VLOOKUP(C357,科目・教員!$A$2:$B$342,2,0),"")</f>
        <v/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U358" s="30"/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/>
      </c>
      <c r="D359" s="751"/>
      <c r="E359" s="752" t="str">
        <f>VLOOKUP($C352,'2026年度(2年後期)'!$B$5:$N$207,COLUMN('2026年度(2年後期)'!$E$5)+1,0)&amp;""</f>
        <v/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U359" s="30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36"/>
      <c r="D360" s="734"/>
      <c r="E360" s="733"/>
      <c r="F360" s="734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U360" s="30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/>
      </c>
      <c r="D365" s="742"/>
      <c r="E365" s="860" t="str">
        <f>VLOOKUP($C352,'2026年度(2年後期)'!$B$5:$N$207,COLUMN('2026年度(2年後期)'!$G$5),0)&amp;""</f>
        <v>成人看護援助論Ⅱ
追再試</v>
      </c>
      <c r="F365" s="803"/>
      <c r="G365" s="747" t="str">
        <f>VLOOKUP($C352,'2026年度(3年後期)'!$B$5:$N$207,COLUMN('2026年度(3年後期)'!$G$5),0)&amp;""</f>
        <v>領域別実習</v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>成人看護学演習A-Ⅰ</v>
      </c>
      <c r="N365" s="742"/>
      <c r="O365" s="743" t="str">
        <f>VLOOKUP($C352,'2026年度(M2後期)'!$B$5:$N$207,COLUMN('2026年度(M2後期)'!$G$5),0)&amp;""</f>
        <v>特別研究</v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>特別研究</v>
      </c>
      <c r="T365" s="742"/>
      <c r="Z365" s="745" t="str">
        <f>A365</f>
        <v>３時限（13：30～15：00）</v>
      </c>
      <c r="AA365" s="723"/>
      <c r="AB365" s="723"/>
      <c r="AC365" s="723"/>
      <c r="AD365" s="723"/>
      <c r="AE365" s="723"/>
      <c r="AF365" s="723"/>
      <c r="AG365" s="723"/>
      <c r="AH365" s="723"/>
      <c r="AI365" s="723" t="s">
        <v>471</v>
      </c>
      <c r="AJ365" s="723"/>
      <c r="AK365" s="723"/>
      <c r="AL365" s="723"/>
      <c r="AM365" s="723"/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/>
      <c r="AX365" s="723"/>
      <c r="AY365" s="723"/>
      <c r="AZ365" s="723"/>
      <c r="BA365" s="723"/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/>
      </c>
      <c r="D366" s="738"/>
      <c r="E366" s="861" t="str">
        <f>IFERROR(VLOOKUP(E365,科目・教員!$A$2:$B$342,2,0),"")</f>
        <v/>
      </c>
      <c r="F366" s="801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/>
      </c>
      <c r="D367" s="738"/>
      <c r="E367" s="861" t="str">
        <f>VLOOKUP($C352,'2026年度(2年後期)'!$B$5:$N$207,COLUMN('2026年度(2年後期)'!$G$5)+1,0)&amp;""</f>
        <v>203</v>
      </c>
      <c r="F367" s="801"/>
      <c r="G367" s="740" t="str">
        <f>VLOOKUP($C352,'2026年度(3年後期)'!$B$5:$N$207,COLUMN('2026年度(3年後期)'!$G$5)+1,0)&amp;""</f>
        <v/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36"/>
      <c r="D368" s="734"/>
      <c r="E368" s="858"/>
      <c r="F368" s="851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741" t="str">
        <f>VLOOKUP($C352,'2026年度(1年後期)'!$B$5:$N$207,COLUMN('2026年度(1年後期)'!$I$5),0)&amp;""</f>
        <v/>
      </c>
      <c r="D369" s="742"/>
      <c r="E369" s="747" t="str">
        <f>VLOOKUP($C352,'2026年度(2年後期)'!$B$5:$N$207,COLUMN('2026年度(2年後期)'!$I$5),0)&amp;""</f>
        <v/>
      </c>
      <c r="F369" s="742"/>
      <c r="G369" s="747" t="str">
        <f>VLOOKUP($C352,'2026年度(3年後期)'!$B$5:$N$207,COLUMN('2026年度(3年後期)'!$I$5),0)&amp;""</f>
        <v>領域別実習</v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>成人看護学演習A-Ⅰ</v>
      </c>
      <c r="N369" s="742"/>
      <c r="O369" s="743" t="str">
        <f>VLOOKUP($C352,'2026年度(M2後期)'!$B$5:$N$207,COLUMN('2026年度(M2後期)'!$I$5),0)&amp;""</f>
        <v>特別研究</v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>特別研究</v>
      </c>
      <c r="T369" s="742"/>
      <c r="Z369" s="745" t="str">
        <f>A369</f>
        <v>４時限（15：10～16：40）</v>
      </c>
      <c r="AA369" s="723"/>
      <c r="AB369" s="723"/>
      <c r="AC369" s="723"/>
      <c r="AD369" s="723"/>
      <c r="AE369" s="723"/>
      <c r="AF369" s="723"/>
      <c r="AG369" s="723"/>
      <c r="AH369" s="723"/>
      <c r="AI369" s="723"/>
      <c r="AJ369" s="723"/>
      <c r="AK369" s="723"/>
      <c r="AL369" s="723"/>
      <c r="AM369" s="723"/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739" t="str">
        <f>IFERROR(VLOOKUP(C369,科目・教員!$A$2:$B$342,2,0),"")</f>
        <v/>
      </c>
      <c r="D370" s="738"/>
      <c r="E370" s="740" t="str">
        <f>IFERROR(VLOOKUP(E369,科目・教員!$A$2:$B$342,2,0),"")</f>
        <v/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739" t="str">
        <f>VLOOKUP($C352,'2026年度(1年後期)'!$B$5:$N$207,COLUMN('2026年度(1年後期)'!$I$5)+1,0)&amp;""</f>
        <v/>
      </c>
      <c r="D371" s="738"/>
      <c r="E371" s="740" t="str">
        <f>VLOOKUP($C352,'2026年度(2年後期)'!$B$5:$N$207,COLUMN('2026年度(2年後期)'!$I$5)+1,0)&amp;""</f>
        <v/>
      </c>
      <c r="F371" s="738"/>
      <c r="G371" s="740" t="str">
        <f>VLOOKUP($C352,'2026年度(3年後期)'!$B$5:$N$207,COLUMN('2026年度(3年後期)'!$I$5)+1,0)&amp;""</f>
        <v/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736"/>
      <c r="D372" s="734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">
      <c r="A377" s="5"/>
      <c r="B377" s="6"/>
      <c r="C377" s="781">
        <f>C352+1</f>
        <v>46434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46434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>基礎科学実験実習②</v>
      </c>
      <c r="D378" s="758"/>
      <c r="E378" s="761" t="str">
        <f>VLOOKUP($C377,'2026年度(2年後期)'!$B$5:$N$207,COLUMN('2026年度(2年後期)'!$C$5),0)&amp;""</f>
        <v/>
      </c>
      <c r="F378" s="758"/>
      <c r="G378" s="761" t="str">
        <f>VLOOKUP($C377,'2026年度(3年後期)'!$B$5:$N$207,COLUMN('2026年度(3年後期)'!$C$5),0)&amp;""</f>
        <v>領域別実習</v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/>
      </c>
      <c r="L378" s="759"/>
      <c r="M378" s="768" t="str">
        <f>VLOOKUP($C377,'2026年度(M1後期)'!$B$5:$N$207,COLUMN('2026年度(M1後期)'!$C$5),0)&amp;""</f>
        <v>国際看護学演習A-Ⅰ
精神看護学演習A-Ⅱ
成育看護学演習A-Ⅱ・Ⅳ（小児）</v>
      </c>
      <c r="N378" s="759"/>
      <c r="O378" s="761" t="str">
        <f>VLOOKUP($C377,'2026年度(M2後期)'!$B$5:$N$207,COLUMN('2026年度(M2後期)'!$C$5),0)&amp;""</f>
        <v>特別研究</v>
      </c>
      <c r="P378" s="758"/>
      <c r="Q378" s="761" t="str">
        <f>VLOOKUP($C377,'2026年度(D1後期)'!$B$5:$N$207,COLUMN('2026年度(D1後期)'!$C$5),0)&amp;""</f>
        <v>成育看護学演習Ｂ
国際看護学演習Ｂ</v>
      </c>
      <c r="R378" s="758"/>
      <c r="S378" s="742" t="str">
        <f>VLOOKUP($C377,'2026年度(D23後期)'!$B$5:$N$207,COLUMN('2026年度(D23後期)'!$C$5),0)&amp;""</f>
        <v>特別研究</v>
      </c>
      <c r="T378" s="758"/>
      <c r="U378" s="20"/>
      <c r="Z378" s="744" t="str">
        <f>A378</f>
        <v xml:space="preserve">１時限（09：20～10：50） </v>
      </c>
      <c r="AA378" s="723"/>
      <c r="AB378" s="723"/>
      <c r="AC378" s="723"/>
      <c r="AD378" s="723"/>
      <c r="AE378" s="723"/>
      <c r="AF378" s="723"/>
      <c r="AG378" s="723"/>
      <c r="AH378" s="723"/>
      <c r="AI378" s="723"/>
      <c r="AJ378" s="723"/>
      <c r="AK378" s="723"/>
      <c r="AL378" s="723"/>
      <c r="AM378" s="723"/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 t="s">
        <v>472</v>
      </c>
      <c r="AX378" s="723"/>
      <c r="AY378" s="723"/>
      <c r="AZ378" s="723"/>
      <c r="BA378" s="723"/>
      <c r="BB378" s="723"/>
      <c r="BC378" s="723"/>
      <c r="BD378" s="723"/>
      <c r="BE378" s="723" t="s">
        <v>472</v>
      </c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53" t="str">
        <f>IFERROR(VLOOKUP(C378,科目・教員!$A$2:$B$342,2,0),"")</f>
        <v/>
      </c>
      <c r="D379" s="751"/>
      <c r="E379" s="752" t="str">
        <f>IFERROR(VLOOKUP(E378,科目・教員!$A$2:$B$342,2,0),"")</f>
        <v/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/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>301･実験室1･実験室2</v>
      </c>
      <c r="D380" s="751"/>
      <c r="E380" s="752" t="str">
        <f>VLOOKUP($C377,'2026年度(2年後期)'!$B$5:$N$207,COLUMN('2026年度(2年後期)'!$C$5)+1,0)&amp;""</f>
        <v/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36"/>
      <c r="D381" s="755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>基礎科学実験実習②</v>
      </c>
      <c r="D382" s="758"/>
      <c r="E382" s="761" t="str">
        <f>VLOOKUP($C377,'2026年度(2年後期)'!$B$5:$N$207,COLUMN('2026年度(2年後期)'!$E$5),0)&amp;""</f>
        <v/>
      </c>
      <c r="F382" s="758"/>
      <c r="G382" s="761" t="str">
        <f>VLOOKUP($C377,'2026年度(3年後期)'!$B$5:$N$207,COLUMN('2026年度(3年後期)'!$E$5),0)&amp;""</f>
        <v>領域別実習</v>
      </c>
      <c r="H382" s="758"/>
      <c r="I382" s="761" t="str">
        <f>VLOOKUP($C377,'2026年度(4年後期)'!$B$5:$N$206,COLUMN('2026年度(4年後期)'!$E$5),0)&amp;""</f>
        <v/>
      </c>
      <c r="J382" s="758"/>
      <c r="K382" s="742" t="str">
        <f>VLOOKUP($C377,'2026年度(助産後期)'!$B$5:$N$207,COLUMN('2026年度(助産後期)'!$E$5),0)&amp;""</f>
        <v/>
      </c>
      <c r="L382" s="759"/>
      <c r="M382" s="757" t="str">
        <f>VLOOKUP($C377,'2026年度(M1後期)'!$B$5:$N$207,COLUMN('2026年度(M1後期)'!$E$5),0)&amp;""</f>
        <v>国際看護学演習A-Ⅰ
精神看護学演習A-Ⅱ
成育看護学演習A-Ⅱ・Ⅳ（小児）</v>
      </c>
      <c r="N382" s="758"/>
      <c r="O382" s="742" t="str">
        <f>VLOOKUP($C377,'2026年度(M2後期)'!$B$5:$N$207,COLUMN('2026年度(M2後期)'!$E$5),0)&amp;""</f>
        <v>特別研究</v>
      </c>
      <c r="P382" s="758"/>
      <c r="Q382" s="742" t="str">
        <f>VLOOKUP($C377,'2026年度(D1後期)'!$B$5:$N$207,COLUMN('2026年度(D1後期)'!$E$5),0)&amp;""</f>
        <v>成育看護学演習Ｂ
国際看護学演習Ｂ</v>
      </c>
      <c r="R382" s="758"/>
      <c r="S382" s="742" t="str">
        <f>VLOOKUP($C377,'2026年度(D23後期)'!$B$5:$N$207,COLUMN('2026年度(D23後期)'!$E$5),0)&amp;""</f>
        <v>特別研究</v>
      </c>
      <c r="T382" s="758"/>
      <c r="Z382" s="745" t="str">
        <f>A382</f>
        <v>２時限（11：00～12：30）</v>
      </c>
      <c r="AA382" s="723"/>
      <c r="AB382" s="723"/>
      <c r="AC382" s="723"/>
      <c r="AD382" s="723"/>
      <c r="AE382" s="723"/>
      <c r="AF382" s="723"/>
      <c r="AG382" s="723"/>
      <c r="AH382" s="723"/>
      <c r="AI382" s="723"/>
      <c r="AJ382" s="723"/>
      <c r="AK382" s="723"/>
      <c r="AL382" s="723"/>
      <c r="AM382" s="723"/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 t="s">
        <v>472</v>
      </c>
      <c r="AX382" s="723"/>
      <c r="AY382" s="723"/>
      <c r="AZ382" s="723"/>
      <c r="BA382" s="723"/>
      <c r="BB382" s="723"/>
      <c r="BC382" s="723"/>
      <c r="BD382" s="723"/>
      <c r="BE382" s="723" t="s">
        <v>472</v>
      </c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/>
      </c>
      <c r="D383" s="751"/>
      <c r="E383" s="752" t="str">
        <f>IFERROR(VLOOKUP(E382,科目・教員!$A$2:$B$342,2,0),"")</f>
        <v/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/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>301･実験室1･実験室2</v>
      </c>
      <c r="D384" s="751"/>
      <c r="E384" s="752" t="str">
        <f>VLOOKUP($C377,'2026年度(2年後期)'!$B$5:$N$207,COLUMN('2026年度(2年後期)'!$E$5)+1,0)&amp;""</f>
        <v/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/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>基礎科学実験実習②</v>
      </c>
      <c r="D390" s="742"/>
      <c r="E390" s="747" t="str">
        <f>VLOOKUP($C377,'2026年度(2年後期)'!$B$5:$N$207,COLUMN('2026年度(2年後期)'!$G$5),0)&amp;""</f>
        <v/>
      </c>
      <c r="F390" s="742"/>
      <c r="G390" s="747" t="str">
        <f>VLOOKUP($C377,'2026年度(3年後期)'!$B$5:$N$207,COLUMN('2026年度(3年後期)'!$G$5),0)&amp;""</f>
        <v>領域別実習</v>
      </c>
      <c r="H390" s="742"/>
      <c r="I390" s="747" t="str">
        <f>VLOOKUP($C377,'2026年度(4年後期)'!$B$5:$N$206,COLUMN('2026年度(4年後期)'!$G$5),0)&amp;""</f>
        <v/>
      </c>
      <c r="J390" s="742"/>
      <c r="K390" s="743" t="str">
        <f>VLOOKUP($C377,'2026年度(助産後期)'!$B$5:$N$207,COLUMN('2026年度(助産後期)'!$G$5),0)&amp;""</f>
        <v/>
      </c>
      <c r="L390" s="743"/>
      <c r="M390" s="741" t="str">
        <f>VLOOKUP($C377,'2026年度(M1後期)'!$B$5:$N$207,COLUMN('2026年度(M1後期)'!$G$5),0)&amp;""</f>
        <v>成育看護学演習A-Ⅱ（小児）</v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>感染管理看護学演習Ｂ
成人看護学演習Ｂ</v>
      </c>
      <c r="R390" s="742"/>
      <c r="S390" s="743" t="str">
        <f>VLOOKUP($C377,'2026年度(D23後期)'!$B$5:$N$207,COLUMN('2026年度(D23後期)'!$G$5),0)&amp;""</f>
        <v>特別研究</v>
      </c>
      <c r="T390" s="742"/>
      <c r="Z390" s="745" t="str">
        <f>A390</f>
        <v>３時限（13：30～15：00）</v>
      </c>
      <c r="AA390" s="723"/>
      <c r="AB390" s="723"/>
      <c r="AC390" s="723"/>
      <c r="AD390" s="723"/>
      <c r="AE390" s="723"/>
      <c r="AF390" s="723"/>
      <c r="AG390" s="723"/>
      <c r="AH390" s="723"/>
      <c r="AI390" s="723"/>
      <c r="AJ390" s="723"/>
      <c r="AK390" s="723"/>
      <c r="AL390" s="723"/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 t="s">
        <v>472</v>
      </c>
      <c r="AX390" s="723"/>
      <c r="AY390" s="723"/>
      <c r="AZ390" s="723"/>
      <c r="BA390" s="723"/>
      <c r="BB390" s="723"/>
      <c r="BC390" s="723"/>
      <c r="BD390" s="723"/>
      <c r="BE390" s="723" t="s">
        <v>472</v>
      </c>
      <c r="BF390" s="723"/>
      <c r="BG390" s="723"/>
      <c r="BH390" s="723"/>
      <c r="BI390" s="723"/>
      <c r="BJ390" s="723"/>
      <c r="BK390" s="723"/>
      <c r="BL390" s="723"/>
      <c r="BM390" s="723"/>
      <c r="BN390" s="723"/>
      <c r="BO390" s="723"/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39" t="str">
        <f>IFERROR(VLOOKUP(C390,科目・教員!$A$2:$B$342,2,0),"")</f>
        <v/>
      </c>
      <c r="D391" s="738"/>
      <c r="E391" s="740" t="str">
        <f>IFERROR(VLOOKUP(E390,科目・教員!$A$2:$B$342,2,0),"")</f>
        <v/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/>
      </c>
      <c r="L391" s="737"/>
      <c r="M391" s="739" t="str">
        <f>IFERROR(VLOOKUP(M390,科目・教員!$A$2:$B$342,2,0),"")</f>
        <v/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>301･実験室1･実験室2</v>
      </c>
      <c r="D392" s="738"/>
      <c r="E392" s="740" t="str">
        <f>VLOOKUP($C377,'2026年度(2年後期)'!$B$5:$N$207,COLUMN('2026年度(2年後期)'!$G$5)+1,0)&amp;""</f>
        <v/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/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/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36"/>
      <c r="D393" s="734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41" t="str">
        <f>VLOOKUP($C377,'2026年度(1年後期)'!$B$5:$N$207,COLUMN('2026年度(1年後期)'!$I$5),0)&amp;""</f>
        <v>基礎科学実験実習②</v>
      </c>
      <c r="D394" s="742"/>
      <c r="E394" s="747" t="str">
        <f>VLOOKUP($C377,'2026年度(2年後期)'!$B$5:$N$207,COLUMN('2026年度(2年後期)'!$I$5),0)&amp;""</f>
        <v/>
      </c>
      <c r="F394" s="742"/>
      <c r="G394" s="747" t="str">
        <f>VLOOKUP($C377,'2026年度(3年後期)'!$B$5:$N$207,COLUMN('2026年度(3年後期)'!$I$5),0)&amp;""</f>
        <v>領域別実習</v>
      </c>
      <c r="H394" s="742"/>
      <c r="I394" s="747" t="str">
        <f>VLOOKUP($C377,'2026年度(4年後期)'!$B$5:$N$206,COLUMN('2026年度(4年後期)'!$I$5),0)&amp;""</f>
        <v/>
      </c>
      <c r="J394" s="742"/>
      <c r="K394" s="743" t="str">
        <f>VLOOKUP($C377,'2026年度(助産後期)'!$B$5:$N$207,COLUMN('2026年度(助産後期)'!$I$5),0)&amp;""</f>
        <v/>
      </c>
      <c r="L394" s="743"/>
      <c r="M394" s="741" t="str">
        <f>VLOOKUP($C377,'2026年度(M1後期)'!$B$5:$N$207,COLUMN('2026年度(M1後期)'!$I$5),0)&amp;""</f>
        <v>成育看護学演習A-Ⅱ（小児）</v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>感染管理看護学演習Ｂ
成人看護学演習Ｂ</v>
      </c>
      <c r="R394" s="742"/>
      <c r="S394" s="743" t="str">
        <f>VLOOKUP($C377,'2026年度(D23後期)'!$B$5:$N$207,COLUMN('2026年度(D23後期)'!$I$5),0)&amp;""</f>
        <v>特別研究</v>
      </c>
      <c r="T394" s="74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/>
      <c r="AG394" s="723"/>
      <c r="AH394" s="723"/>
      <c r="AI394" s="723"/>
      <c r="AJ394" s="723"/>
      <c r="AK394" s="723"/>
      <c r="AL394" s="723"/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 t="s">
        <v>472</v>
      </c>
      <c r="AX394" s="723"/>
      <c r="AY394" s="723"/>
      <c r="AZ394" s="723"/>
      <c r="BA394" s="723"/>
      <c r="BB394" s="723"/>
      <c r="BC394" s="723"/>
      <c r="BD394" s="723"/>
      <c r="BE394" s="723" t="s">
        <v>472</v>
      </c>
      <c r="BF394" s="723"/>
      <c r="BG394" s="723"/>
      <c r="BH394" s="723"/>
      <c r="BI394" s="723"/>
      <c r="BJ394" s="723"/>
      <c r="BK394" s="723"/>
      <c r="BL394" s="723"/>
      <c r="BM394" s="723"/>
      <c r="BN394" s="723"/>
      <c r="BO394" s="723"/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39" t="str">
        <f>IFERROR(VLOOKUP(C394,科目・教員!$A$2:$B$342,2,0),"")</f>
        <v/>
      </c>
      <c r="D395" s="738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/>
      </c>
      <c r="L395" s="737"/>
      <c r="M395" s="739" t="str">
        <f>IFERROR(VLOOKUP(M394,科目・教員!$A$2:$B$342,2,0),"")</f>
        <v/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39" t="str">
        <f>VLOOKUP($C377,'2026年度(1年後期)'!$B$5:$N$207,COLUMN('2026年度(1年後期)'!$I$5)+1,0)&amp;""</f>
        <v>301･実験室1･実験室2</v>
      </c>
      <c r="D396" s="738"/>
      <c r="E396" s="740" t="str">
        <f>VLOOKUP($C377,'2026年度(2年後期)'!$B$5:$N$207,COLUMN('2026年度(2年後期)'!$I$5)+1,0)&amp;""</f>
        <v/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/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/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36"/>
      <c r="D397" s="734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36"/>
      <c r="D401" s="734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">
      <c r="A402" s="5"/>
      <c r="B402" s="6"/>
      <c r="C402" s="781">
        <f>C377+1</f>
        <v>46435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32">
        <f>C402</f>
        <v>46435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>基礎科学実験実習②</v>
      </c>
      <c r="D403" s="758"/>
      <c r="E403" s="761" t="str">
        <f>VLOOKUP($C402,'2026年度(2年後期)'!$B$5:$N$207,COLUMN('2026年度(2年後期)'!$C$5),0)&amp;""</f>
        <v/>
      </c>
      <c r="F403" s="758"/>
      <c r="G403" s="761" t="str">
        <f>VLOOKUP($C402,'2026年度(3年後期)'!$B$5:$N$207,COLUMN('2026年度(3年後期)'!$C$5),0)&amp;""</f>
        <v>領域別実習</v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>長寿看護学演習A-Ⅰ
成育看護学演習A-Ⅳ（母性）</v>
      </c>
      <c r="N403" s="759"/>
      <c r="O403" s="761" t="str">
        <f>VLOOKUP($C402,'2026年度(M2後期)'!$B$5:$N$207,COLUMN('2026年度(M2後期)'!$C$5),0)&amp;""</f>
        <v>特別研究</v>
      </c>
      <c r="P403" s="758"/>
      <c r="Q403" s="761" t="str">
        <f>VLOOKUP($C402,'2026年度(D1後期)'!$B$5:$N$207,COLUMN('2026年度(D1後期)'!$C$5),0)&amp;""</f>
        <v/>
      </c>
      <c r="R403" s="758"/>
      <c r="S403" s="742" t="str">
        <f>VLOOKUP($C402,'2026年度(D23後期)'!$B$5:$N$207,COLUMN('2026年度(D23後期)'!$C$5),0)&amp;""</f>
        <v>特別研究</v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/>
      <c r="AE403" s="723"/>
      <c r="AF403" s="723"/>
      <c r="AG403" s="723"/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 t="s">
        <v>472</v>
      </c>
      <c r="AX403" s="723"/>
      <c r="AY403" s="723"/>
      <c r="AZ403" s="723"/>
      <c r="BA403" s="723"/>
      <c r="BB403" s="723"/>
      <c r="BC403" s="723"/>
      <c r="BD403" s="723"/>
      <c r="BE403" s="723" t="s">
        <v>472</v>
      </c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>301･実験室1･実験室2</v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736"/>
      <c r="D406" s="755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757" t="str">
        <f>VLOOKUP($C402,'2026年度(1年後期)'!$B$5:$N$207,COLUMN('2026年度(1年後期)'!$E$5),0)&amp;""</f>
        <v>基礎科学実験実習②</v>
      </c>
      <c r="D407" s="758"/>
      <c r="E407" s="761" t="str">
        <f>VLOOKUP($C402,'2026年度(2年後期)'!$B$5:$N$207,COLUMN('2026年度(2年後期)'!$E$5),0)&amp;""</f>
        <v/>
      </c>
      <c r="F407" s="758"/>
      <c r="G407" s="761" t="str">
        <f>VLOOKUP($C402,'2026年度(3年後期)'!$B$5:$N$207,COLUMN('2026年度(3年後期)'!$E$5),0)&amp;""</f>
        <v>領域別実習</v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>長寿看護学演習A-Ⅰ
成育看護学演習A-Ⅳ（母性）</v>
      </c>
      <c r="N407" s="758"/>
      <c r="O407" s="742" t="str">
        <f>VLOOKUP($C402,'2026年度(M2後期)'!$B$5:$N$207,COLUMN('2026年度(M2後期)'!$E$5),0)&amp;""</f>
        <v>特別研究</v>
      </c>
      <c r="P407" s="758"/>
      <c r="Q407" s="742" t="str">
        <f>VLOOKUP($C402,'2026年度(D1後期)'!$B$5:$N$207,COLUMN('2026年度(D1後期)'!$E$5),0)&amp;""</f>
        <v/>
      </c>
      <c r="R407" s="758"/>
      <c r="S407" s="742" t="str">
        <f>VLOOKUP($C402,'2026年度(D23後期)'!$B$5:$N$207,COLUMN('2026年度(D23後期)'!$E$5),0)&amp;""</f>
        <v>特別研究</v>
      </c>
      <c r="T407" s="758"/>
      <c r="U407" s="21"/>
      <c r="Z407" s="745" t="str">
        <f>A407</f>
        <v>２時限（11：00～12：30）</v>
      </c>
      <c r="AA407" s="723"/>
      <c r="AB407" s="723"/>
      <c r="AC407" s="723"/>
      <c r="AD407" s="723"/>
      <c r="AE407" s="723"/>
      <c r="AF407" s="723"/>
      <c r="AG407" s="723"/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 t="s">
        <v>472</v>
      </c>
      <c r="AX407" s="723"/>
      <c r="AY407" s="723"/>
      <c r="AZ407" s="723"/>
      <c r="BA407" s="723"/>
      <c r="BB407" s="723"/>
      <c r="BC407" s="723"/>
      <c r="BD407" s="723"/>
      <c r="BE407" s="723" t="s">
        <v>472</v>
      </c>
      <c r="BF407" s="723"/>
      <c r="BG407" s="723"/>
      <c r="BH407" s="723"/>
      <c r="BI407" s="723"/>
      <c r="BJ407" s="723"/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753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753" t="str">
        <f>VLOOKUP($C402,'2026年度(1年後期)'!$B$5:$N$207,COLUMN('2026年度(1年後期)'!$E$5)+1,0)&amp;""</f>
        <v>301･実験室1･実験室2</v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736"/>
      <c r="D410" s="734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>基礎科学実験実習②</v>
      </c>
      <c r="D415" s="742"/>
      <c r="E415" s="747" t="str">
        <f>VLOOKUP($C402,'2026年度(2年後期)'!$B$5:$N$207,COLUMN('2026年度(2年後期)'!$G$5),0)&amp;""</f>
        <v/>
      </c>
      <c r="F415" s="742"/>
      <c r="G415" s="747" t="str">
        <f>VLOOKUP($C402,'2026年度(3年後期)'!$B$5:$N$207,COLUMN('2026年度(3年後期)'!$G$5),0)&amp;""</f>
        <v>領域別実習</v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/>
      </c>
      <c r="L415" s="743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>特別研究</v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>特別研究</v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/>
      <c r="AE415" s="723"/>
      <c r="AF415" s="723"/>
      <c r="AG415" s="723"/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 t="s">
        <v>472</v>
      </c>
      <c r="AX415" s="723"/>
      <c r="AY415" s="723"/>
      <c r="AZ415" s="723"/>
      <c r="BA415" s="723"/>
      <c r="BB415" s="723"/>
      <c r="BC415" s="723"/>
      <c r="BD415" s="723"/>
      <c r="BE415" s="723" t="s">
        <v>472</v>
      </c>
      <c r="BF415" s="723"/>
      <c r="BG415" s="723"/>
      <c r="BH415" s="723"/>
      <c r="BI415" s="723"/>
      <c r="BJ415" s="723"/>
      <c r="BK415" s="723"/>
      <c r="BL415" s="723"/>
      <c r="BM415" s="723"/>
      <c r="BN415" s="723"/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739" t="str">
        <f>IFERROR(VLOOKUP(C415,科目・教員!$A$2:$B$342,2,0),"")</f>
        <v/>
      </c>
      <c r="D416" s="738"/>
      <c r="E416" s="740" t="str">
        <f>IFERROR(VLOOKUP(E415,科目・教員!$A$2:$B$342,2,0),"")</f>
        <v/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/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>301･実験室1･実験室2</v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/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736"/>
      <c r="D418" s="734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>基礎科学実験実習②</v>
      </c>
      <c r="D419" s="742"/>
      <c r="E419" s="747" t="str">
        <f>VLOOKUP($C402,'2026年度(2年後期)'!$B$5:$N$207,COLUMN('2026年度(2年後期)'!$I$5),0)&amp;""</f>
        <v/>
      </c>
      <c r="F419" s="742"/>
      <c r="G419" s="747" t="str">
        <f>VLOOKUP($C402,'2026年度(3年後期)'!$B$5:$N$207,COLUMN('2026年度(3年後期)'!$I$5),0)&amp;""</f>
        <v>領域別実習</v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>特別研究</v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>特別研究</v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/>
      <c r="AE419" s="723"/>
      <c r="AF419" s="723"/>
      <c r="AG419" s="723"/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 t="s">
        <v>472</v>
      </c>
      <c r="AX419" s="723"/>
      <c r="AY419" s="723"/>
      <c r="AZ419" s="723"/>
      <c r="BA419" s="723"/>
      <c r="BB419" s="723"/>
      <c r="BC419" s="723"/>
      <c r="BD419" s="723"/>
      <c r="BE419" s="723" t="s">
        <v>472</v>
      </c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/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>301･実験室1･実験室2</v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/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36"/>
      <c r="D422" s="734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36"/>
      <c r="D426" s="734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5"/>
      <c r="B427" s="6"/>
      <c r="C427" s="781">
        <f>C402+1</f>
        <v>46436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46436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>基礎科学実験実習②</v>
      </c>
      <c r="D428" s="758"/>
      <c r="E428" s="761" t="str">
        <f>VLOOKUP($C427,'2026年度(2年後期)'!$B$5:$N$207,COLUMN('2026年度(2年後期)'!$C$5),0)&amp;""</f>
        <v/>
      </c>
      <c r="F428" s="758"/>
      <c r="G428" s="761" t="str">
        <f>VLOOKUP($C427,'2026年度(3年後期)'!$B$5:$N$207,COLUMN('2026年度(3年後期)'!$C$5),0)&amp;""</f>
        <v>領域別実習</v>
      </c>
      <c r="H428" s="758"/>
      <c r="I428" s="761" t="str">
        <f>VLOOKUP($C427,'2026年度(4年後期)'!$B$5:$N$206,COLUMN('2026年度(4年後期)'!$C$5),0)&amp;""</f>
        <v/>
      </c>
      <c r="J428" s="758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>がん看護学演習A-Ⅲ</v>
      </c>
      <c r="N428" s="759"/>
      <c r="O428" s="761" t="str">
        <f>VLOOKUP($C427,'2026年度(M2後期)'!$B$5:$N$207,COLUMN('2026年度(M2後期)'!$C$5),0)&amp;""</f>
        <v>特別研究</v>
      </c>
      <c r="P428" s="758"/>
      <c r="Q428" s="761" t="str">
        <f>VLOOKUP($C427,'2026年度(D1後期)'!$B$5:$N$207,COLUMN('2026年度(D1後期)'!$C$5),0)&amp;""</f>
        <v>看護情報・管理学演習Ｂ
長寿看護学演習Ｂ</v>
      </c>
      <c r="R428" s="758"/>
      <c r="S428" s="742" t="str">
        <f>VLOOKUP($C427,'2026年度(D23後期)'!$B$5:$N$207,COLUMN('2026年度(D23後期)'!$C$5),0)&amp;""</f>
        <v>特別研究</v>
      </c>
      <c r="T428" s="758"/>
      <c r="U428" s="25"/>
      <c r="Z428" s="744" t="str">
        <f>A428</f>
        <v xml:space="preserve">１時限（09：20～10：50） </v>
      </c>
      <c r="AA428" s="723"/>
      <c r="AB428" s="723"/>
      <c r="AC428" s="723"/>
      <c r="AD428" s="723"/>
      <c r="AE428" s="723"/>
      <c r="AF428" s="723"/>
      <c r="AG428" s="723"/>
      <c r="AH428" s="723"/>
      <c r="AI428" s="723"/>
      <c r="AJ428" s="723"/>
      <c r="AK428" s="723"/>
      <c r="AL428" s="723"/>
      <c r="AM428" s="723"/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 t="s">
        <v>472</v>
      </c>
      <c r="AX428" s="723"/>
      <c r="AY428" s="723"/>
      <c r="AZ428" s="723"/>
      <c r="BA428" s="723"/>
      <c r="BB428" s="723"/>
      <c r="BC428" s="723"/>
      <c r="BD428" s="723"/>
      <c r="BE428" s="723" t="s">
        <v>472</v>
      </c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</row>
    <row r="429" spans="1:74" ht="13.5" customHeight="1">
      <c r="A429" s="745"/>
      <c r="B429" s="15" t="s">
        <v>61</v>
      </c>
      <c r="C429" s="753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5"/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>301･実験室1･実験室2</v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5"/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36"/>
      <c r="D431" s="755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5"/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>基礎科学実験実習②</v>
      </c>
      <c r="D432" s="758"/>
      <c r="E432" s="761" t="str">
        <f>VLOOKUP($C427,'2026年度(2年後期)'!$B$5:$N$207,COLUMN('2026年度(2年後期)'!$E$5),0)&amp;""</f>
        <v/>
      </c>
      <c r="F432" s="758"/>
      <c r="G432" s="761" t="str">
        <f>VLOOKUP($C427,'2026年度(3年後期)'!$B$5:$N$207,COLUMN('2026年度(3年後期)'!$E$5),0)&amp;""</f>
        <v>領域別実習</v>
      </c>
      <c r="H432" s="758"/>
      <c r="I432" s="761" t="str">
        <f>VLOOKUP($C427,'2026年度(4年後期)'!$B$5:$N$206,COLUMN('2026年度(4年後期)'!$E$5),0)&amp;""</f>
        <v/>
      </c>
      <c r="J432" s="758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>がん看護学演習A-Ⅲ</v>
      </c>
      <c r="N432" s="758"/>
      <c r="O432" s="742" t="str">
        <f>VLOOKUP($C427,'2026年度(M2後期)'!$B$5:$N$207,COLUMN('2026年度(M2後期)'!$E$5),0)&amp;""</f>
        <v>特別研究</v>
      </c>
      <c r="P432" s="758"/>
      <c r="Q432" s="742" t="str">
        <f>VLOOKUP($C427,'2026年度(D1後期)'!$B$5:$N$207,COLUMN('2026年度(D1後期)'!$E$5),0)&amp;""</f>
        <v>看護情報・管理学演習Ｂ
長寿看護学演習Ｂ</v>
      </c>
      <c r="R432" s="758"/>
      <c r="S432" s="742" t="str">
        <f>VLOOKUP($C427,'2026年度(D23後期)'!$B$5:$N$207,COLUMN('2026年度(D23後期)'!$E$5),0)&amp;""</f>
        <v>特別研究</v>
      </c>
      <c r="T432" s="758"/>
      <c r="U432" s="21"/>
      <c r="Z432" s="745" t="str">
        <f>A432</f>
        <v>２時限（11：00～12：30）</v>
      </c>
      <c r="AA432" s="723"/>
      <c r="AB432" s="723"/>
      <c r="AC432" s="723"/>
      <c r="AD432" s="723"/>
      <c r="AE432" s="723"/>
      <c r="AF432" s="723"/>
      <c r="AG432" s="723"/>
      <c r="AH432" s="723"/>
      <c r="AI432" s="723"/>
      <c r="AJ432" s="723"/>
      <c r="AK432" s="723"/>
      <c r="AL432" s="723"/>
      <c r="AM432" s="723"/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 t="s">
        <v>472</v>
      </c>
      <c r="AX432" s="723"/>
      <c r="AY432" s="723"/>
      <c r="AZ432" s="723"/>
      <c r="BA432" s="723"/>
      <c r="BB432" s="723"/>
      <c r="BC432" s="723"/>
      <c r="BD432" s="723"/>
      <c r="BE432" s="723" t="s">
        <v>472</v>
      </c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</row>
    <row r="433" spans="1:74" ht="13.5" customHeight="1">
      <c r="A433" s="745"/>
      <c r="B433" s="15" t="s">
        <v>61</v>
      </c>
      <c r="C433" s="753" t="str">
        <f>IFERROR(VLOOKUP(C432,科目・教員!$A$2:$B$342,2,0),"")</f>
        <v/>
      </c>
      <c r="D433" s="751"/>
      <c r="E433" s="752" t="str">
        <f>IFERROR(VLOOKUP(E432,科目・教員!$A$2:$B$342,2,0),"")</f>
        <v/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21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>301･実験室1･実験室2</v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21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21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2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2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2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21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741" t="str">
        <f>VLOOKUP($C427,'2026年度(1年後期)'!$B$5:$N$207,COLUMN('2026年度(1年後期)'!$G$5),0)&amp;""</f>
        <v>基礎科学実験実習②</v>
      </c>
      <c r="D440" s="742"/>
      <c r="E440" s="747" t="str">
        <f>VLOOKUP($C427,'2026年度(2年後期)'!$B$5:$N$207,COLUMN('2026年度(2年後期)'!$G$5),0)&amp;""</f>
        <v/>
      </c>
      <c r="F440" s="742"/>
      <c r="G440" s="747" t="str">
        <f>VLOOKUP($C427,'2026年度(3年後期)'!$B$5:$N$207,COLUMN('2026年度(3年後期)'!$G$5),0)&amp;""</f>
        <v>領域別実習</v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/>
      </c>
      <c r="L440" s="743"/>
      <c r="M440" s="741" t="str">
        <f>VLOOKUP($C427,'2026年度(M1後期)'!$B$5:$N$207,COLUMN('2026年度(M1後期)'!$G$5),0)&amp;""</f>
        <v/>
      </c>
      <c r="N440" s="742"/>
      <c r="O440" s="743" t="str">
        <f>VLOOKUP($C427,'2026年度(M2後期)'!$B$5:$N$207,COLUMN('2026年度(M2後期)'!$G$5),0)&amp;""</f>
        <v>特別研究</v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>特別研究</v>
      </c>
      <c r="T440" s="742"/>
      <c r="U440" s="21"/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723"/>
      <c r="AG440" s="723"/>
      <c r="AH440" s="723"/>
      <c r="AI440" s="723"/>
      <c r="AJ440" s="723"/>
      <c r="AK440" s="723"/>
      <c r="AL440" s="723"/>
      <c r="AM440" s="723"/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 t="s">
        <v>472</v>
      </c>
      <c r="AX440" s="723"/>
      <c r="AY440" s="723"/>
      <c r="AZ440" s="723"/>
      <c r="BA440" s="723"/>
      <c r="BB440" s="723"/>
      <c r="BC440" s="723"/>
      <c r="BD440" s="723"/>
      <c r="BE440" s="723" t="s">
        <v>472</v>
      </c>
      <c r="BF440" s="723"/>
      <c r="BG440" s="723"/>
      <c r="BH440" s="723"/>
      <c r="BI440" s="723"/>
      <c r="BJ440" s="723"/>
      <c r="BK440" s="723"/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739" t="str">
        <f>IFERROR(VLOOKUP(C440,科目・教員!$A$2:$B$342,2,0),"")</f>
        <v/>
      </c>
      <c r="D441" s="738"/>
      <c r="E441" s="740" t="str">
        <f>IFERROR(VLOOKUP(E440,科目・教員!$A$2:$B$342,2,0),"")</f>
        <v/>
      </c>
      <c r="F441" s="738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/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21"/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739" t="str">
        <f>VLOOKUP($C427,'2026年度(1年後期)'!$B$5:$N$207,COLUMN('2026年度(1年後期)'!$G$5)+1,0)&amp;""</f>
        <v>301･実験室1･実験室2</v>
      </c>
      <c r="D442" s="738"/>
      <c r="E442" s="740" t="str">
        <f>VLOOKUP($C427,'2026年度(2年後期)'!$B$5:$N$207,COLUMN('2026年度(2年後期)'!$G$5)+1,0)&amp;""</f>
        <v/>
      </c>
      <c r="F442" s="738"/>
      <c r="G442" s="740" t="str">
        <f>VLOOKUP($C427,'2026年度(3年後期)'!$B$5:$N$207,COLUMN('2026年度(3年後期)'!$G$5)+1,0)&amp;""</f>
        <v/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21"/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736"/>
      <c r="D443" s="734"/>
      <c r="E443" s="733"/>
      <c r="F443" s="734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U443" s="21"/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741" t="str">
        <f>VLOOKUP($C427,'2026年度(1年後期)'!$B$5:$N$207,COLUMN('2026年度(1年後期)'!$I$5),0)&amp;""</f>
        <v>基礎科学実験実習②</v>
      </c>
      <c r="D444" s="742"/>
      <c r="E444" s="747" t="str">
        <f>VLOOKUP($C427,'2026年度(2年後期)'!$B$5:$N$207,COLUMN('2026年度(2年後期)'!$I$5),0)&amp;""</f>
        <v/>
      </c>
      <c r="F444" s="742"/>
      <c r="G444" s="747" t="str">
        <f>VLOOKUP($C427,'2026年度(3年後期)'!$B$5:$N$207,COLUMN('2026年度(3年後期)'!$I$5),0)&amp;""</f>
        <v>領域別実習</v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/>
      </c>
      <c r="L444" s="743"/>
      <c r="M444" s="741" t="str">
        <f>VLOOKUP($C427,'2026年度(M1後期)'!$B$5:$N$207,COLUMN('2026年度(M1後期)'!$I$5),0)&amp;""</f>
        <v/>
      </c>
      <c r="N444" s="742"/>
      <c r="O444" s="743" t="str">
        <f>VLOOKUP($C427,'2026年度(M2後期)'!$B$5:$N$207,COLUMN('2026年度(M2後期)'!$I$5),0)&amp;""</f>
        <v>特別研究</v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>特別研究</v>
      </c>
      <c r="T444" s="742"/>
      <c r="U444" s="21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723"/>
      <c r="AG444" s="723"/>
      <c r="AH444" s="723"/>
      <c r="AI444" s="723"/>
      <c r="AJ444" s="723"/>
      <c r="AK444" s="723"/>
      <c r="AL444" s="723"/>
      <c r="AM444" s="723"/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 t="s">
        <v>472</v>
      </c>
      <c r="AX444" s="723"/>
      <c r="AY444" s="723"/>
      <c r="AZ444" s="723"/>
      <c r="BA444" s="723"/>
      <c r="BB444" s="723"/>
      <c r="BC444" s="723"/>
      <c r="BD444" s="723"/>
      <c r="BE444" s="723" t="s">
        <v>472</v>
      </c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739" t="str">
        <f>IFERROR(VLOOKUP(C444,科目・教員!$A$2:$B$342,2,0),"")</f>
        <v/>
      </c>
      <c r="D445" s="738"/>
      <c r="E445" s="740" t="str">
        <f>IFERROR(VLOOKUP(E444,科目・教員!$A$2:$B$342,2,0),"")</f>
        <v/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/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21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739" t="str">
        <f>VLOOKUP($C427,'2026年度(1年後期)'!$B$5:$N$207,COLUMN('2026年度(1年後期)'!$I$5)+1,0)&amp;""</f>
        <v>301･実験室1･実験室2</v>
      </c>
      <c r="D446" s="738"/>
      <c r="E446" s="740" t="str">
        <f>VLOOKUP($C427,'2026年度(2年後期)'!$B$5:$N$207,COLUMN('2026年度(2年後期)'!$I$5)+1,0)&amp;""</f>
        <v/>
      </c>
      <c r="F446" s="738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21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736"/>
      <c r="D447" s="734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U447" s="21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36"/>
      <c r="D451" s="734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5"/>
      <c r="B452" s="6"/>
      <c r="C452" s="781">
        <f>C427+1</f>
        <v>46437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46437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/>
      </c>
      <c r="D453" s="758"/>
      <c r="E453" s="761" t="str">
        <f>VLOOKUP($C452,'2026年度(2年後期)'!$B$5:$N$207,COLUMN('2026年度(2年後期)'!$C$5),0)&amp;""</f>
        <v/>
      </c>
      <c r="F453" s="758"/>
      <c r="G453" s="761" t="str">
        <f>VLOOKUP($C452,'2026年度(3年後期)'!$B$5:$N$207,COLUMN('2026年度(3年後期)'!$C$5),0)&amp;""</f>
        <v>領域別実習</v>
      </c>
      <c r="H453" s="758"/>
      <c r="I453" s="761" t="str">
        <f>VLOOKUP($C452,'2026年度(4年後期)'!$B$5:$N$206,COLUMN('2026年度(4年後期)'!$C$5),0)&amp;""</f>
        <v/>
      </c>
      <c r="J453" s="758"/>
      <c r="K453" s="742" t="str">
        <f>VLOOKUP($C452,'2026年度(助産後期)'!$B$5:$N$207,COLUMN('2026年度(助産後期)'!$C$5),0)&amp;""</f>
        <v/>
      </c>
      <c r="L453" s="759"/>
      <c r="M453" s="768" t="str">
        <f>VLOOKUP($C452,'2026年度(M1後期)'!$B$5:$N$207,COLUMN('2026年度(M1後期)'!$C$5),0)&amp;""</f>
        <v>がん看護学演習A-Ⅲ</v>
      </c>
      <c r="N453" s="759"/>
      <c r="O453" s="761" t="str">
        <f>VLOOKUP($C452,'2026年度(M2後期)'!$B$5:$N$207,COLUMN('2026年度(M2後期)'!$C$5),0)&amp;""</f>
        <v>特別研究</v>
      </c>
      <c r="P453" s="758"/>
      <c r="Q453" s="761" t="str">
        <f>VLOOKUP($C452,'2026年度(D1後期)'!$B$5:$N$207,COLUMN('2026年度(D1後期)'!$C$5),0)&amp;""</f>
        <v/>
      </c>
      <c r="R453" s="758"/>
      <c r="S453" s="742" t="str">
        <f>VLOOKUP($C452,'2026年度(D23後期)'!$B$5:$N$207,COLUMN('2026年度(D23後期)'!$C$5),0)&amp;""</f>
        <v>特別研究</v>
      </c>
      <c r="T453" s="758"/>
      <c r="U453" s="25"/>
      <c r="Z453" s="744" t="str">
        <f>A453</f>
        <v xml:space="preserve">１時限（09：20～10：50） </v>
      </c>
      <c r="AA453" s="723"/>
      <c r="AB453" s="723"/>
      <c r="AC453" s="723"/>
      <c r="AD453" s="723"/>
      <c r="AE453" s="723"/>
      <c r="AF453" s="723"/>
      <c r="AG453" s="723" t="s">
        <v>211</v>
      </c>
      <c r="AH453" s="723" t="s">
        <v>211</v>
      </c>
      <c r="AI453" s="723" t="s">
        <v>211</v>
      </c>
      <c r="AJ453" s="723" t="s">
        <v>211</v>
      </c>
      <c r="AK453" s="723"/>
      <c r="AL453" s="723"/>
      <c r="AM453" s="723"/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 t="s">
        <v>211</v>
      </c>
      <c r="AX453" s="723" t="s">
        <v>211</v>
      </c>
      <c r="AY453" s="723" t="s">
        <v>211</v>
      </c>
      <c r="AZ453" s="723" t="s">
        <v>211</v>
      </c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53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/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/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>成人Ⅱ:301･302･303･304･201･202･203･204</v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36"/>
      <c r="D456" s="755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/>
      </c>
      <c r="D457" s="758"/>
      <c r="E457" s="761" t="str">
        <f>VLOOKUP($C452,'2026年度(2年後期)'!$B$5:$N$207,COLUMN('2026年度(2年後期)'!$E$5),0)&amp;""</f>
        <v/>
      </c>
      <c r="F457" s="758"/>
      <c r="G457" s="761" t="str">
        <f>VLOOKUP($C452,'2026年度(3年後期)'!$B$5:$N$207,COLUMN('2026年度(3年後期)'!$E$5),0)&amp;""</f>
        <v>領域別実習</v>
      </c>
      <c r="H457" s="758"/>
      <c r="I457" s="761" t="str">
        <f>VLOOKUP($C452,'2026年度(4年後期)'!$B$5:$N$206,COLUMN('2026年度(4年後期)'!$E$5),0)&amp;""</f>
        <v/>
      </c>
      <c r="J457" s="758"/>
      <c r="K457" s="742" t="str">
        <f>VLOOKUP($C452,'2026年度(助産後期)'!$B$5:$N$207,COLUMN('2026年度(助産後期)'!$E$5),0)&amp;""</f>
        <v/>
      </c>
      <c r="L457" s="759"/>
      <c r="M457" s="757" t="str">
        <f>VLOOKUP($C452,'2026年度(M1後期)'!$B$5:$N$207,COLUMN('2026年度(M1後期)'!$E$5),0)&amp;""</f>
        <v>がん看護学演習A-Ⅲ</v>
      </c>
      <c r="N457" s="758"/>
      <c r="O457" s="742" t="str">
        <f>VLOOKUP($C452,'2026年度(M2後期)'!$B$5:$N$207,COLUMN('2026年度(M2後期)'!$E$5),0)&amp;""</f>
        <v>特別研究</v>
      </c>
      <c r="P457" s="758"/>
      <c r="Q457" s="742" t="str">
        <f>VLOOKUP($C452,'2026年度(D1後期)'!$B$5:$N$207,COLUMN('2026年度(D1後期)'!$E$5),0)&amp;""</f>
        <v/>
      </c>
      <c r="R457" s="758"/>
      <c r="S457" s="742" t="str">
        <f>VLOOKUP($C452,'2026年度(D23後期)'!$B$5:$N$207,COLUMN('2026年度(D23後期)'!$E$5),0)&amp;""</f>
        <v>特別研究</v>
      </c>
      <c r="T457" s="758"/>
      <c r="U457" s="21"/>
      <c r="Z457" s="745" t="str">
        <f>A457</f>
        <v>２時限（11：00～12：30）</v>
      </c>
      <c r="AA457" s="723"/>
      <c r="AB457" s="723"/>
      <c r="AC457" s="723"/>
      <c r="AD457" s="723"/>
      <c r="AE457" s="723"/>
      <c r="AF457" s="723"/>
      <c r="AG457" s="723" t="s">
        <v>211</v>
      </c>
      <c r="AH457" s="723" t="s">
        <v>211</v>
      </c>
      <c r="AI457" s="723" t="s">
        <v>211</v>
      </c>
      <c r="AJ457" s="723" t="s">
        <v>211</v>
      </c>
      <c r="AK457" s="723"/>
      <c r="AL457" s="723"/>
      <c r="AM457" s="723"/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 t="s">
        <v>211</v>
      </c>
      <c r="AX457" s="723" t="s">
        <v>211</v>
      </c>
      <c r="AY457" s="723" t="s">
        <v>211</v>
      </c>
      <c r="AZ457" s="723" t="s">
        <v>211</v>
      </c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/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/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>成人Ⅱ:301･302･303･304･201･202･203･204</v>
      </c>
      <c r="H459" s="751"/>
      <c r="I459" s="752" t="str">
        <f>VLOOKUP($C452,'2026年度(4年後期)'!$B$5:$N$206,COLUMN('2026年度(4年後期)'!$E$5)+1,0)&amp;""</f>
        <v/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/>
      </c>
      <c r="D465" s="742"/>
      <c r="E465" s="747" t="str">
        <f>VLOOKUP($C452,'2026年度(2年後期)'!$B$5:$N$207,COLUMN('2026年度(2年後期)'!$G$5),0)&amp;""</f>
        <v/>
      </c>
      <c r="F465" s="742"/>
      <c r="G465" s="747" t="str">
        <f>VLOOKUP($C452,'2026年度(3年後期)'!$B$5:$N$207,COLUMN('2026年度(3年後期)'!$G$5),0)&amp;""</f>
        <v>領域別実習</v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/>
      </c>
      <c r="L465" s="743"/>
      <c r="M465" s="741" t="str">
        <f>VLOOKUP($C452,'2026年度(M1後期)'!$B$5:$N$207,COLUMN('2026年度(M1後期)'!$G$5),0)&amp;""</f>
        <v>がん看護学演習A-Ⅳ</v>
      </c>
      <c r="N465" s="742"/>
      <c r="O465" s="743" t="str">
        <f>VLOOKUP($C452,'2026年度(M2後期)'!$B$5:$N$207,COLUMN('2026年度(M2後期)'!$G$5),0)&amp;""</f>
        <v>特別研究</v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>特別研究</v>
      </c>
      <c r="T465" s="742"/>
      <c r="U465" s="21"/>
      <c r="Z465" s="745" t="str">
        <f>A465</f>
        <v>３時限（13：30～15：00）</v>
      </c>
      <c r="AA465" s="723"/>
      <c r="AB465" s="723"/>
      <c r="AC465" s="723"/>
      <c r="AD465" s="723"/>
      <c r="AE465" s="723"/>
      <c r="AF465" s="723"/>
      <c r="AG465" s="723" t="s">
        <v>211</v>
      </c>
      <c r="AH465" s="723" t="s">
        <v>211</v>
      </c>
      <c r="AI465" s="723" t="s">
        <v>211</v>
      </c>
      <c r="AJ465" s="723" t="s">
        <v>211</v>
      </c>
      <c r="AK465" s="723"/>
      <c r="AL465" s="723"/>
      <c r="AM465" s="723"/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 t="s">
        <v>211</v>
      </c>
      <c r="AX465" s="723" t="s">
        <v>211</v>
      </c>
      <c r="AY465" s="723" t="s">
        <v>211</v>
      </c>
      <c r="AZ465" s="723" t="s">
        <v>211</v>
      </c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/>
      </c>
      <c r="D466" s="738"/>
      <c r="E466" s="740" t="str">
        <f>IFERROR(VLOOKUP(E465,科目・教員!$A$2:$B$342,2,0),"")</f>
        <v/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/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/>
      </c>
      <c r="D467" s="738"/>
      <c r="E467" s="740" t="str">
        <f>VLOOKUP($C452,'2026年度(2年後期)'!$B$5:$N$207,COLUMN('2026年度(2年後期)'!$G$5)+1,0)&amp;""</f>
        <v/>
      </c>
      <c r="F467" s="738"/>
      <c r="G467" s="740" t="str">
        <f>VLOOKUP($C452,'2026年度(3年後期)'!$B$5:$N$207,COLUMN('2026年度(3年後期)'!$G$5)+1,0)&amp;""</f>
        <v>成人Ⅱ:301･302･303･304･201･202･203･204</v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36"/>
      <c r="D468" s="734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41" t="str">
        <f>VLOOKUP($C452,'2026年度(1年後期)'!$B$5:$N$207,COLUMN('2026年度(1年後期)'!$I$5),0)&amp;""</f>
        <v/>
      </c>
      <c r="D469" s="742"/>
      <c r="E469" s="747" t="str">
        <f>VLOOKUP($C452,'2026年度(2年後期)'!$B$5:$N$207,COLUMN('2026年度(2年後期)'!$I$5),0)&amp;""</f>
        <v/>
      </c>
      <c r="F469" s="742"/>
      <c r="G469" s="747" t="str">
        <f>VLOOKUP($C452,'2026年度(3年後期)'!$B$5:$N$207,COLUMN('2026年度(3年後期)'!$I$5),0)&amp;""</f>
        <v>領域別実習</v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/>
      </c>
      <c r="L469" s="743"/>
      <c r="M469" s="741" t="str">
        <f>VLOOKUP($C452,'2026年度(M1後期)'!$B$5:$N$207,COLUMN('2026年度(M1後期)'!$I$5),0)&amp;""</f>
        <v>がん看護学演習A-Ⅳ</v>
      </c>
      <c r="N469" s="742"/>
      <c r="O469" s="743" t="str">
        <f>VLOOKUP($C452,'2026年度(M2後期)'!$B$5:$N$207,COLUMN('2026年度(M2後期)'!$I$5),0)&amp;""</f>
        <v>特別研究</v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>特別研究</v>
      </c>
      <c r="T469" s="742"/>
      <c r="U469" s="21"/>
      <c r="Z469" s="745" t="str">
        <f>A469</f>
        <v>４時限（15：10～16：40）</v>
      </c>
      <c r="AA469" s="723"/>
      <c r="AB469" s="723"/>
      <c r="AC469" s="723"/>
      <c r="AD469" s="723"/>
      <c r="AE469" s="723"/>
      <c r="AF469" s="723"/>
      <c r="AG469" s="723" t="s">
        <v>211</v>
      </c>
      <c r="AH469" s="723" t="s">
        <v>211</v>
      </c>
      <c r="AI469" s="723" t="s">
        <v>211</v>
      </c>
      <c r="AJ469" s="723" t="s">
        <v>211</v>
      </c>
      <c r="AK469" s="723"/>
      <c r="AL469" s="723"/>
      <c r="AM469" s="723"/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 t="s">
        <v>211</v>
      </c>
      <c r="AX469" s="723" t="s">
        <v>211</v>
      </c>
      <c r="AY469" s="723" t="s">
        <v>211</v>
      </c>
      <c r="AZ469" s="723" t="s">
        <v>211</v>
      </c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39" t="str">
        <f>IFERROR(VLOOKUP(C469,科目・教員!$A$2:$B$342,2,0),"")</f>
        <v/>
      </c>
      <c r="D470" s="738"/>
      <c r="E470" s="740" t="str">
        <f>IFERROR(VLOOKUP(E469,科目・教員!$A$2:$B$342,2,0),"")</f>
        <v/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/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39" t="str">
        <f>VLOOKUP($C452,'2026年度(1年後期)'!$B$5:$N$207,COLUMN('2026年度(1年後期)'!$I$5)+1,0)&amp;""</f>
        <v/>
      </c>
      <c r="D471" s="738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>成人Ⅱ:301･302･303･304･201･202･203･204</v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36"/>
      <c r="D472" s="734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36"/>
      <c r="D476" s="734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23"/>
      <c r="B477" s="24"/>
      <c r="C477" s="767">
        <f>C452+1</f>
        <v>46438</v>
      </c>
      <c r="D477" s="767"/>
      <c r="E477" s="767"/>
      <c r="F477" s="767"/>
      <c r="G477" s="767"/>
      <c r="H477" s="767"/>
      <c r="I477" s="767"/>
      <c r="J477" s="767"/>
      <c r="K477" s="767"/>
      <c r="L477" s="767"/>
      <c r="M477" s="767"/>
      <c r="N477" s="767"/>
      <c r="O477" s="767"/>
      <c r="P477" s="767"/>
      <c r="Q477" s="767"/>
      <c r="R477" s="767"/>
      <c r="S477" s="767"/>
      <c r="T477" s="767"/>
      <c r="U477" s="835">
        <f>C477</f>
        <v>46438</v>
      </c>
      <c r="V477" s="836"/>
      <c r="W477" s="836"/>
      <c r="X477" s="836"/>
      <c r="Y477" s="836"/>
      <c r="Z477" s="8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/>
      </c>
      <c r="D478" s="758"/>
      <c r="E478" s="761" t="str">
        <f>VLOOKUP($C477,'2026年度(2年後期)'!$B$5:$N$207,COLUMN('2026年度(2年後期)'!$C$5),0)&amp;""</f>
        <v/>
      </c>
      <c r="F478" s="758"/>
      <c r="G478" s="761" t="str">
        <f>VLOOKUP($C477,'2026年度(3年後期)'!$B$5:$N$207,COLUMN('2026年度(3年後期)'!$C$5),0)&amp;""</f>
        <v/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/>
      </c>
      <c r="L478" s="759"/>
      <c r="M478" s="768" t="str">
        <f>VLOOKUP($C477,'2026年度(M1後期)'!$B$5:$N$207,COLUMN('2026年度(M1後期)'!$C$5),0)&amp;""</f>
        <v/>
      </c>
      <c r="N478" s="759"/>
      <c r="O478" s="761" t="str">
        <f>VLOOKUP($C477,'2026年度(M2後期)'!$B$5:$N$207,COLUMN('2026年度(M2後期)'!$C$5),0)&amp;""</f>
        <v/>
      </c>
      <c r="P478" s="758"/>
      <c r="Q478" s="761" t="str">
        <f>VLOOKUP($C477,'2026年度(D1後期)'!$B$5:$N$207,COLUMN('2026年度(D1後期)'!$C$5),0)&amp;""</f>
        <v/>
      </c>
      <c r="R478" s="758"/>
      <c r="S478" s="742" t="str">
        <f>VLOOKUP($C477,'2026年度(D23後期)'!$B$5:$N$207,COLUMN('2026年度(D23後期)'!$C$5),0)&amp;""</f>
        <v/>
      </c>
      <c r="T478" s="758"/>
      <c r="U478" s="20"/>
      <c r="V478" s="31"/>
      <c r="Z478" s="744" t="str">
        <f>A478</f>
        <v xml:space="preserve">１時限（09：20～10：50） </v>
      </c>
      <c r="AA478" s="723"/>
      <c r="AB478" s="723"/>
      <c r="AC478" s="723"/>
      <c r="AD478" s="723"/>
      <c r="AE478" s="723"/>
      <c r="AF478" s="723"/>
      <c r="AG478" s="723"/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/>
      <c r="AX478" s="723"/>
      <c r="AY478" s="723"/>
      <c r="AZ478" s="723"/>
      <c r="BA478" s="723"/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/>
      <c r="BO478" s="723"/>
      <c r="BP478" s="723"/>
      <c r="BQ478" s="723"/>
      <c r="BR478" s="723"/>
      <c r="BS478" s="723"/>
      <c r="BT478" s="723"/>
      <c r="BU478" s="723"/>
      <c r="BV478" s="723"/>
    </row>
    <row r="479" spans="1:74" ht="13.5" customHeight="1">
      <c r="A479" s="745"/>
      <c r="B479" s="15" t="s">
        <v>61</v>
      </c>
      <c r="C479" s="753" t="str">
        <f>IFERROR(VLOOKUP(C478,科目・教員!$A$2:$B$342,2,0),"")</f>
        <v/>
      </c>
      <c r="D479" s="751"/>
      <c r="E479" s="752" t="str">
        <f>IFERROR(VLOOKUP(E478,科目・教員!$A$2:$B$342,2,0),"")</f>
        <v/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/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0"/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3.5" customHeight="1">
      <c r="A480" s="745"/>
      <c r="B480" s="15" t="s">
        <v>65</v>
      </c>
      <c r="C480" s="753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0"/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3.5" customHeight="1">
      <c r="A481" s="746"/>
      <c r="B481" s="16" t="s">
        <v>68</v>
      </c>
      <c r="C481" s="736"/>
      <c r="D481" s="755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0"/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/>
      </c>
      <c r="D482" s="758"/>
      <c r="E482" s="761" t="str">
        <f>VLOOKUP($C477,'2026年度(2年後期)'!$B$5:$N$207,COLUMN('2026年度(2年後期)'!$E$5),0)&amp;""</f>
        <v/>
      </c>
      <c r="F482" s="758"/>
      <c r="G482" s="761" t="str">
        <f>VLOOKUP($C477,'2026年度(3年後期)'!$B$5:$N$207,COLUMN('2026年度(3年後期)'!$E$5),0)&amp;""</f>
        <v/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/>
      </c>
      <c r="L482" s="759"/>
      <c r="M482" s="757" t="str">
        <f>VLOOKUP($C477,'2026年度(M1後期)'!$B$5:$N$207,COLUMN('2026年度(M1後期)'!$E$5),0)&amp;""</f>
        <v/>
      </c>
      <c r="N482" s="758"/>
      <c r="O482" s="742" t="str">
        <f>VLOOKUP($C477,'2026年度(M2後期)'!$B$5:$N$207,COLUMN('2026年度(M2後期)'!$E$5),0)&amp;""</f>
        <v/>
      </c>
      <c r="P482" s="758"/>
      <c r="Q482" s="742" t="str">
        <f>VLOOKUP($C477,'2026年度(D1後期)'!$B$5:$N$207,COLUMN('2026年度(D1後期)'!$E$5),0)&amp;""</f>
        <v/>
      </c>
      <c r="R482" s="758"/>
      <c r="S482" s="742" t="str">
        <f>VLOOKUP($C477,'2026年度(D23後期)'!$B$5:$N$207,COLUMN('2026年度(D23後期)'!$E$5),0)&amp;""</f>
        <v/>
      </c>
      <c r="T482" s="758"/>
      <c r="U482" s="21"/>
      <c r="V482" s="41"/>
      <c r="Z482" s="745" t="str">
        <f>A482</f>
        <v>２時限（11：00～12：30）</v>
      </c>
      <c r="AA482" s="723"/>
      <c r="AB482" s="723"/>
      <c r="AC482" s="723"/>
      <c r="AD482" s="723"/>
      <c r="AE482" s="723"/>
      <c r="AF482" s="723"/>
      <c r="AG482" s="723"/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/>
      <c r="AX482" s="723"/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/>
      <c r="BO482" s="723"/>
      <c r="BP482" s="723"/>
      <c r="BQ482" s="723"/>
      <c r="BR482" s="723"/>
      <c r="BS482" s="723"/>
      <c r="BT482" s="723"/>
      <c r="BU482" s="723"/>
      <c r="BV482" s="723"/>
    </row>
    <row r="483" spans="1:74" ht="13.5" customHeight="1">
      <c r="A483" s="745"/>
      <c r="B483" s="15" t="s">
        <v>61</v>
      </c>
      <c r="C483" s="753" t="str">
        <f>IFERROR(VLOOKUP(C482,科目・教員!$A$2:$B$342,2,0),"")</f>
        <v/>
      </c>
      <c r="D483" s="751"/>
      <c r="E483" s="752" t="str">
        <f>IFERROR(VLOOKUP(E482,科目・教員!$A$2:$B$342,2,0),"")</f>
        <v/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/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41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41"/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3.5" customHeight="1">
      <c r="A485" s="760"/>
      <c r="B485" s="16" t="s">
        <v>68</v>
      </c>
      <c r="C485" s="736"/>
      <c r="D485" s="734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41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/>
      </c>
      <c r="D490" s="742"/>
      <c r="E490" s="747" t="str">
        <f>VLOOKUP($C477,'2026年度(2年後期)'!$B$5:$N$207,COLUMN('2026年度(2年後期)'!$G$5),0)&amp;""</f>
        <v/>
      </c>
      <c r="F490" s="742"/>
      <c r="G490" s="747" t="str">
        <f>VLOOKUP($C477,'2026年度(3年後期)'!$B$5:$N$207,COLUMN('2026年度(3年後期)'!$G$5),0)&amp;""</f>
        <v/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/>
      </c>
      <c r="L490" s="743"/>
      <c r="M490" s="741" t="str">
        <f>VLOOKUP($C477,'2026年度(M1後期)'!$B$5:$N$207,COLUMN('2026年度(M1後期)'!$G$5),0)&amp;""</f>
        <v/>
      </c>
      <c r="N490" s="742"/>
      <c r="O490" s="743" t="str">
        <f>VLOOKUP($C477,'2026年度(M2後期)'!$B$5:$N$207,COLUMN('2026年度(M2後期)'!$G$5),0)&amp;""</f>
        <v/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/>
      </c>
      <c r="T490" s="742"/>
      <c r="U490" s="21"/>
      <c r="V490" s="41"/>
      <c r="Z490" s="745" t="str">
        <f>A490</f>
        <v>３時限（13：30～15：00）</v>
      </c>
      <c r="AA490" s="723"/>
      <c r="AB490" s="723"/>
      <c r="AC490" s="723"/>
      <c r="AD490" s="723"/>
      <c r="AE490" s="723"/>
      <c r="AF490" s="723"/>
      <c r="AG490" s="723"/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/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/>
      <c r="BN490" s="723"/>
      <c r="BO490" s="723"/>
      <c r="BP490" s="723"/>
      <c r="BQ490" s="723"/>
      <c r="BR490" s="723"/>
      <c r="BS490" s="723"/>
      <c r="BT490" s="723"/>
      <c r="BU490" s="723"/>
      <c r="BV490" s="723"/>
    </row>
    <row r="491" spans="1:74" ht="13.5" customHeight="1">
      <c r="A491" s="745"/>
      <c r="B491" s="15" t="s">
        <v>61</v>
      </c>
      <c r="C491" s="739" t="str">
        <f>IFERROR(VLOOKUP(C490,科目・教員!$A$2:$B$342,2,0),"")</f>
        <v/>
      </c>
      <c r="D491" s="738"/>
      <c r="E491" s="740" t="str">
        <f>IFERROR(VLOOKUP(E490,科目・教員!$A$2:$B$342,2,0),"")</f>
        <v/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/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21"/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3.5" customHeight="1">
      <c r="A492" s="745"/>
      <c r="B492" s="15" t="s">
        <v>65</v>
      </c>
      <c r="C492" s="739" t="str">
        <f>VLOOKUP($C477,'2026年度(1年後期)'!$B$5:$N$207,COLUMN('2026年度(1年後期)'!$G$5)+1,0)&amp;""</f>
        <v/>
      </c>
      <c r="D492" s="738"/>
      <c r="E492" s="740" t="str">
        <f>VLOOKUP($C477,'2026年度(2年後期)'!$B$5:$N$207,COLUMN('2026年度(2年後期)'!$G$5)+1,0)&amp;""</f>
        <v/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21"/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3.5" customHeight="1">
      <c r="A493" s="760"/>
      <c r="B493" s="16" t="s">
        <v>68</v>
      </c>
      <c r="C493" s="736"/>
      <c r="D493" s="734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21"/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/>
      </c>
      <c r="D494" s="742"/>
      <c r="E494" s="747" t="str">
        <f>VLOOKUP($C477,'2026年度(2年後期)'!$B$5:$N$207,COLUMN('2026年度(2年後期)'!$I$5),0)&amp;""</f>
        <v/>
      </c>
      <c r="F494" s="742"/>
      <c r="G494" s="747" t="str">
        <f>VLOOKUP($C477,'2026年度(3年後期)'!$B$5:$N$207,COLUMN('2026年度(3年後期)'!$I$5),0)&amp;""</f>
        <v/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/>
      </c>
      <c r="L494" s="743"/>
      <c r="M494" s="741" t="str">
        <f>VLOOKUP($C477,'2026年度(M1後期)'!$B$5:$N$207,COLUMN('2026年度(M1後期)'!$I$5),0)&amp;""</f>
        <v/>
      </c>
      <c r="N494" s="742"/>
      <c r="O494" s="743" t="str">
        <f>VLOOKUP($C477,'2026年度(M2後期)'!$B$5:$N$207,COLUMN('2026年度(M2後期)'!$I$5),0)&amp;""</f>
        <v/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/>
      </c>
      <c r="T494" s="742"/>
      <c r="U494" s="21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/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/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/>
      <c r="BN494" s="723"/>
      <c r="BO494" s="723"/>
      <c r="BP494" s="723"/>
      <c r="BQ494" s="723"/>
      <c r="BR494" s="723"/>
      <c r="BS494" s="723"/>
      <c r="BT494" s="723"/>
      <c r="BU494" s="723"/>
      <c r="BV494" s="723"/>
    </row>
    <row r="495" spans="1:74" ht="13.5" customHeight="1">
      <c r="A495" s="745"/>
      <c r="B495" s="15" t="s">
        <v>61</v>
      </c>
      <c r="C495" s="739" t="str">
        <f>IFERROR(VLOOKUP(C494,科目・教員!$A$2:$B$342,2,0),"")</f>
        <v/>
      </c>
      <c r="D495" s="738"/>
      <c r="E495" s="740" t="str">
        <f>IFERROR(VLOOKUP(E494,科目・教員!$A$2:$B$342,2,0),"")</f>
        <v/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21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3.5" customHeight="1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21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3.5" customHeight="1">
      <c r="A497" s="746"/>
      <c r="B497" s="16" t="s">
        <v>68</v>
      </c>
      <c r="C497" s="736"/>
      <c r="D497" s="734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21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3.5" customHeight="1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3.5" customHeight="1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3.5" customHeight="1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3.5" customHeight="1">
      <c r="A501" s="746"/>
      <c r="B501" s="16" t="s">
        <v>68</v>
      </c>
      <c r="C501" s="736"/>
      <c r="D501" s="73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">
      <c r="A502" s="23"/>
      <c r="B502" s="24"/>
      <c r="C502" s="767">
        <f>C477+1</f>
        <v>46439</v>
      </c>
      <c r="D502" s="767"/>
      <c r="E502" s="767"/>
      <c r="F502" s="767"/>
      <c r="G502" s="767"/>
      <c r="H502" s="767"/>
      <c r="I502" s="767"/>
      <c r="J502" s="767"/>
      <c r="K502" s="767"/>
      <c r="L502" s="767"/>
      <c r="M502" s="767"/>
      <c r="N502" s="767"/>
      <c r="O502" s="767"/>
      <c r="P502" s="767"/>
      <c r="Q502" s="767"/>
      <c r="R502" s="767"/>
      <c r="S502" s="767"/>
      <c r="T502" s="767"/>
      <c r="U502" s="835">
        <f>C502</f>
        <v>46439</v>
      </c>
      <c r="V502" s="836"/>
      <c r="W502" s="836"/>
      <c r="X502" s="836"/>
      <c r="Y502" s="836"/>
      <c r="Z502" s="8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/>
      </c>
      <c r="D503" s="758"/>
      <c r="E503" s="761" t="str">
        <f>VLOOKUP($C502,'2026年度(2年後期)'!$B$5:$N$207,COLUMN('2026年度(2年後期)'!$C$5),0)&amp;""</f>
        <v/>
      </c>
      <c r="F503" s="758"/>
      <c r="G503" s="761" t="str">
        <f>VLOOKUP($C502,'2026年度(3年後期)'!$B$5:$N$207,COLUMN('2026年度(3年後期)'!$C$5),0)&amp;""</f>
        <v/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/>
      </c>
      <c r="N503" s="759"/>
      <c r="O503" s="761" t="str">
        <f>VLOOKUP($C502,'2026年度(M2後期)'!$B$5:$N$207,COLUMN('2026年度(M2後期)'!$C$5),0)&amp;""</f>
        <v/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/>
      </c>
      <c r="T503" s="758"/>
      <c r="U503" s="25"/>
      <c r="Z503" s="744" t="str">
        <f>A503</f>
        <v xml:space="preserve">１時限（09：20～10：50） </v>
      </c>
      <c r="AA503" s="723"/>
      <c r="AB503" s="723"/>
      <c r="AC503" s="723"/>
      <c r="AD503" s="723"/>
      <c r="AE503" s="723"/>
      <c r="AF503" s="723"/>
      <c r="AG503" s="723"/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53" t="str">
        <f>IFERROR(VLOOKUP(C503,科目・教員!$A$2:$B$342,2,0),"")</f>
        <v/>
      </c>
      <c r="D504" s="751"/>
      <c r="E504" s="752" t="str">
        <f>IFERROR(VLOOKUP(E503,科目・教員!$A$2:$B$342,2,0),"")</f>
        <v/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25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/>
      </c>
      <c r="D505" s="751"/>
      <c r="E505" s="752" t="str">
        <f>VLOOKUP($C502,'2026年度(2年後期)'!$B$5:$N$207,COLUMN('2026年度(2年後期)'!$C$5)+1,0)&amp;""</f>
        <v/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25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36"/>
      <c r="D506" s="755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25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/>
      </c>
      <c r="D507" s="758"/>
      <c r="E507" s="761" t="str">
        <f>VLOOKUP($C502,'2026年度(2年後期)'!$B$5:$N$207,COLUMN('2026年度(2年後期)'!$E$5),0)&amp;""</f>
        <v/>
      </c>
      <c r="F507" s="758"/>
      <c r="G507" s="761" t="str">
        <f>VLOOKUP($C502,'2026年度(3年後期)'!$B$5:$N$207,COLUMN('2026年度(3年後期)'!$E$5),0)&amp;""</f>
        <v/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/>
      </c>
      <c r="N507" s="758"/>
      <c r="O507" s="742" t="str">
        <f>VLOOKUP($C502,'2026年度(M2後期)'!$B$5:$N$207,COLUMN('2026年度(M2後期)'!$E$5),0)&amp;""</f>
        <v/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/>
      </c>
      <c r="T507" s="758"/>
      <c r="U507" s="21"/>
      <c r="Z507" s="745" t="str">
        <f>A507</f>
        <v>２時限（11：00～12：30）</v>
      </c>
      <c r="AA507" s="723"/>
      <c r="AB507" s="723"/>
      <c r="AC507" s="723"/>
      <c r="AD507" s="723"/>
      <c r="AE507" s="723"/>
      <c r="AF507" s="723"/>
      <c r="AG507" s="723"/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/>
      </c>
      <c r="D508" s="751"/>
      <c r="E508" s="752" t="str">
        <f>IFERROR(VLOOKUP(E507,科目・教員!$A$2:$B$342,2,0),"")</f>
        <v/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21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/>
      </c>
      <c r="D509" s="751"/>
      <c r="E509" s="752" t="str">
        <f>VLOOKUP($C502,'2026年度(2年後期)'!$B$5:$N$207,COLUMN('2026年度(2年後期)'!$E$5)+1,0)&amp;""</f>
        <v/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21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21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/>
      </c>
      <c r="D515" s="742"/>
      <c r="E515" s="747" t="str">
        <f>VLOOKUP($C502,'2026年度(2年後期)'!$B$5:$N$207,COLUMN('2026年度(2年後期)'!$G$5),0)&amp;""</f>
        <v/>
      </c>
      <c r="F515" s="742"/>
      <c r="G515" s="747" t="str">
        <f>VLOOKUP($C502,'2026年度(3年後期)'!$B$5:$N$207,COLUMN('2026年度(3年後期)'!$G$5),0)&amp;""</f>
        <v/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/>
      </c>
      <c r="N515" s="742"/>
      <c r="O515" s="743" t="str">
        <f>VLOOKUP($C502,'2026年度(M2後期)'!$B$5:$N$207,COLUMN('2026年度(M2後期)'!$G$5),0)&amp;""</f>
        <v/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/>
      </c>
      <c r="T515" s="742"/>
      <c r="U515" s="21"/>
      <c r="Z515" s="745" t="str">
        <f>A515</f>
        <v>３時限（13：30～15：00）</v>
      </c>
      <c r="AA515" s="723"/>
      <c r="AB515" s="723"/>
      <c r="AC515" s="723"/>
      <c r="AD515" s="723"/>
      <c r="AE515" s="723"/>
      <c r="AF515" s="723"/>
      <c r="AG515" s="723"/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/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/>
      </c>
      <c r="D516" s="738"/>
      <c r="E516" s="740" t="str">
        <f>IFERROR(VLOOKUP(E515,科目・教員!$A$2:$B$342,2,0),"")</f>
        <v/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2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/>
      </c>
      <c r="D517" s="738"/>
      <c r="E517" s="740" t="str">
        <f>VLOOKUP($C502,'2026年度(2年後期)'!$B$5:$N$207,COLUMN('2026年度(2年後期)'!$G$5)+1,0)&amp;""</f>
        <v/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2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2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/>
      </c>
      <c r="D519" s="742"/>
      <c r="E519" s="747" t="str">
        <f>VLOOKUP($C502,'2026年度(2年後期)'!$B$5:$N$207,COLUMN('2026年度(2年後期)'!$I$5),0)&amp;""</f>
        <v/>
      </c>
      <c r="F519" s="742"/>
      <c r="G519" s="747" t="str">
        <f>VLOOKUP($C502,'2026年度(3年後期)'!$B$5:$N$207,COLUMN('2026年度(3年後期)'!$I$5),0)&amp;""</f>
        <v/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/>
      </c>
      <c r="N519" s="742"/>
      <c r="O519" s="743" t="str">
        <f>VLOOKUP($C502,'2026年度(M2後期)'!$B$5:$N$207,COLUMN('2026年度(M2後期)'!$I$5),0)&amp;""</f>
        <v/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/>
      </c>
      <c r="T519" s="742"/>
      <c r="U519" s="21"/>
      <c r="Z519" s="745" t="str">
        <f>A519</f>
        <v>４時限（15：10～16：40）</v>
      </c>
      <c r="AA519" s="723"/>
      <c r="AB519" s="723"/>
      <c r="AC519" s="723"/>
      <c r="AD519" s="723"/>
      <c r="AE519" s="723"/>
      <c r="AF519" s="723"/>
      <c r="AG519" s="723"/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/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39" t="str">
        <f>IFERROR(VLOOKUP(C519,科目・教員!$A$2:$B$342,2,0),"")</f>
        <v/>
      </c>
      <c r="D520" s="738"/>
      <c r="E520" s="740" t="str">
        <f>IFERROR(VLOOKUP(E519,科目・教員!$A$2:$B$342,2,0),"")</f>
        <v/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2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/>
      </c>
      <c r="D521" s="738"/>
      <c r="E521" s="740" t="str">
        <f>VLOOKUP($C502,'2026年度(2年後期)'!$B$5:$N$207,COLUMN('2026年度(2年後期)'!$I$5)+1,0)&amp;""</f>
        <v/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2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36"/>
      <c r="D522" s="734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2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36"/>
      <c r="D526" s="734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">
      <c r="A527" s="5"/>
      <c r="B527" s="6"/>
      <c r="C527" s="781">
        <f>C502+1</f>
        <v>46440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46440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/>
      </c>
      <c r="D528" s="758"/>
      <c r="E528" s="761" t="str">
        <f>VLOOKUP($C527,'2026年度(2年後期)'!$B$5:$N$207,COLUMN('2026年度(2年後期)'!$C$5),0)&amp;""</f>
        <v/>
      </c>
      <c r="F528" s="758"/>
      <c r="G528" s="761" t="str">
        <f>VLOOKUP($C527,'2026年度(3年後期)'!$B$5:$N$207,COLUMN('2026年度(3年後期)'!$C$5),0)&amp;""</f>
        <v>領域別実習(補習)</v>
      </c>
      <c r="H528" s="758"/>
      <c r="I528" s="761" t="str">
        <f>VLOOKUP($C527,'2026年度(4年後期)'!$B$5:$N$206,COLUMN('2026年度(4年後期)'!$C$5),0)&amp;""</f>
        <v/>
      </c>
      <c r="J528" s="758"/>
      <c r="K528" s="742" t="str">
        <f>VLOOKUP($C527,'2026年度(助産後期)'!$B$5:$N$207,COLUMN('2026年度(助産後期)'!$C$5),0)&amp;""</f>
        <v/>
      </c>
      <c r="L528" s="759"/>
      <c r="M528" s="768" t="str">
        <f>VLOOKUP($C527,'2026年度(M1後期)'!$B$5:$N$207,COLUMN('2026年度(M1後期)'!$C$5),0)&amp;""</f>
        <v>看護情報・管理学演習A-Ⅰ
感染管理看護学演習A-Ⅰ</v>
      </c>
      <c r="N528" s="759"/>
      <c r="O528" s="761" t="str">
        <f>VLOOKUP($C527,'2026年度(M2後期)'!$B$5:$N$207,COLUMN('2026年度(M2後期)'!$C$5),0)&amp;""</f>
        <v>特別研究</v>
      </c>
      <c r="P528" s="758"/>
      <c r="Q528" s="761" t="str">
        <f>VLOOKUP($C527,'2026年度(D1後期)'!$B$5:$N$207,COLUMN('2026年度(D1後期)'!$C$5),0)&amp;""</f>
        <v/>
      </c>
      <c r="R528" s="758"/>
      <c r="S528" s="742" t="str">
        <f>VLOOKUP($C527,'2026年度(D23後期)'!$B$5:$N$207,COLUMN('2026年度(D23後期)'!$C$5),0)&amp;""</f>
        <v>特別研究</v>
      </c>
      <c r="T528" s="758"/>
      <c r="U528" s="43"/>
      <c r="Z528" s="744" t="str">
        <f>A528</f>
        <v xml:space="preserve">１時限（09：20～10：50） </v>
      </c>
      <c r="AA528" s="723"/>
      <c r="AB528" s="723"/>
      <c r="AC528" s="723"/>
      <c r="AD528" s="723"/>
      <c r="AE528" s="723"/>
      <c r="AF528" s="723"/>
      <c r="AG528" s="723"/>
      <c r="AH528" s="723"/>
      <c r="AI528" s="723"/>
      <c r="AJ528" s="723"/>
      <c r="AK528" s="723"/>
      <c r="AL528" s="723"/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38" t="str">
        <f>IFERROR(VLOOKUP(K528,科目・教員!$A$2:$B$342,2,0),"")</f>
        <v/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/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36"/>
      <c r="D531" s="755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/>
      </c>
      <c r="D532" s="758"/>
      <c r="E532" s="761" t="str">
        <f>VLOOKUP($C527,'2026年度(2年後期)'!$B$5:$N$207,COLUMN('2026年度(2年後期)'!$E$5),0)&amp;""</f>
        <v/>
      </c>
      <c r="F532" s="758"/>
      <c r="G532" s="761" t="str">
        <f>VLOOKUP($C527,'2026年度(3年後期)'!$B$5:$N$207,COLUMN('2026年度(3年後期)'!$E$5),0)&amp;""</f>
        <v>領域別実習(補習)</v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/>
      </c>
      <c r="L532" s="759"/>
      <c r="M532" s="757" t="str">
        <f>VLOOKUP($C527,'2026年度(M1後期)'!$B$5:$N$207,COLUMN('2026年度(M1後期)'!$E$5),0)&amp;""</f>
        <v>看護情報・管理学演習A-Ⅰ
感染管理看護学演習A-Ⅰ</v>
      </c>
      <c r="N532" s="758"/>
      <c r="O532" s="742" t="str">
        <f>VLOOKUP($C527,'2026年度(M2後期)'!$B$5:$N$207,COLUMN('2026年度(M2後期)'!$E$5),0)&amp;""</f>
        <v>特別研究</v>
      </c>
      <c r="P532" s="758"/>
      <c r="Q532" s="742" t="str">
        <f>VLOOKUP($C527,'2026年度(D1後期)'!$B$5:$N$207,COLUMN('2026年度(D1後期)'!$E$5),0)&amp;""</f>
        <v/>
      </c>
      <c r="R532" s="758"/>
      <c r="S532" s="742" t="str">
        <f>VLOOKUP($C527,'2026年度(D23後期)'!$B$5:$N$207,COLUMN('2026年度(D23後期)'!$E$5),0)&amp;""</f>
        <v>特別研究</v>
      </c>
      <c r="T532" s="758"/>
      <c r="U532" s="25"/>
      <c r="Z532" s="745" t="str">
        <f>A532</f>
        <v>２時限（11：00～12：30）</v>
      </c>
      <c r="AA532" s="723"/>
      <c r="AB532" s="723"/>
      <c r="AC532" s="723"/>
      <c r="AD532" s="723"/>
      <c r="AE532" s="723"/>
      <c r="AF532" s="723"/>
      <c r="AG532" s="723"/>
      <c r="AH532" s="723"/>
      <c r="AI532" s="723"/>
      <c r="AJ532" s="723"/>
      <c r="AK532" s="723"/>
      <c r="AL532" s="723"/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/>
      <c r="AX532" s="723"/>
      <c r="AY532" s="723"/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/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/>
      </c>
      <c r="D534" s="751"/>
      <c r="E534" s="752" t="str">
        <f>VLOOKUP($C527,'2026年度(2年後期)'!$B$5:$N$207,COLUMN('2026年度(2年後期)'!$E$5)+1,0)&amp;""</f>
        <v/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733"/>
      <c r="J535" s="734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/>
      </c>
      <c r="D540" s="742"/>
      <c r="E540" s="747" t="str">
        <f>VLOOKUP($C527,'2026年度(2年後期)'!$B$5:$N$207,COLUMN('2026年度(2年後期)'!$G$5),0)&amp;""</f>
        <v/>
      </c>
      <c r="F540" s="742"/>
      <c r="G540" s="747" t="str">
        <f>VLOOKUP($C527,'2026年度(3年後期)'!$B$5:$N$207,COLUMN('2026年度(3年後期)'!$G$5),0)&amp;""</f>
        <v>領域別実習(補習)</v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/>
      </c>
      <c r="L540" s="743"/>
      <c r="M540" s="741" t="str">
        <f>VLOOKUP($C527,'2026年度(M1後期)'!$B$5:$N$207,COLUMN('2026年度(M1後期)'!$G$5),0)&amp;""</f>
        <v>成人看護学演習A-Ⅰ</v>
      </c>
      <c r="N540" s="742"/>
      <c r="O540" s="743" t="str">
        <f>VLOOKUP($C527,'2026年度(M2後期)'!$B$5:$N$207,COLUMN('2026年度(M2後期)'!$G$5),0)&amp;""</f>
        <v>特別研究</v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>特別研究</v>
      </c>
      <c r="T540" s="742"/>
      <c r="U540" s="25"/>
      <c r="Z540" s="745" t="str">
        <f>A540</f>
        <v>３時限（13：30～15：00）</v>
      </c>
      <c r="AA540" s="723"/>
      <c r="AB540" s="723"/>
      <c r="AC540" s="723"/>
      <c r="AD540" s="723"/>
      <c r="AE540" s="723"/>
      <c r="AF540" s="723"/>
      <c r="AG540" s="723"/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/>
      </c>
      <c r="D541" s="738"/>
      <c r="E541" s="740" t="str">
        <f>IFERROR(VLOOKUP(E540,科目・教員!$A$2:$B$342,2,0),"")</f>
        <v/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/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/>
      </c>
      <c r="D542" s="738"/>
      <c r="E542" s="740" t="str">
        <f>VLOOKUP($C527,'2026年度(2年後期)'!$B$5:$N$207,COLUMN('2026年度(2年後期)'!$G$5)+1,0)&amp;""</f>
        <v/>
      </c>
      <c r="F542" s="738"/>
      <c r="G542" s="740" t="str">
        <f>VLOOKUP($C527,'2026年度(3年後期)'!$B$5:$N$207,COLUMN('2026年度(3年後期)'!$G$5)+1,0)&amp;""</f>
        <v/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25"/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/>
      </c>
      <c r="D544" s="742"/>
      <c r="E544" s="747" t="str">
        <f>VLOOKUP($C527,'2026年度(2年後期)'!$B$5:$N$207,COLUMN('2026年度(2年後期)'!$I$5),0)&amp;""</f>
        <v/>
      </c>
      <c r="F544" s="742"/>
      <c r="G544" s="747" t="str">
        <f>VLOOKUP($C527,'2026年度(3年後期)'!$B$5:$N$207,COLUMN('2026年度(3年後期)'!$I$5),0)&amp;""</f>
        <v>領域別実習(補習)</v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>成人看護学演習A-Ⅰ</v>
      </c>
      <c r="N544" s="742"/>
      <c r="O544" s="743" t="str">
        <f>VLOOKUP($C527,'2026年度(M2後期)'!$B$5:$N$207,COLUMN('2026年度(M2後期)'!$I$5),0)&amp;""</f>
        <v>特別研究</v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>特別研究</v>
      </c>
      <c r="T544" s="742"/>
      <c r="U544" s="25"/>
      <c r="Z544" s="745" t="str">
        <f>A544</f>
        <v>４時限（15：10～16：40）</v>
      </c>
      <c r="AA544" s="723"/>
      <c r="AB544" s="723"/>
      <c r="AC544" s="723"/>
      <c r="AD544" s="723"/>
      <c r="AE544" s="723"/>
      <c r="AF544" s="723"/>
      <c r="AG544" s="723"/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/>
      </c>
      <c r="D545" s="738"/>
      <c r="E545" s="740" t="str">
        <f>IFERROR(VLOOKUP(E544,科目・教員!$A$2:$B$342,2,0),"")</f>
        <v/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/>
      </c>
      <c r="D546" s="738"/>
      <c r="E546" s="740" t="str">
        <f>VLOOKUP($C527,'2026年度(2年後期)'!$B$5:$N$207,COLUMN('2026年度(2年後期)'!$I$5)+1,0)&amp;""</f>
        <v/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36"/>
      <c r="D547" s="734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736"/>
      <c r="D551" s="734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">
      <c r="A552" s="23"/>
      <c r="B552" s="24"/>
      <c r="C552" s="767">
        <f>C527+1</f>
        <v>46441</v>
      </c>
      <c r="D552" s="767"/>
      <c r="E552" s="767"/>
      <c r="F552" s="767"/>
      <c r="G552" s="767"/>
      <c r="H552" s="767"/>
      <c r="I552" s="767"/>
      <c r="J552" s="767"/>
      <c r="K552" s="767"/>
      <c r="L552" s="767"/>
      <c r="M552" s="767"/>
      <c r="N552" s="767"/>
      <c r="O552" s="767"/>
      <c r="P552" s="767"/>
      <c r="Q552" s="767"/>
      <c r="R552" s="767"/>
      <c r="S552" s="767"/>
      <c r="T552" s="767"/>
      <c r="U552" s="835">
        <f>C552</f>
        <v>46441</v>
      </c>
      <c r="V552" s="836"/>
      <c r="W552" s="836"/>
      <c r="X552" s="836"/>
      <c r="Y552" s="836"/>
      <c r="Z552" s="8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/>
      </c>
      <c r="D553" s="758"/>
      <c r="E553" s="761" t="str">
        <f>VLOOKUP($C552,'2026年度(2年後期)'!$B$5:$N$207,COLUMN('2026年度(2年後期)'!$C$5),0)&amp;""</f>
        <v/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/>
      </c>
      <c r="N553" s="759"/>
      <c r="O553" s="761" t="str">
        <f>VLOOKUP($C552,'2026年度(M2後期)'!$B$5:$N$207,COLUMN('2026年度(M2後期)'!$C$5),0)&amp;""</f>
        <v/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/>
      </c>
      <c r="T553" s="758"/>
      <c r="U553" s="43"/>
      <c r="Z553" s="744" t="str">
        <f>A553</f>
        <v xml:space="preserve">１時限（09：20～10：50） </v>
      </c>
      <c r="AA553" s="723"/>
      <c r="AB553" s="723"/>
      <c r="AC553" s="723"/>
      <c r="AD553" s="723"/>
      <c r="AE553" s="723"/>
      <c r="AF553" s="723"/>
      <c r="AG553" s="723"/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5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5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5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/>
      </c>
      <c r="D557" s="758"/>
      <c r="E557" s="761" t="str">
        <f>VLOOKUP($C552,'2026年度(2年後期)'!$B$5:$N$207,COLUMN('2026年度(2年後期)'!$E$5),0)&amp;""</f>
        <v/>
      </c>
      <c r="F557" s="758"/>
      <c r="G557" s="761" t="str">
        <f>VLOOKUP($C552,'2026年度(3年後期)'!$B$5:$N$207,COLUMN('2026年度(3年後期)'!$E$5),0)&amp;""</f>
        <v/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/>
      </c>
      <c r="N557" s="758"/>
      <c r="O557" s="742" t="str">
        <f>VLOOKUP($C552,'2026年度(M2後期)'!$B$5:$N$207,COLUMN('2026年度(M2後期)'!$E$5),0)&amp;""</f>
        <v/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/>
      </c>
      <c r="T557" s="758"/>
      <c r="U557" s="25"/>
      <c r="Z557" s="745" t="str">
        <f>A557</f>
        <v>２時限（11：00～12：30）</v>
      </c>
      <c r="AA557" s="723"/>
      <c r="AB557" s="723"/>
      <c r="AC557" s="723"/>
      <c r="AD557" s="723"/>
      <c r="AE557" s="723"/>
      <c r="AF557" s="723"/>
      <c r="AG557" s="723"/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/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36"/>
      <c r="D560" s="734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/>
      </c>
      <c r="D565" s="742"/>
      <c r="E565" s="747" t="str">
        <f>VLOOKUP($C552,'2026年度(2年後期)'!$B$5:$N$207,COLUMN('2026年度(2年後期)'!$G$5),0)&amp;""</f>
        <v/>
      </c>
      <c r="F565" s="742"/>
      <c r="G565" s="747" t="str">
        <f>VLOOKUP($C552,'2026年度(3年後期)'!$B$5:$N$207,COLUMN('2026年度(3年後期)'!$G$5),0)&amp;""</f>
        <v/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/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/>
      </c>
      <c r="T565" s="742"/>
      <c r="U565" s="25"/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/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/>
      <c r="AX565" s="723"/>
      <c r="AY565" s="723"/>
      <c r="AZ565" s="723"/>
      <c r="BA565" s="723"/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39" t="str">
        <f>IFERROR(VLOOKUP(C565,科目・教員!$A$2:$B$342,2,0),"")</f>
        <v/>
      </c>
      <c r="D566" s="738"/>
      <c r="E566" s="740" t="str">
        <f>IFERROR(VLOOKUP(E565,科目・教員!$A$2:$B$342,2,0),"")</f>
        <v/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25"/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/>
      </c>
      <c r="D567" s="738"/>
      <c r="E567" s="740" t="str">
        <f>VLOOKUP($C552,'2026年度(2年後期)'!$B$5:$N$207,COLUMN('2026年度(2年後期)'!$G$5)+1,0)&amp;""</f>
        <v/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25"/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36"/>
      <c r="D568" s="734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25"/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741" t="str">
        <f>VLOOKUP($C552,'2026年度(1年後期)'!$B$5:$N$207,COLUMN('2026年度(1年後期)'!$I$5),0)&amp;""</f>
        <v/>
      </c>
      <c r="D569" s="742"/>
      <c r="E569" s="747" t="str">
        <f>VLOOKUP($C552,'2026年度(2年後期)'!$B$5:$N$207,COLUMN('2026年度(2年後期)'!$I$5),0)&amp;""</f>
        <v/>
      </c>
      <c r="F569" s="742"/>
      <c r="G569" s="747" t="str">
        <f>VLOOKUP($C552,'2026年度(3年後期)'!$B$5:$N$207,COLUMN('2026年度(3年後期)'!$I$5),0)&amp;""</f>
        <v/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/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/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739" t="str">
        <f>IFERROR(VLOOKUP(C569,科目・教員!$A$2:$B$342,2,0),"")</f>
        <v/>
      </c>
      <c r="D570" s="738"/>
      <c r="E570" s="740" t="str">
        <f>IFERROR(VLOOKUP(E569,科目・教員!$A$2:$B$342,2,0),"")</f>
        <v/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2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739" t="str">
        <f>VLOOKUP($C552,'2026年度(1年後期)'!$B$5:$N$207,COLUMN('2026年度(1年後期)'!$I$5)+1,0)&amp;""</f>
        <v/>
      </c>
      <c r="D571" s="738"/>
      <c r="E571" s="740" t="str">
        <f>VLOOKUP($C552,'2026年度(2年後期)'!$B$5:$N$207,COLUMN('2026年度(2年後期)'!$I$5)+1,0)&amp;""</f>
        <v/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736"/>
      <c r="D572" s="734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5"/>
      <c r="B577" s="6"/>
      <c r="C577" s="781">
        <f>C552+1</f>
        <v>46442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32">
        <f>C577</f>
        <v>46442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/>
      </c>
      <c r="F578" s="758"/>
      <c r="G578" s="761" t="str">
        <f>VLOOKUP($C577,'2026年度(3年後期)'!$B$5:$N$207,COLUMN('2026年度(3年後期)'!$C$5),0)&amp;""</f>
        <v>領域別実習(補習)</v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/>
      </c>
      <c r="N578" s="759"/>
      <c r="O578" s="761" t="str">
        <f>VLOOKUP($C577,'2026年度(M2後期)'!$B$5:$N$207,COLUMN('2026年度(M2後期)'!$C$5),0)&amp;""</f>
        <v/>
      </c>
      <c r="P578" s="758"/>
      <c r="Q578" s="761" t="str">
        <f>VLOOKUP($C577,'2026年度(D1後期)'!$B$5:$N$207,COLUMN('2026年度(D1後期)'!$C$5),0)&amp;""</f>
        <v/>
      </c>
      <c r="R578" s="758"/>
      <c r="S578" s="742" t="str">
        <f>VLOOKUP($C577,'2026年度(D23後期)'!$B$5:$N$207,COLUMN('2026年度(D23後期)'!$C$5),0)&amp;""</f>
        <v/>
      </c>
      <c r="T578" s="758"/>
      <c r="U578" s="43"/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/>
      <c r="AH578" s="723"/>
      <c r="AI578" s="723"/>
      <c r="AJ578" s="723"/>
      <c r="AK578" s="723"/>
      <c r="AL578" s="723"/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5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25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5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/>
      </c>
      <c r="D582" s="758"/>
      <c r="E582" s="761" t="str">
        <f>VLOOKUP($C577,'2026年度(2年後期)'!$B$5:$N$207,COLUMN('2026年度(2年後期)'!$E$5),0)&amp;""</f>
        <v/>
      </c>
      <c r="F582" s="758"/>
      <c r="G582" s="761" t="str">
        <f>VLOOKUP($C577,'2026年度(3年後期)'!$B$5:$N$207,COLUMN('2026年度(3年後期)'!$E$5),0)&amp;""</f>
        <v>領域別実習(補習)</v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/>
      </c>
      <c r="N582" s="758"/>
      <c r="O582" s="742" t="str">
        <f>VLOOKUP($C577,'2026年度(M2後期)'!$B$5:$N$207,COLUMN('2026年度(M2後期)'!$E$5),0)&amp;""</f>
        <v/>
      </c>
      <c r="P582" s="758"/>
      <c r="Q582" s="742" t="str">
        <f>VLOOKUP($C577,'2026年度(D1後期)'!$B$5:$N$207,COLUMN('2026年度(D1後期)'!$E$5),0)&amp;""</f>
        <v/>
      </c>
      <c r="R582" s="758"/>
      <c r="S582" s="742" t="str">
        <f>VLOOKUP($C577,'2026年度(D23後期)'!$B$5:$N$207,COLUMN('2026年度(D23後期)'!$E$5),0)&amp;""</f>
        <v/>
      </c>
      <c r="T582" s="758"/>
      <c r="U582" s="25"/>
      <c r="Z582" s="745" t="str">
        <f>A582</f>
        <v>２時限（11：00～12：30）</v>
      </c>
      <c r="AA582" s="723"/>
      <c r="AB582" s="723"/>
      <c r="AC582" s="723"/>
      <c r="AD582" s="723"/>
      <c r="AE582" s="723"/>
      <c r="AF582" s="723"/>
      <c r="AG582" s="723"/>
      <c r="AH582" s="723"/>
      <c r="AI582" s="723"/>
      <c r="AJ582" s="723"/>
      <c r="AK582" s="723"/>
      <c r="AL582" s="723"/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/>
      </c>
      <c r="D590" s="742"/>
      <c r="E590" s="747" t="str">
        <f>VLOOKUP($C577,'2026年度(2年後期)'!$B$5:$N$207,COLUMN('2026年度(2年後期)'!$G$5),0)&amp;""</f>
        <v/>
      </c>
      <c r="F590" s="742"/>
      <c r="G590" s="747" t="str">
        <f>VLOOKUP($C577,'2026年度(3年後期)'!$B$5:$N$207,COLUMN('2026年度(3年後期)'!$G$5),0)&amp;""</f>
        <v>領域別実習(補習)</v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/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/>
      </c>
      <c r="T590" s="742"/>
      <c r="U590" s="25"/>
      <c r="V590" s="623" t="s">
        <v>88</v>
      </c>
      <c r="Z590" s="745" t="str">
        <f>A590</f>
        <v>３時限（13：30～15：00）</v>
      </c>
      <c r="AA590" s="723"/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 t="s">
        <v>166</v>
      </c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/>
      </c>
      <c r="D591" s="738"/>
      <c r="E591" s="740" t="str">
        <f>IFERROR(VLOOKUP(E590,科目・教員!$A$2:$B$342,2,0),"")</f>
        <v/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V591" s="623" t="s">
        <v>240</v>
      </c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/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25"/>
      <c r="V592" s="623" t="s">
        <v>166</v>
      </c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36"/>
      <c r="D593" s="734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V593" s="623" t="s">
        <v>192</v>
      </c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/>
      </c>
      <c r="D594" s="742"/>
      <c r="E594" s="747" t="str">
        <f>VLOOKUP($C577,'2026年度(2年後期)'!$B$5:$N$207,COLUMN('2026年度(2年後期)'!$I$5),0)&amp;""</f>
        <v/>
      </c>
      <c r="F594" s="742"/>
      <c r="G594" s="747" t="str">
        <f>VLOOKUP($C577,'2026年度(3年後期)'!$B$5:$N$207,COLUMN('2026年度(3年後期)'!$I$5),0)&amp;""</f>
        <v>領域別実習(補習)</v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/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/>
      </c>
      <c r="T594" s="742"/>
      <c r="U594" s="25"/>
      <c r="Z594" s="745" t="str">
        <f>A594</f>
        <v>４時限（15：10～16：40）</v>
      </c>
      <c r="AA594" s="723"/>
      <c r="AB594" s="723"/>
      <c r="AC594" s="723"/>
      <c r="AD594" s="723"/>
      <c r="AE594" s="723"/>
      <c r="AF594" s="723"/>
      <c r="AG594" s="723"/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39" t="str">
        <f>IFERROR(VLOOKUP(C594,科目・教員!$A$2:$B$342,2,0),"")</f>
        <v/>
      </c>
      <c r="D595" s="738"/>
      <c r="E595" s="740" t="str">
        <f>IFERROR(VLOOKUP(E594,科目・教員!$A$2:$B$342,2,0),"")</f>
        <v/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/>
      </c>
      <c r="D596" s="738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25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736"/>
      <c r="D597" s="734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741" t="str">
        <f>VLOOKUP($C577,'2026年度(1年後期)'!$B$5:$N$207,COLUMN('2026年度(1年後期)'!$K$5),0)&amp;""</f>
        <v/>
      </c>
      <c r="D598" s="742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/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739" t="str">
        <f>IFERROR(VLOOKUP(C598,科目・教員!$A$2:$B$342,2,0),"")</f>
        <v/>
      </c>
      <c r="D599" s="738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739" t="str">
        <f>VLOOKUP($C577,'2026年度(1年後期)'!$B$5:$N$207,COLUMN('2026年度(1年後期)'!$K$5)+1,0)&amp;""</f>
        <v/>
      </c>
      <c r="D600" s="738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736"/>
      <c r="D601" s="734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5"/>
      <c r="B602" s="6"/>
      <c r="C602" s="781">
        <f>C577+1</f>
        <v>46443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46443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/>
      </c>
      <c r="D603" s="758"/>
      <c r="E603" s="761" t="str">
        <f>VLOOKUP($C602,'2026年度(2年後期)'!$B$5:$N$207,COLUMN('2026年度(2年後期)'!$C$5),0)&amp;""</f>
        <v/>
      </c>
      <c r="F603" s="758"/>
      <c r="G603" s="761" t="str">
        <f>VLOOKUP($C602,'2026年度(3年後期)'!$B$5:$N$207,COLUMN('2026年度(3年後期)'!$C$5),0)&amp;""</f>
        <v>領域別実習(補習)</v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/>
      </c>
      <c r="N603" s="759"/>
      <c r="O603" s="761" t="str">
        <f>VLOOKUP($C602,'2026年度(M2後期)'!$B$5:$N$207,COLUMN('2026年度(M2後期)'!$C$5),0)&amp;""</f>
        <v/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/>
      </c>
      <c r="T603" s="758"/>
      <c r="U603" s="25"/>
      <c r="Z603" s="744" t="str">
        <f>A603</f>
        <v xml:space="preserve">１時限（09：20～10：50） </v>
      </c>
      <c r="AA603" s="723"/>
      <c r="AB603" s="723"/>
      <c r="AC603" s="723"/>
      <c r="AD603" s="723"/>
      <c r="AE603" s="723"/>
      <c r="AF603" s="723"/>
      <c r="AG603" s="723"/>
      <c r="AH603" s="723"/>
      <c r="AI603" s="723"/>
      <c r="AJ603" s="723"/>
      <c r="AK603" s="723"/>
      <c r="AL603" s="723"/>
      <c r="AM603" s="723"/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36"/>
      <c r="D606" s="755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/>
      </c>
      <c r="D607" s="758"/>
      <c r="E607" s="761" t="str">
        <f>VLOOKUP($C602,'2026年度(2年後期)'!$B$5:$N$207,COLUMN('2026年度(2年後期)'!$E$5),0)&amp;""</f>
        <v/>
      </c>
      <c r="F607" s="758"/>
      <c r="G607" s="761" t="str">
        <f>VLOOKUP($C602,'2026年度(3年後期)'!$B$5:$N$207,COLUMN('2026年度(3年後期)'!$E$5),0)&amp;""</f>
        <v>領域別実習(補習)</v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/>
      </c>
      <c r="N607" s="758"/>
      <c r="O607" s="742" t="str">
        <f>VLOOKUP($C602,'2026年度(M2後期)'!$B$5:$N$207,COLUMN('2026年度(M2後期)'!$E$5),0)&amp;""</f>
        <v/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/>
      </c>
      <c r="T607" s="758"/>
      <c r="U607" s="21"/>
      <c r="Z607" s="745" t="str">
        <f>A607</f>
        <v>２時限（11：00～12：30）</v>
      </c>
      <c r="AA607" s="723"/>
      <c r="AB607" s="723"/>
      <c r="AC607" s="723"/>
      <c r="AD607" s="723"/>
      <c r="AE607" s="723"/>
      <c r="AF607" s="723"/>
      <c r="AG607" s="723"/>
      <c r="AH607" s="723"/>
      <c r="AI607" s="723"/>
      <c r="AJ607" s="723"/>
      <c r="AK607" s="723"/>
      <c r="AL607" s="723"/>
      <c r="AM607" s="723"/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/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53" t="str">
        <f>IFERROR(VLOOKUP(C607,科目・教員!$A$2:$B$342,2,0),"")</f>
        <v/>
      </c>
      <c r="D608" s="751"/>
      <c r="E608" s="752" t="str">
        <f>IFERROR(VLOOKUP(E607,科目・教員!$A$2:$B$342,2,0),"")</f>
        <v/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/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/>
      </c>
      <c r="D615" s="742"/>
      <c r="E615" s="747" t="str">
        <f>VLOOKUP($C602,'2026年度(2年後期)'!$B$5:$N$207,COLUMN('2026年度(2年後期)'!$G$5),0)&amp;""</f>
        <v/>
      </c>
      <c r="F615" s="742"/>
      <c r="G615" s="747" t="str">
        <f>VLOOKUP($C602,'2026年度(3年後期)'!$B$5:$N$207,COLUMN('2026年度(3年後期)'!$G$5),0)&amp;""</f>
        <v>領域別実習(補習)</v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/>
      </c>
      <c r="N615" s="742"/>
      <c r="O615" s="743" t="str">
        <f>VLOOKUP($C602,'2026年度(M2後期)'!$B$5:$N$207,COLUMN('2026年度(M2後期)'!$G$5),0)&amp;""</f>
        <v/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/>
      </c>
      <c r="T615" s="742"/>
      <c r="U615" s="21"/>
      <c r="Z615" s="745" t="str">
        <f>A615</f>
        <v>３時限（13：30～15：00）</v>
      </c>
      <c r="AA615" s="723"/>
      <c r="AB615" s="723"/>
      <c r="AC615" s="723"/>
      <c r="AD615" s="723"/>
      <c r="AE615" s="723"/>
      <c r="AF615" s="723"/>
      <c r="AG615" s="723"/>
      <c r="AH615" s="723"/>
      <c r="AI615" s="723"/>
      <c r="AJ615" s="723"/>
      <c r="AK615" s="723"/>
      <c r="AL615" s="723"/>
      <c r="AM615" s="723"/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39" t="str">
        <f>IFERROR(VLOOKUP(C615,科目・教員!$A$2:$B$342,2,0),"")</f>
        <v/>
      </c>
      <c r="D616" s="738"/>
      <c r="E616" s="740" t="str">
        <f>IFERROR(VLOOKUP(E615,科目・教員!$A$2:$B$342,2,0),"")</f>
        <v/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/>
      </c>
      <c r="D617" s="738"/>
      <c r="E617" s="740" t="str">
        <f>VLOOKUP($C602,'2026年度(2年後期)'!$B$5:$N$207,COLUMN('2026年度(2年後期)'!$G$5)+1,0)&amp;""</f>
        <v/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36"/>
      <c r="D618" s="734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41" t="str">
        <f>VLOOKUP($C602,'2026年度(1年後期)'!$B$5:$N$207,COLUMN('2026年度(1年後期)'!$I$5),0)&amp;""</f>
        <v/>
      </c>
      <c r="D619" s="742"/>
      <c r="E619" s="747" t="str">
        <f>VLOOKUP($C602,'2026年度(2年後期)'!$B$5:$N$207,COLUMN('2026年度(2年後期)'!$I$5),0)&amp;""</f>
        <v/>
      </c>
      <c r="F619" s="742"/>
      <c r="G619" s="747" t="str">
        <f>VLOOKUP($C602,'2026年度(3年後期)'!$B$5:$N$207,COLUMN('2026年度(3年後期)'!$I$5),0)&amp;""</f>
        <v>領域別実習(補習)</v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/>
      </c>
      <c r="N619" s="742"/>
      <c r="O619" s="743" t="str">
        <f>VLOOKUP($C602,'2026年度(M2後期)'!$B$5:$N$207,COLUMN('2026年度(M2後期)'!$I$5),0)&amp;""</f>
        <v/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/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/>
      <c r="AH619" s="723"/>
      <c r="AI619" s="723"/>
      <c r="AJ619" s="723"/>
      <c r="AK619" s="723"/>
      <c r="AL619" s="723"/>
      <c r="AM619" s="723"/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39" t="str">
        <f>IFERROR(VLOOKUP(C619,科目・教員!$A$2:$B$342,2,0),"")</f>
        <v/>
      </c>
      <c r="D620" s="738"/>
      <c r="E620" s="740" t="str">
        <f>IFERROR(VLOOKUP(E619,科目・教員!$A$2:$B$342,2,0),"")</f>
        <v/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39" t="str">
        <f>VLOOKUP($C602,'2026年度(1年後期)'!$B$5:$N$207,COLUMN('2026年度(1年後期)'!$I$5)+1,0)&amp;""</f>
        <v/>
      </c>
      <c r="D621" s="738"/>
      <c r="E621" s="740" t="str">
        <f>VLOOKUP($C602,'2026年度(2年後期)'!$B$5:$N$207,COLUMN('2026年度(2年後期)'!$I$5)+1,0)&amp;""</f>
        <v/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36"/>
      <c r="D622" s="734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/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5"/>
      <c r="B627" s="6"/>
      <c r="C627" s="781">
        <f>C602+1</f>
        <v>46444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46444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/>
      </c>
      <c r="D628" s="758"/>
      <c r="E628" s="761" t="str">
        <f>VLOOKUP($C627,'2026年度(2年後期)'!$B$5:$N$207,COLUMN('2026年度(2年後期)'!$C$5),0)&amp;""</f>
        <v/>
      </c>
      <c r="F628" s="758"/>
      <c r="G628" s="761" t="str">
        <f>VLOOKUP($C627,'2026年度(3年後期)'!$B$5:$N$207,COLUMN('2026年度(3年後期)'!$C$5),0)&amp;""</f>
        <v>領域別実習(補習)</v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/>
      </c>
      <c r="N628" s="759"/>
      <c r="O628" s="761" t="str">
        <f>VLOOKUP($C627,'2026年度(M2後期)'!$B$5:$N$207,COLUMN('2026年度(M2後期)'!$C$5),0)&amp;""</f>
        <v/>
      </c>
      <c r="P628" s="758"/>
      <c r="Q628" s="761" t="str">
        <f>VLOOKUP($C627,'2026年度(D1後期)'!$B$5:$N$207,COLUMN('2026年度(D1後期)'!$C$5),0)&amp;""</f>
        <v/>
      </c>
      <c r="R628" s="758"/>
      <c r="S628" s="742" t="str">
        <f>VLOOKUP($C627,'2026年度(D23後期)'!$B$5:$N$207,COLUMN('2026年度(D23後期)'!$C$5),0)&amp;""</f>
        <v/>
      </c>
      <c r="T628" s="758"/>
      <c r="U628" s="25"/>
      <c r="Z628" s="744" t="str">
        <f>A628</f>
        <v xml:space="preserve">１時限（09：20～10：50） </v>
      </c>
      <c r="AA628" s="723"/>
      <c r="AB628" s="723"/>
      <c r="AC628" s="723"/>
      <c r="AD628" s="723"/>
      <c r="AE628" s="723"/>
      <c r="AF628" s="723"/>
      <c r="AG628" s="723"/>
      <c r="AH628" s="723"/>
      <c r="AI628" s="723"/>
      <c r="AJ628" s="723"/>
      <c r="AK628" s="723"/>
      <c r="AL628" s="723"/>
      <c r="AM628" s="723"/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/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/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53" t="str">
        <f>IFERROR(VLOOKUP(C628,科目・教員!$A$2:$B$342,2,0),"")</f>
        <v/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/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/>
      </c>
      <c r="D632" s="758"/>
      <c r="E632" s="761" t="str">
        <f>VLOOKUP($C627,'2026年度(2年後期)'!$B$5:$N$207,COLUMN('2026年度(2年後期)'!$E$5),0)&amp;""</f>
        <v/>
      </c>
      <c r="F632" s="758"/>
      <c r="G632" s="761" t="str">
        <f>VLOOKUP($C627,'2026年度(3年後期)'!$B$5:$N$207,COLUMN('2026年度(3年後期)'!$E$5),0)&amp;""</f>
        <v>領域別実習(補習)</v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/>
      </c>
      <c r="N632" s="758"/>
      <c r="O632" s="742" t="str">
        <f>VLOOKUP($C627,'2026年度(M2後期)'!$B$5:$N$207,COLUMN('2026年度(M2後期)'!$E$5),0)&amp;""</f>
        <v/>
      </c>
      <c r="P632" s="758"/>
      <c r="Q632" s="742" t="str">
        <f>VLOOKUP($C627,'2026年度(D1後期)'!$B$5:$N$207,COLUMN('2026年度(D1後期)'!$E$5),0)&amp;""</f>
        <v/>
      </c>
      <c r="R632" s="758"/>
      <c r="S632" s="742" t="str">
        <f>VLOOKUP($C627,'2026年度(D23後期)'!$B$5:$N$207,COLUMN('2026年度(D23後期)'!$E$5),0)&amp;""</f>
        <v/>
      </c>
      <c r="T632" s="758"/>
      <c r="U632" s="21"/>
      <c r="Z632" s="745" t="str">
        <f>A632</f>
        <v>２時限（11：00～12：30）</v>
      </c>
      <c r="AA632" s="723"/>
      <c r="AB632" s="723"/>
      <c r="AC632" s="723"/>
      <c r="AD632" s="723"/>
      <c r="AE632" s="723"/>
      <c r="AF632" s="723"/>
      <c r="AG632" s="723"/>
      <c r="AH632" s="723"/>
      <c r="AI632" s="723"/>
      <c r="AJ632" s="723"/>
      <c r="AK632" s="723"/>
      <c r="AL632" s="723"/>
      <c r="AM632" s="723"/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/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/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/>
      </c>
      <c r="D633" s="751"/>
      <c r="E633" s="752" t="str">
        <f>IFERROR(VLOOKUP(E632,科目・教員!$A$2:$B$342,2,0),"")</f>
        <v/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/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/>
      </c>
      <c r="D640" s="742"/>
      <c r="E640" s="747" t="str">
        <f>VLOOKUP($C627,'2026年度(2年後期)'!$B$5:$N$207,COLUMN('2026年度(2年後期)'!$G$5),0)&amp;""</f>
        <v/>
      </c>
      <c r="F640" s="742"/>
      <c r="G640" s="747" t="str">
        <f>VLOOKUP($C627,'2026年度(3年後期)'!$B$5:$N$207,COLUMN('2026年度(3年後期)'!$G$5),0)&amp;""</f>
        <v>領域別実習(補習)</v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/>
      </c>
      <c r="N640" s="742"/>
      <c r="O640" s="743" t="str">
        <f>VLOOKUP($C627,'2026年度(M2後期)'!$B$5:$N$207,COLUMN('2026年度(M2後期)'!$G$5),0)&amp;""</f>
        <v/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/>
      </c>
      <c r="T640" s="742"/>
      <c r="U640" s="21"/>
      <c r="Z640" s="745" t="str">
        <f>A640</f>
        <v>３時限（13：30～15：00）</v>
      </c>
      <c r="AA640" s="723"/>
      <c r="AB640" s="723"/>
      <c r="AC640" s="723"/>
      <c r="AD640" s="723"/>
      <c r="AE640" s="723"/>
      <c r="AF640" s="723"/>
      <c r="AG640" s="723"/>
      <c r="AH640" s="723"/>
      <c r="AI640" s="723"/>
      <c r="AJ640" s="723"/>
      <c r="AK640" s="723"/>
      <c r="AL640" s="723"/>
      <c r="AM640" s="723"/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/>
      <c r="AX640" s="723"/>
      <c r="AY640" s="723"/>
      <c r="AZ640" s="723"/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/>
      </c>
      <c r="D641" s="738"/>
      <c r="E641" s="740" t="str">
        <f>IFERROR(VLOOKUP(E640,科目・教員!$A$2:$B$342,2,0),"")</f>
        <v/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/>
      </c>
      <c r="D642" s="738"/>
      <c r="E642" s="740" t="str">
        <f>VLOOKUP($C627,'2026年度(2年後期)'!$B$5:$N$207,COLUMN('2026年度(2年後期)'!$G$5)+1,0)&amp;""</f>
        <v/>
      </c>
      <c r="F642" s="738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36"/>
      <c r="D643" s="734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41" t="str">
        <f>VLOOKUP($C627,'2026年度(1年後期)'!$B$5:$N$207,COLUMN('2026年度(1年後期)'!$I$5),0)&amp;""</f>
        <v/>
      </c>
      <c r="D644" s="742"/>
      <c r="E644" s="747" t="str">
        <f>VLOOKUP($C627,'2026年度(2年後期)'!$B$5:$N$207,COLUMN('2026年度(2年後期)'!$I$5),0)&amp;""</f>
        <v/>
      </c>
      <c r="F644" s="742"/>
      <c r="G644" s="747" t="str">
        <f>VLOOKUP($C627,'2026年度(3年後期)'!$B$5:$N$207,COLUMN('2026年度(3年後期)'!$I$5),0)&amp;""</f>
        <v>領域別実習(補習)</v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/>
      </c>
      <c r="N644" s="742"/>
      <c r="O644" s="743" t="str">
        <f>VLOOKUP($C627,'2026年度(M2後期)'!$B$5:$N$207,COLUMN('2026年度(M2後期)'!$I$5),0)&amp;""</f>
        <v/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/>
      </c>
      <c r="T644" s="742"/>
      <c r="U644" s="21"/>
      <c r="Z644" s="745" t="str">
        <f>A644</f>
        <v>４時限（15：10～16：40）</v>
      </c>
      <c r="AA644" s="723"/>
      <c r="AB644" s="723"/>
      <c r="AC644" s="723"/>
      <c r="AD644" s="723"/>
      <c r="AE644" s="723"/>
      <c r="AF644" s="723"/>
      <c r="AG644" s="723"/>
      <c r="AH644" s="723"/>
      <c r="AI644" s="723"/>
      <c r="AJ644" s="723"/>
      <c r="AK644" s="723"/>
      <c r="AL644" s="723"/>
      <c r="AM644" s="723"/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/>
      <c r="AX644" s="723"/>
      <c r="AY644" s="723"/>
      <c r="AZ644" s="723"/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39" t="str">
        <f>IFERROR(VLOOKUP(C644,科目・教員!$A$2:$B$342,2,0),"")</f>
        <v/>
      </c>
      <c r="D645" s="738"/>
      <c r="E645" s="740" t="str">
        <f>IFERROR(VLOOKUP(E644,科目・教員!$A$2:$B$342,2,0),"")</f>
        <v/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39" t="str">
        <f>VLOOKUP($C627,'2026年度(1年後期)'!$B$5:$N$207,COLUMN('2026年度(1年後期)'!$I$5)+1,0)&amp;""</f>
        <v/>
      </c>
      <c r="D646" s="738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36"/>
      <c r="D647" s="734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41" t="str">
        <f>VLOOKUP($C627,'2026年度(1年後期)'!$B$5:$N$207,COLUMN('2026年度(1年後期)'!$K$5),0)&amp;""</f>
        <v/>
      </c>
      <c r="D648" s="742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614" t="s">
        <v>113</v>
      </c>
      <c r="Z648" s="745" t="str">
        <f>A648</f>
        <v>５時限（16：50～18：20）</v>
      </c>
      <c r="AA648" s="723"/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 t="s">
        <v>216</v>
      </c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39" t="str">
        <f>IFERROR(VLOOKUP(C648,科目・教員!$A$2:$B$342,2,0),"")</f>
        <v/>
      </c>
      <c r="D649" s="738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615" t="s">
        <v>218</v>
      </c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39" t="str">
        <f>VLOOKUP($C627,'2026年度(1年後期)'!$B$5:$N$207,COLUMN('2026年度(1年後期)'!$K$5)+1,0)&amp;""</f>
        <v/>
      </c>
      <c r="D650" s="738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614" t="s">
        <v>216</v>
      </c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36"/>
      <c r="D651" s="734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616" t="s">
        <v>123</v>
      </c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">
      <c r="A652" s="23"/>
      <c r="B652" s="24"/>
      <c r="C652" s="767">
        <f>C627+1</f>
        <v>46445</v>
      </c>
      <c r="D652" s="767"/>
      <c r="E652" s="767"/>
      <c r="F652" s="767"/>
      <c r="G652" s="767"/>
      <c r="H652" s="767"/>
      <c r="I652" s="767"/>
      <c r="J652" s="767"/>
      <c r="K652" s="767"/>
      <c r="L652" s="767"/>
      <c r="M652" s="767"/>
      <c r="N652" s="767"/>
      <c r="O652" s="767"/>
      <c r="P652" s="767"/>
      <c r="Q652" s="767"/>
      <c r="R652" s="767"/>
      <c r="S652" s="767"/>
      <c r="T652" s="767"/>
      <c r="U652" s="835">
        <f>C652</f>
        <v>46445</v>
      </c>
      <c r="V652" s="836"/>
      <c r="W652" s="836"/>
      <c r="X652" s="836"/>
      <c r="Y652" s="836"/>
      <c r="Z652" s="8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61" t="str">
        <f>VLOOKUP($C652,'2026年度(2年後期)'!$B$5:$N$207,COLUMN('2026年度(2年後期)'!$C$5),0)&amp;""</f>
        <v/>
      </c>
      <c r="F653" s="758"/>
      <c r="G653" s="761" t="str">
        <f>VLOOKUP($C652,'2026年度(3年後期)'!$B$5:$N$207,COLUMN('2026年度(3年後期)'!$C$5),0)&amp;""</f>
        <v/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/>
      </c>
      <c r="N653" s="759"/>
      <c r="O653" s="761" t="str">
        <f>VLOOKUP($C652,'2026年度(M2後期)'!$B$5:$N$207,COLUMN('2026年度(M2後期)'!$C$5),0)&amp;""</f>
        <v/>
      </c>
      <c r="P653" s="758"/>
      <c r="Q653" s="761" t="str">
        <f>VLOOKUP($C652,'2026年度(D1後期)'!$B$5:$N$207,COLUMN('2026年度(D1後期)'!$C$5),0)&amp;""</f>
        <v/>
      </c>
      <c r="R653" s="758"/>
      <c r="S653" s="742" t="str">
        <f>VLOOKUP($C652,'2026年度(D23後期)'!$B$5:$N$207,COLUMN('2026年度(D23後期)'!$C$5),0)&amp;""</f>
        <v/>
      </c>
      <c r="T653" s="758"/>
      <c r="U653" s="25"/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/>
      <c r="AG653" s="723"/>
      <c r="AH653" s="723"/>
      <c r="AI653" s="723"/>
      <c r="AJ653" s="723"/>
      <c r="AK653" s="723"/>
      <c r="AL653" s="723"/>
      <c r="AM653" s="723"/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/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25"/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25"/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36"/>
      <c r="D656" s="755"/>
      <c r="E656" s="733"/>
      <c r="F656" s="755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25"/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/>
      </c>
      <c r="D657" s="758"/>
      <c r="E657" s="761" t="str">
        <f>VLOOKUP($C652,'2026年度(2年後期)'!$B$5:$N$207,COLUMN('2026年度(2年後期)'!$E$5),0)&amp;""</f>
        <v/>
      </c>
      <c r="F657" s="758"/>
      <c r="G657" s="761" t="str">
        <f>VLOOKUP($C652,'2026年度(3年後期)'!$B$5:$N$207,COLUMN('2026年度(3年後期)'!$E$5),0)&amp;""</f>
        <v/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/>
      </c>
      <c r="N657" s="758"/>
      <c r="O657" s="742" t="str">
        <f>VLOOKUP($C652,'2026年度(M2後期)'!$B$5:$N$207,COLUMN('2026年度(M2後期)'!$E$5),0)&amp;""</f>
        <v/>
      </c>
      <c r="P657" s="758"/>
      <c r="Q657" s="742" t="str">
        <f>VLOOKUP($C652,'2026年度(D1後期)'!$B$5:$N$207,COLUMN('2026年度(D1後期)'!$E$5),0)&amp;""</f>
        <v/>
      </c>
      <c r="R657" s="758"/>
      <c r="S657" s="742" t="str">
        <f>VLOOKUP($C652,'2026年度(D23後期)'!$B$5:$N$207,COLUMN('2026年度(D23後期)'!$E$5),0)&amp;""</f>
        <v/>
      </c>
      <c r="T657" s="758"/>
      <c r="U657" s="21"/>
      <c r="Z657" s="745" t="str">
        <f>A657</f>
        <v>２時限（11：00～12：30）</v>
      </c>
      <c r="AA657" s="723"/>
      <c r="AB657" s="723"/>
      <c r="AC657" s="723"/>
      <c r="AD657" s="723"/>
      <c r="AE657" s="723"/>
      <c r="AF657" s="723"/>
      <c r="AG657" s="723"/>
      <c r="AH657" s="723"/>
      <c r="AI657" s="723"/>
      <c r="AJ657" s="723"/>
      <c r="AK657" s="723"/>
      <c r="AL657" s="723"/>
      <c r="AM657" s="723"/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/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53" t="str">
        <f>IFERROR(VLOOKUP(C657,科目・教員!$A$2:$B$342,2,0),"")</f>
        <v/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2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2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36"/>
      <c r="D660" s="734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2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2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2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2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2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/>
      </c>
      <c r="D665" s="742"/>
      <c r="E665" s="747" t="str">
        <f>VLOOKUP($C652,'2026年度(2年後期)'!$B$5:$N$207,COLUMN('2026年度(2年後期)'!$G$5),0)&amp;""</f>
        <v/>
      </c>
      <c r="F665" s="742"/>
      <c r="G665" s="747" t="str">
        <f>VLOOKUP($C652,'2026年度(3年後期)'!$B$5:$N$207,COLUMN('2026年度(3年後期)'!$G$5),0)&amp;""</f>
        <v/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/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/>
      </c>
      <c r="T665" s="742"/>
      <c r="U665" s="21"/>
      <c r="Z665" s="745" t="str">
        <f>A665</f>
        <v>３時限（13：30～15：00）</v>
      </c>
      <c r="AA665" s="723"/>
      <c r="AB665" s="723"/>
      <c r="AC665" s="723"/>
      <c r="AD665" s="723"/>
      <c r="AE665" s="723"/>
      <c r="AF665" s="723"/>
      <c r="AG665" s="723"/>
      <c r="AH665" s="723"/>
      <c r="AI665" s="723"/>
      <c r="AJ665" s="723"/>
      <c r="AK665" s="723"/>
      <c r="AL665" s="723"/>
      <c r="AM665" s="723"/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/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39" t="str">
        <f>IFERROR(VLOOKUP(C665,科目・教員!$A$2:$B$342,2,0),"")</f>
        <v/>
      </c>
      <c r="D666" s="738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2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/>
      </c>
      <c r="D667" s="738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2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36"/>
      <c r="D668" s="734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2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/>
      </c>
      <c r="D669" s="742"/>
      <c r="E669" s="747" t="str">
        <f>VLOOKUP($C652,'2026年度(2年後期)'!$B$5:$N$207,COLUMN('2026年度(2年後期)'!$I$5),0)&amp;""</f>
        <v/>
      </c>
      <c r="F669" s="742"/>
      <c r="G669" s="747" t="str">
        <f>VLOOKUP($C652,'2026年度(3年後期)'!$B$5:$N$207,COLUMN('2026年度(3年後期)'!$I$5),0)&amp;""</f>
        <v/>
      </c>
      <c r="H669" s="742"/>
      <c r="I669" s="747" t="str">
        <f>VLOOKUP($C652,'2026年度(4年後期)'!$B$5:$N$206,COLUMN('2026年度(4年後期)'!$I$5),0)&amp;""</f>
        <v/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/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/>
      </c>
      <c r="T669" s="742"/>
      <c r="U669" s="21"/>
      <c r="Z669" s="745" t="str">
        <f>A669</f>
        <v>４時限（15：10～16：40）</v>
      </c>
      <c r="AA669" s="723"/>
      <c r="AB669" s="723"/>
      <c r="AC669" s="723"/>
      <c r="AD669" s="723"/>
      <c r="AE669" s="723"/>
      <c r="AF669" s="723"/>
      <c r="AG669" s="723"/>
      <c r="AH669" s="723"/>
      <c r="AI669" s="723"/>
      <c r="AJ669" s="723"/>
      <c r="AK669" s="723"/>
      <c r="AL669" s="723"/>
      <c r="AM669" s="723"/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/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21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21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36"/>
      <c r="D672" s="734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2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21"/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/>
      <c r="AG673" s="723"/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21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21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22"/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23"/>
      <c r="B677" s="24"/>
      <c r="C677" s="767">
        <f>C652+1</f>
        <v>46446</v>
      </c>
      <c r="D677" s="767"/>
      <c r="E677" s="767"/>
      <c r="F677" s="767"/>
      <c r="G677" s="767"/>
      <c r="H677" s="767"/>
      <c r="I677" s="767"/>
      <c r="J677" s="767"/>
      <c r="K677" s="767"/>
      <c r="L677" s="767"/>
      <c r="M677" s="767"/>
      <c r="N677" s="767"/>
      <c r="O677" s="767"/>
      <c r="P677" s="767"/>
      <c r="Q677" s="767"/>
      <c r="R677" s="767"/>
      <c r="S677" s="767"/>
      <c r="T677" s="767"/>
      <c r="U677" s="835">
        <f>C677</f>
        <v>46446</v>
      </c>
      <c r="V677" s="836"/>
      <c r="W677" s="836"/>
      <c r="X677" s="836"/>
      <c r="Y677" s="836"/>
      <c r="Z677" s="8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/>
      </c>
      <c r="N678" s="759"/>
      <c r="O678" s="761" t="str">
        <f>VLOOKUP($C677,'2026年度(M2後期)'!$B$5:$N$207,COLUMN('2026年度(M2後期)'!$C$5),0)&amp;""</f>
        <v/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/>
      </c>
      <c r="T678" s="758"/>
      <c r="U678" s="25"/>
      <c r="Z678" s="744" t="str">
        <f>A678</f>
        <v xml:space="preserve">１時限（09：20～10：50） </v>
      </c>
      <c r="AA678" s="723"/>
      <c r="AB678" s="723"/>
      <c r="AC678" s="723"/>
      <c r="AD678" s="723"/>
      <c r="AE678" s="723"/>
      <c r="AF678" s="723"/>
      <c r="AG678" s="723"/>
      <c r="AH678" s="723"/>
      <c r="AI678" s="723"/>
      <c r="AJ678" s="723"/>
      <c r="AK678" s="723"/>
      <c r="AL678" s="723"/>
      <c r="AM678" s="723"/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/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5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/>
      </c>
      <c r="N682" s="758"/>
      <c r="O682" s="742" t="str">
        <f>VLOOKUP($C677,'2026年度(M2後期)'!$B$5:$N$207,COLUMN('2026年度(M2後期)'!$E$5),0)&amp;""</f>
        <v/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/>
      </c>
      <c r="T682" s="758"/>
      <c r="U682" s="21"/>
      <c r="Z682" s="745" t="str">
        <f>A682</f>
        <v>２時限（11：00～12：30）</v>
      </c>
      <c r="AA682" s="723"/>
      <c r="AB682" s="723"/>
      <c r="AC682" s="723"/>
      <c r="AD682" s="723"/>
      <c r="AE682" s="723"/>
      <c r="AF682" s="723"/>
      <c r="AG682" s="723"/>
      <c r="AH682" s="723"/>
      <c r="AI682" s="723"/>
      <c r="AJ682" s="723"/>
      <c r="AK682" s="723"/>
      <c r="AL682" s="723"/>
      <c r="AM682" s="723"/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/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/>
      </c>
      <c r="N690" s="742"/>
      <c r="O690" s="743" t="str">
        <f>VLOOKUP($C677,'2026年度(M2後期)'!$B$5:$N$207,COLUMN('2026年度(M2後期)'!$G$5),0)&amp;""</f>
        <v/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/>
      </c>
      <c r="T690" s="742"/>
      <c r="U690" s="21"/>
      <c r="Z690" s="745" t="str">
        <f>A690</f>
        <v>３時限（13：30～15：00）</v>
      </c>
      <c r="AA690" s="723"/>
      <c r="AB690" s="723"/>
      <c r="AC690" s="723"/>
      <c r="AD690" s="723"/>
      <c r="AE690" s="723"/>
      <c r="AF690" s="723"/>
      <c r="AG690" s="723"/>
      <c r="AH690" s="723"/>
      <c r="AI690" s="723"/>
      <c r="AJ690" s="723"/>
      <c r="AK690" s="723"/>
      <c r="AL690" s="723"/>
      <c r="AM690" s="723"/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21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21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21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/>
      </c>
      <c r="N694" s="742"/>
      <c r="O694" s="743" t="str">
        <f>VLOOKUP($C677,'2026年度(M2後期)'!$B$5:$N$207,COLUMN('2026年度(M2後期)'!$I$5),0)&amp;""</f>
        <v/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/>
      </c>
      <c r="T694" s="742"/>
      <c r="U694" s="21"/>
      <c r="Z694" s="745" t="str">
        <f>A694</f>
        <v>４時限（15：10～16：40）</v>
      </c>
      <c r="AA694" s="723"/>
      <c r="AB694" s="723"/>
      <c r="AC694" s="723"/>
      <c r="AD694" s="723"/>
      <c r="AE694" s="723"/>
      <c r="AF694" s="723"/>
      <c r="AG694" s="723"/>
      <c r="AH694" s="723"/>
      <c r="AI694" s="723"/>
      <c r="AJ694" s="723"/>
      <c r="AK694" s="723"/>
      <c r="AL694" s="723"/>
      <c r="AM694" s="723"/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/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36"/>
      <c r="D697" s="734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21"/>
      <c r="Z698" s="745" t="str">
        <f>A698</f>
        <v>５時限（16：50～18：20）</v>
      </c>
      <c r="AA698" s="723"/>
      <c r="AB698" s="723"/>
      <c r="AC698" s="723"/>
      <c r="AD698" s="723"/>
      <c r="AE698" s="723"/>
      <c r="AF698" s="723"/>
      <c r="AG698" s="723"/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36"/>
      <c r="D701" s="734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 hidden="1" outlineLevel="1">
      <c r="A702" s="5"/>
      <c r="B702" s="6"/>
      <c r="C702" s="781">
        <f>C677+1</f>
        <v>46447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32">
        <f>C702</f>
        <v>46447</v>
      </c>
      <c r="V702" s="833"/>
      <c r="W702" s="833"/>
      <c r="X702" s="833"/>
      <c r="Y702" s="833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45" t="s">
        <v>473</v>
      </c>
      <c r="B703" s="12" t="s">
        <v>53</v>
      </c>
      <c r="C703" s="757" t="e">
        <f>VLOOKUP($C702,#REF!,COLUMN(#REF!),0)&amp;""</f>
        <v>#REF!</v>
      </c>
      <c r="D703" s="758"/>
      <c r="E703" s="761" t="e">
        <f>VLOOKUP($C702,#REF!,COLUMN(#REF!),0)&amp;""</f>
        <v>#REF!</v>
      </c>
      <c r="F703" s="758"/>
      <c r="G703" s="761" t="e">
        <f>VLOOKUP($C702,#REF!,COLUMN(#REF!),0)&amp;""</f>
        <v>#REF!</v>
      </c>
      <c r="H703" s="758"/>
      <c r="I703" s="761" t="e">
        <f>VLOOKUP($C702,#REF!,COLUMN(#REF!),0)&amp;""</f>
        <v>#REF!</v>
      </c>
      <c r="J703" s="758"/>
      <c r="K703" s="742" t="e">
        <f>VLOOKUP($C702,#REF!,COLUMN(#REF!),0)&amp;""</f>
        <v>#REF!</v>
      </c>
      <c r="L703" s="758"/>
      <c r="M703" s="757" t="e">
        <f>VLOOKUP($C702,#REF!,COLUMN(#REF!),0)&amp;""</f>
        <v>#REF!</v>
      </c>
      <c r="N703" s="759"/>
      <c r="O703" s="761" t="e">
        <f>VLOOKUP($C702,#REF!,COLUMN(#REF!),0)&amp;""</f>
        <v>#REF!</v>
      </c>
      <c r="P703" s="758"/>
      <c r="Q703" s="761" t="e">
        <f>VLOOKUP($C702,#REF!,COLUMN(#REF!),0)&amp;""</f>
        <v>#REF!</v>
      </c>
      <c r="R703" s="758"/>
      <c r="S703" s="742" t="e">
        <f>VLOOKUP($C702,#REF!,COLUMN(#REF!),0)&amp;""</f>
        <v>#REF!</v>
      </c>
      <c r="T703" s="758"/>
      <c r="U703" s="25"/>
      <c r="Z703" s="744" t="str">
        <f>A703</f>
        <v xml:space="preserve">１時限（09：30～11：00） </v>
      </c>
      <c r="AA703" s="723"/>
      <c r="AB703" s="723"/>
      <c r="AC703" s="723"/>
      <c r="AD703" s="723"/>
      <c r="AE703" s="723"/>
      <c r="AF703" s="723"/>
      <c r="AG703" s="723"/>
      <c r="AH703" s="723"/>
      <c r="AI703" s="723"/>
      <c r="AJ703" s="723"/>
      <c r="AK703" s="723"/>
      <c r="AL703" s="723"/>
      <c r="AM703" s="723"/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6"/>
      <c r="BL703" s="726"/>
      <c r="BM703" s="726"/>
      <c r="BN703" s="723"/>
      <c r="BO703" s="723"/>
      <c r="BP703" s="723"/>
      <c r="BQ703" s="723"/>
      <c r="BR703" s="723"/>
      <c r="BS703" s="723"/>
      <c r="BT703" s="723"/>
      <c r="BU703" s="723"/>
      <c r="BV703" s="723"/>
    </row>
    <row r="704" spans="1:74" ht="13.5" hidden="1" customHeight="1" outlineLevel="1">
      <c r="A704" s="745"/>
      <c r="B704" s="15" t="s">
        <v>61</v>
      </c>
      <c r="C704" s="753" t="str">
        <f>IFERROR(VLOOKUP(C703,#REF!,2,0),"")</f>
        <v/>
      </c>
      <c r="D704" s="751"/>
      <c r="E704" s="752" t="str">
        <f>IFERROR(VLOOKUP(E703,#REF!,2,0),"")</f>
        <v/>
      </c>
      <c r="F704" s="751"/>
      <c r="G704" s="752" t="str">
        <f>IFERROR(VLOOKUP(G703,#REF!,2,0),"")</f>
        <v/>
      </c>
      <c r="H704" s="751"/>
      <c r="I704" s="752" t="str">
        <f>IFERROR(VLOOKUP(I703,#REF!,2,0),"")</f>
        <v/>
      </c>
      <c r="J704" s="751"/>
      <c r="K704" s="738" t="str">
        <f>IFERROR(VLOOKUP(K703,#REF!,2,0),"")</f>
        <v/>
      </c>
      <c r="L704" s="751"/>
      <c r="M704" s="753" t="str">
        <f>IFERROR(VLOOKUP(M703,#REF!,2,0),"")</f>
        <v/>
      </c>
      <c r="N704" s="751"/>
      <c r="O704" s="752" t="str">
        <f>IFERROR(VLOOKUP(O703,#REF!,2,0),"")</f>
        <v/>
      </c>
      <c r="P704" s="751"/>
      <c r="Q704" s="752" t="str">
        <f>IFERROR(VLOOKUP(Q703,#REF!,2,0),"")</f>
        <v/>
      </c>
      <c r="R704" s="751"/>
      <c r="S704" s="738" t="str">
        <f>IFERROR(VLOOKUP(S703,#REF!,2,0),"")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7"/>
      <c r="BL704" s="727"/>
      <c r="BM704" s="727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3.5" hidden="1" customHeight="1" outlineLevel="1">
      <c r="A705" s="745"/>
      <c r="B705" s="15" t="s">
        <v>65</v>
      </c>
      <c r="C705" s="753" t="e">
        <f>VLOOKUP($C702,#REF!,COLUMN(#REF!)+1,0)&amp;""</f>
        <v>#REF!</v>
      </c>
      <c r="D705" s="751"/>
      <c r="E705" s="752" t="e">
        <f>VLOOKUP($C702,#REF!,COLUMN(#REF!)+1,0)&amp;""</f>
        <v>#REF!</v>
      </c>
      <c r="F705" s="751"/>
      <c r="G705" s="752" t="e">
        <f>VLOOKUP($C702,#REF!,COLUMN(#REF!)+1,0)&amp;""</f>
        <v>#REF!</v>
      </c>
      <c r="H705" s="751"/>
      <c r="I705" s="752" t="e">
        <f>VLOOKUP($C702,#REF!,COLUMN(#REF!)+1,0)&amp;""</f>
        <v>#REF!</v>
      </c>
      <c r="J705" s="751"/>
      <c r="K705" s="738" t="e">
        <f>VLOOKUP($C702,#REF!,COLUMN(#REF!)+1,0)&amp;""</f>
        <v>#REF!</v>
      </c>
      <c r="L705" s="751"/>
      <c r="M705" s="753" t="e">
        <f>VLOOKUP($C702,#REF!,COLUMN(#REF!)+1,0)&amp;""</f>
        <v>#REF!</v>
      </c>
      <c r="N705" s="751"/>
      <c r="O705" s="752" t="e">
        <f>VLOOKUP($C702,#REF!,COLUMN(#REF!)+1,0)&amp;""</f>
        <v>#REF!</v>
      </c>
      <c r="P705" s="751"/>
      <c r="Q705" s="752" t="e">
        <f>VLOOKUP($C702,#REF!,COLUMN(#REF!)+1,0)&amp;""</f>
        <v>#REF!</v>
      </c>
      <c r="R705" s="751"/>
      <c r="S705" s="738" t="e">
        <f>VLOOKUP($C702,#REF!,COLUMN(#REF!)+1,0)&amp;""</f>
        <v>#REF!</v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7"/>
      <c r="BL705" s="727"/>
      <c r="BM705" s="727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3.5" hidden="1" customHeight="1" outlineLevel="1">
      <c r="A706" s="746"/>
      <c r="B706" s="16" t="s">
        <v>68</v>
      </c>
      <c r="C706" s="736"/>
      <c r="D706" s="755"/>
      <c r="E706" s="733"/>
      <c r="F706" s="755"/>
      <c r="G706" s="733"/>
      <c r="H706" s="755"/>
      <c r="I706" s="733"/>
      <c r="J706" s="755"/>
      <c r="K706" s="735"/>
      <c r="L706" s="755"/>
      <c r="M706" s="73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8"/>
      <c r="BL706" s="728"/>
      <c r="BM706" s="728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hidden="1" customHeight="1" outlineLevel="1">
      <c r="A707" s="745" t="s">
        <v>474</v>
      </c>
      <c r="B707" s="15" t="s">
        <v>53</v>
      </c>
      <c r="C707" s="757" t="e">
        <f>VLOOKUP($C702,#REF!,COLUMN(#REF!),0)&amp;""</f>
        <v>#REF!</v>
      </c>
      <c r="D707" s="758"/>
      <c r="E707" s="761" t="e">
        <f>VLOOKUP($C702,#REF!,COLUMN(#REF!),0)&amp;""</f>
        <v>#REF!</v>
      </c>
      <c r="F707" s="758"/>
      <c r="G707" s="761" t="e">
        <f>VLOOKUP($C702,#REF!,COLUMN(#REF!),0)&amp;""</f>
        <v>#REF!</v>
      </c>
      <c r="H707" s="758"/>
      <c r="I707" s="761" t="e">
        <f>VLOOKUP($C702,#REF!,COLUMN(#REF!),0)&amp;""</f>
        <v>#REF!</v>
      </c>
      <c r="J707" s="758"/>
      <c r="K707" s="742" t="e">
        <f>VLOOKUP($C702,#REF!,COLUMN(#REF!),0)&amp;""</f>
        <v>#REF!</v>
      </c>
      <c r="L707" s="758"/>
      <c r="M707" s="742" t="e">
        <f>VLOOKUP($C702,#REF!,COLUMN(#REF!),0)&amp;""</f>
        <v>#REF!</v>
      </c>
      <c r="N707" s="758"/>
      <c r="O707" s="742" t="e">
        <f>VLOOKUP($C702,#REF!,COLUMN(#REF!),0)&amp;""</f>
        <v>#REF!</v>
      </c>
      <c r="P707" s="758"/>
      <c r="Q707" s="742" t="e">
        <f>VLOOKUP($C702,#REF!,COLUMN(#REF!),0)&amp;""</f>
        <v>#REF!</v>
      </c>
      <c r="R707" s="758"/>
      <c r="S707" s="742" t="e">
        <f>VLOOKUP($C702,#REF!,COLUMN(#REF!),0)&amp;""</f>
        <v>#REF!</v>
      </c>
      <c r="T707" s="758"/>
      <c r="U707" s="21"/>
      <c r="Z707" s="745" t="str">
        <f>A707</f>
        <v>２時限（11：10～12：40）</v>
      </c>
      <c r="AA707" s="723"/>
      <c r="AB707" s="723"/>
      <c r="AC707" s="723"/>
      <c r="AD707" s="723"/>
      <c r="AE707" s="723"/>
      <c r="AF707" s="723"/>
      <c r="AG707" s="723"/>
      <c r="AH707" s="723"/>
      <c r="AI707" s="723"/>
      <c r="AJ707" s="723"/>
      <c r="AK707" s="723"/>
      <c r="AL707" s="723"/>
      <c r="AM707" s="723"/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6"/>
      <c r="BL707" s="726"/>
      <c r="BM707" s="726"/>
      <c r="BN707" s="723"/>
      <c r="BO707" s="723"/>
      <c r="BP707" s="723"/>
      <c r="BQ707" s="723"/>
      <c r="BR707" s="723"/>
      <c r="BS707" s="723"/>
      <c r="BT707" s="723"/>
      <c r="BU707" s="723"/>
      <c r="BV707" s="723"/>
    </row>
    <row r="708" spans="1:74" ht="13.5" hidden="1" customHeight="1" outlineLevel="1">
      <c r="A708" s="745"/>
      <c r="B708" s="15" t="s">
        <v>61</v>
      </c>
      <c r="C708" s="753" t="str">
        <f>IFERROR(VLOOKUP(C707,#REF!,2,0),"")</f>
        <v/>
      </c>
      <c r="D708" s="751"/>
      <c r="E708" s="752" t="str">
        <f>IFERROR(VLOOKUP(E707,#REF!,2,0),"")</f>
        <v/>
      </c>
      <c r="F708" s="751"/>
      <c r="G708" s="752" t="str">
        <f>IFERROR(VLOOKUP(G707,#REF!,2,0),"")</f>
        <v/>
      </c>
      <c r="H708" s="751"/>
      <c r="I708" s="752" t="str">
        <f>IFERROR(VLOOKUP(I707,#REF!,2,0),"")</f>
        <v/>
      </c>
      <c r="J708" s="751"/>
      <c r="K708" s="738" t="str">
        <f>IFERROR(VLOOKUP(K707,#REF!,2,0),"")</f>
        <v/>
      </c>
      <c r="L708" s="751"/>
      <c r="M708" s="738" t="str">
        <f>IFERROR(VLOOKUP(M707,#REF!,2,0),"")</f>
        <v/>
      </c>
      <c r="N708" s="751"/>
      <c r="O708" s="738" t="str">
        <f>IFERROR(VLOOKUP(O707,#REF!,2,0),"")</f>
        <v/>
      </c>
      <c r="P708" s="751"/>
      <c r="Q708" s="738" t="str">
        <f>IFERROR(VLOOKUP(Q707,#REF!,2,0),"")</f>
        <v/>
      </c>
      <c r="R708" s="751"/>
      <c r="S708" s="738" t="str">
        <f>IFERROR(VLOOKUP(S707,#REF!,2,0),"")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7"/>
      <c r="BL708" s="727"/>
      <c r="BM708" s="727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3.5" hidden="1" customHeight="1" outlineLevel="1">
      <c r="A709" s="745"/>
      <c r="B709" s="15" t="s">
        <v>65</v>
      </c>
      <c r="C709" s="753" t="e">
        <f>VLOOKUP($C702,#REF!,COLUMN(#REF!)+1,0)&amp;""</f>
        <v>#REF!</v>
      </c>
      <c r="D709" s="751"/>
      <c r="E709" s="752" t="e">
        <f>VLOOKUP($C702,#REF!,COLUMN(#REF!)+1,0)&amp;""</f>
        <v>#REF!</v>
      </c>
      <c r="F709" s="751"/>
      <c r="G709" s="752" t="e">
        <f>VLOOKUP($C702,#REF!,COLUMN(#REF!)+1,0)&amp;""</f>
        <v>#REF!</v>
      </c>
      <c r="H709" s="751"/>
      <c r="I709" s="752" t="e">
        <f>VLOOKUP($C702,#REF!,COLUMN(#REF!)+1,0)&amp;""</f>
        <v>#REF!</v>
      </c>
      <c r="J709" s="751"/>
      <c r="K709" s="738" t="e">
        <f>VLOOKUP($C702,#REF!,COLUMN(#REF!)+1,0)&amp;""</f>
        <v>#REF!</v>
      </c>
      <c r="L709" s="751"/>
      <c r="M709" s="738" t="e">
        <f>VLOOKUP($C702,#REF!,COLUMN(#REF!)+1,0)&amp;""</f>
        <v>#REF!</v>
      </c>
      <c r="N709" s="751"/>
      <c r="O709" s="738" t="e">
        <f>VLOOKUP($C702,#REF!,COLUMN(#REF!)+1,0)&amp;""</f>
        <v>#REF!</v>
      </c>
      <c r="P709" s="751"/>
      <c r="Q709" s="738" t="e">
        <f>VLOOKUP($C702,#REF!,COLUMN(#REF!)+1,0)&amp;""</f>
        <v>#REF!</v>
      </c>
      <c r="R709" s="751"/>
      <c r="S709" s="738" t="e">
        <f>VLOOKUP($C702,#REF!,COLUMN(#REF!)+1,0)&amp;""</f>
        <v>#REF!</v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7"/>
      <c r="BL709" s="727"/>
      <c r="BM709" s="727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3.5" hidden="1" customHeight="1" outlineLevel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4"/>
      <c r="M710" s="735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8"/>
      <c r="BL710" s="728"/>
      <c r="BM710" s="728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3.5" hidden="1" customHeight="1" outlineLevel="1">
      <c r="A711" s="744" t="s">
        <v>475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8"/>
      <c r="M711" s="742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昼休み（13：40～13：30）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6"/>
      <c r="BL711" s="726"/>
      <c r="BM711" s="726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3.5" hidden="1" customHeight="1" outlineLevel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1"/>
      <c r="M712" s="738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7"/>
      <c r="BL712" s="727"/>
      <c r="BM712" s="727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3.5" hidden="1" customHeight="1" outlineLevel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1"/>
      <c r="M713" s="738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7"/>
      <c r="BL713" s="727"/>
      <c r="BM713" s="727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3.5" hidden="1" customHeight="1" outlineLevel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3"/>
      <c r="M714" s="765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8"/>
      <c r="BL714" s="728"/>
      <c r="BM714" s="728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hidden="1" customHeight="1" outlineLevel="1">
      <c r="A715" s="745" t="s">
        <v>87</v>
      </c>
      <c r="B715" s="15" t="s">
        <v>53</v>
      </c>
      <c r="C715" s="741" t="e">
        <f>VLOOKUP($C702,#REF!,COLUMN(#REF!),0)&amp;""</f>
        <v>#REF!</v>
      </c>
      <c r="D715" s="742"/>
      <c r="E715" s="747" t="e">
        <f>VLOOKUP($C702,#REF!,COLUMN(#REF!),0)&amp;""</f>
        <v>#REF!</v>
      </c>
      <c r="F715" s="742"/>
      <c r="G715" s="747" t="e">
        <f>VLOOKUP($C702,#REF!,COLUMN(#REF!),0)&amp;""</f>
        <v>#REF!</v>
      </c>
      <c r="H715" s="742"/>
      <c r="I715" s="747" t="e">
        <f>VLOOKUP($C702,#REF!,COLUMN(#REF!),0)&amp;""</f>
        <v>#REF!</v>
      </c>
      <c r="J715" s="742"/>
      <c r="K715" s="743" t="e">
        <f>VLOOKUP($C702,#REF!,COLUMN(#REF!),0)&amp;""</f>
        <v>#REF!</v>
      </c>
      <c r="L715" s="742"/>
      <c r="M715" s="743" t="e">
        <f>VLOOKUP($C702,#REF!,COLUMN(#REF!),0)&amp;""</f>
        <v>#REF!</v>
      </c>
      <c r="N715" s="742"/>
      <c r="O715" s="743" t="e">
        <f>VLOOKUP($C702,#REF!,COLUMN(#REF!),0)&amp;""</f>
        <v>#REF!</v>
      </c>
      <c r="P715" s="742"/>
      <c r="Q715" s="743" t="e">
        <f>VLOOKUP($C702,#REF!,COLUMN(#REF!),0)&amp;""</f>
        <v>#REF!</v>
      </c>
      <c r="R715" s="742"/>
      <c r="S715" s="743" t="e">
        <f>VLOOKUP($C702,#REF!,COLUMN(#REF!),0)&amp;""</f>
        <v>#REF!</v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/>
      <c r="AH715" s="723"/>
      <c r="AI715" s="723"/>
      <c r="AJ715" s="723"/>
      <c r="AK715" s="723"/>
      <c r="AL715" s="723"/>
      <c r="AM715" s="723"/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6"/>
      <c r="BL715" s="726"/>
      <c r="BM715" s="726"/>
      <c r="BN715" s="723"/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3.5" hidden="1" customHeight="1" outlineLevel="1">
      <c r="A716" s="745"/>
      <c r="B716" s="15" t="s">
        <v>61</v>
      </c>
      <c r="C716" s="739" t="str">
        <f>IFERROR(VLOOKUP(C715,#REF!,2,0),"")</f>
        <v/>
      </c>
      <c r="D716" s="738"/>
      <c r="E716" s="740" t="str">
        <f>IFERROR(VLOOKUP(E715,#REF!,2,0),"")</f>
        <v/>
      </c>
      <c r="F716" s="738"/>
      <c r="G716" s="740" t="str">
        <f>IFERROR(VLOOKUP(G715,#REF!,2,0),"")</f>
        <v/>
      </c>
      <c r="H716" s="738"/>
      <c r="I716" s="740" t="str">
        <f>IFERROR(VLOOKUP(I715,#REF!,2,0),"")</f>
        <v/>
      </c>
      <c r="J716" s="738"/>
      <c r="K716" s="737" t="str">
        <f>IFERROR(VLOOKUP(K715,#REF!,2,0),"")</f>
        <v/>
      </c>
      <c r="L716" s="738"/>
      <c r="M716" s="737" t="str">
        <f>IFERROR(VLOOKUP(M715,#REF!,2,0),"")</f>
        <v/>
      </c>
      <c r="N716" s="738"/>
      <c r="O716" s="737" t="str">
        <f>IFERROR(VLOOKUP(O715,#REF!,2,0),"")</f>
        <v/>
      </c>
      <c r="P716" s="738"/>
      <c r="Q716" s="737" t="str">
        <f>IFERROR(VLOOKUP(Q715,#REF!,2,0),"")</f>
        <v/>
      </c>
      <c r="R716" s="738"/>
      <c r="S716" s="737" t="str">
        <f>IFERROR(VLOOKUP(S715,#REF!,2,0),"")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7"/>
      <c r="BL716" s="727"/>
      <c r="BM716" s="727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3.5" hidden="1" customHeight="1" outlineLevel="1">
      <c r="A717" s="745"/>
      <c r="B717" s="15" t="s">
        <v>65</v>
      </c>
      <c r="C717" s="739" t="e">
        <f>VLOOKUP($C702,#REF!,COLUMN(#REF!)+1,0)&amp;""</f>
        <v>#REF!</v>
      </c>
      <c r="D717" s="738"/>
      <c r="E717" s="740" t="e">
        <f>VLOOKUP($C702,#REF!,COLUMN(#REF!)+1,0)&amp;""</f>
        <v>#REF!</v>
      </c>
      <c r="F717" s="738"/>
      <c r="G717" s="740" t="e">
        <f>VLOOKUP($C702,#REF!,COLUMN(#REF!)+1,0)&amp;""</f>
        <v>#REF!</v>
      </c>
      <c r="H717" s="738"/>
      <c r="I717" s="740" t="e">
        <f>VLOOKUP($C702,#REF!,COLUMN(#REF!)+1,0)&amp;""</f>
        <v>#REF!</v>
      </c>
      <c r="J717" s="738"/>
      <c r="K717" s="737" t="e">
        <f>VLOOKUP($C702,#REF!,COLUMN(#REF!)+1,0)&amp;""</f>
        <v>#REF!</v>
      </c>
      <c r="L717" s="738"/>
      <c r="M717" s="737" t="e">
        <f>VLOOKUP($C702,#REF!,COLUMN(#REF!)+1,0)&amp;""</f>
        <v>#REF!</v>
      </c>
      <c r="N717" s="738"/>
      <c r="O717" s="737" t="e">
        <f>VLOOKUP($C702,#REF!,COLUMN(#REF!)+1,0)&amp;""</f>
        <v>#REF!</v>
      </c>
      <c r="P717" s="738"/>
      <c r="Q717" s="737" t="e">
        <f>VLOOKUP($C702,#REF!,COLUMN(#REF!)+1,0)&amp;""</f>
        <v>#REF!</v>
      </c>
      <c r="R717" s="738"/>
      <c r="S717" s="737" t="e">
        <f>VLOOKUP($C702,#REF!,COLUMN(#REF!)+1,0)&amp;""</f>
        <v>#REF!</v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7"/>
      <c r="BL717" s="727"/>
      <c r="BM717" s="727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3.5" hidden="1" customHeight="1" outlineLevel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4"/>
      <c r="M718" s="735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8"/>
      <c r="BL718" s="728"/>
      <c r="BM718" s="728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hidden="1" customHeight="1" outlineLevel="1">
      <c r="A719" s="745" t="s">
        <v>103</v>
      </c>
      <c r="B719" s="15" t="s">
        <v>53</v>
      </c>
      <c r="C719" s="741" t="e">
        <f>VLOOKUP($C702,#REF!,COLUMN(#REF!),0)&amp;""</f>
        <v>#REF!</v>
      </c>
      <c r="D719" s="742"/>
      <c r="E719" s="747" t="e">
        <f>VLOOKUP($C702,#REF!,COLUMN(#REF!),0)&amp;""</f>
        <v>#REF!</v>
      </c>
      <c r="F719" s="742"/>
      <c r="G719" s="747" t="e">
        <f>VLOOKUP($C702,#REF!,COLUMN(#REF!),0)&amp;""</f>
        <v>#REF!</v>
      </c>
      <c r="H719" s="742"/>
      <c r="I719" s="747" t="e">
        <f>VLOOKUP($C702,#REF!,COLUMN(#REF!),0)&amp;""</f>
        <v>#REF!</v>
      </c>
      <c r="J719" s="742"/>
      <c r="K719" s="743" t="e">
        <f>VLOOKUP($C702,#REF!,COLUMN(#REF!),0)&amp;""</f>
        <v>#REF!</v>
      </c>
      <c r="L719" s="742"/>
      <c r="M719" s="743" t="e">
        <f>VLOOKUP($C702,#REF!,COLUMN(#REF!),0)&amp;""</f>
        <v>#REF!</v>
      </c>
      <c r="N719" s="742"/>
      <c r="O719" s="743" t="e">
        <f>VLOOKUP($C702,#REF!,COLUMN(#REF!),0)&amp;""</f>
        <v>#REF!</v>
      </c>
      <c r="P719" s="742"/>
      <c r="Q719" s="743" t="e">
        <f>VLOOKUP($C702,#REF!,COLUMN(#REF!),0)&amp;""</f>
        <v>#REF!</v>
      </c>
      <c r="R719" s="742"/>
      <c r="S719" s="743" t="e">
        <f>VLOOKUP($C702,#REF!,COLUMN(#REF!),0)&amp;""</f>
        <v>#REF!</v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/>
      <c r="AI719" s="723"/>
      <c r="AJ719" s="723"/>
      <c r="AK719" s="723"/>
      <c r="AL719" s="723"/>
      <c r="AM719" s="723"/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6"/>
      <c r="BL719" s="726"/>
      <c r="BM719" s="726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3.5" hidden="1" customHeight="1" outlineLevel="1">
      <c r="A720" s="745"/>
      <c r="B720" s="15" t="s">
        <v>61</v>
      </c>
      <c r="C720" s="739" t="str">
        <f>IFERROR(VLOOKUP(C719,#REF!,2,0),"")</f>
        <v/>
      </c>
      <c r="D720" s="738"/>
      <c r="E720" s="740" t="str">
        <f>IFERROR(VLOOKUP(E719,#REF!,2,0),"")</f>
        <v/>
      </c>
      <c r="F720" s="738"/>
      <c r="G720" s="740" t="str">
        <f>IFERROR(VLOOKUP(G719,#REF!,2,0),"")</f>
        <v/>
      </c>
      <c r="H720" s="738"/>
      <c r="I720" s="740" t="str">
        <f>IFERROR(VLOOKUP(I719,#REF!,2,0),"")</f>
        <v/>
      </c>
      <c r="J720" s="738"/>
      <c r="K720" s="737" t="str">
        <f>IFERROR(VLOOKUP(K719,#REF!,2,0),"")</f>
        <v/>
      </c>
      <c r="L720" s="738"/>
      <c r="M720" s="737" t="str">
        <f>IFERROR(VLOOKUP(M719,#REF!,2,0),"")</f>
        <v/>
      </c>
      <c r="N720" s="738"/>
      <c r="O720" s="737" t="str">
        <f>IFERROR(VLOOKUP(O719,#REF!,2,0),"")</f>
        <v/>
      </c>
      <c r="P720" s="738"/>
      <c r="Q720" s="737" t="str">
        <f>IFERROR(VLOOKUP(Q719,#REF!,2,0),"")</f>
        <v/>
      </c>
      <c r="R720" s="738"/>
      <c r="S720" s="737" t="str">
        <f>IFERROR(VLOOKUP(S719,#REF!,2,0),"")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7"/>
      <c r="BL720" s="727"/>
      <c r="BM720" s="727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3.5" hidden="1" customHeight="1" outlineLevel="1">
      <c r="A721" s="745"/>
      <c r="B721" s="15" t="s">
        <v>65</v>
      </c>
      <c r="C721" s="739" t="e">
        <f>VLOOKUP($C702,#REF!,COLUMN(#REF!)+1,0)&amp;""</f>
        <v>#REF!</v>
      </c>
      <c r="D721" s="738"/>
      <c r="E721" s="740" t="e">
        <f>VLOOKUP($C702,#REF!,COLUMN(#REF!)+1,0)&amp;""</f>
        <v>#REF!</v>
      </c>
      <c r="F721" s="738"/>
      <c r="G721" s="740" t="e">
        <f>VLOOKUP($C702,#REF!,COLUMN(#REF!)+1,0)&amp;""</f>
        <v>#REF!</v>
      </c>
      <c r="H721" s="738"/>
      <c r="I721" s="740" t="e">
        <f>VLOOKUP($C702,#REF!,COLUMN(#REF!)+1,0)&amp;""</f>
        <v>#REF!</v>
      </c>
      <c r="J721" s="738"/>
      <c r="K721" s="737" t="e">
        <f>VLOOKUP($C702,#REF!,COLUMN(#REF!)+1,0)&amp;""</f>
        <v>#REF!</v>
      </c>
      <c r="L721" s="738"/>
      <c r="M721" s="737" t="e">
        <f>VLOOKUP($C702,#REF!,COLUMN(#REF!)+1,0)&amp;""</f>
        <v>#REF!</v>
      </c>
      <c r="N721" s="738"/>
      <c r="O721" s="737" t="e">
        <f>VLOOKUP($C702,#REF!,COLUMN(#REF!)+1,0)&amp;""</f>
        <v>#REF!</v>
      </c>
      <c r="P721" s="738"/>
      <c r="Q721" s="737" t="e">
        <f>VLOOKUP($C702,#REF!,COLUMN(#REF!)+1,0)&amp;""</f>
        <v>#REF!</v>
      </c>
      <c r="R721" s="738"/>
      <c r="S721" s="737" t="e">
        <f>VLOOKUP($C702,#REF!,COLUMN(#REF!)+1,0)&amp;""</f>
        <v>#REF!</v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7"/>
      <c r="BL721" s="727"/>
      <c r="BM721" s="727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3.5" hidden="1" customHeight="1" outlineLevel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4"/>
      <c r="M722" s="735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8"/>
      <c r="BL722" s="728"/>
      <c r="BM722" s="728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3.5" hidden="1" customHeight="1" outlineLevel="1">
      <c r="A723" s="745" t="s">
        <v>112</v>
      </c>
      <c r="B723" s="15" t="s">
        <v>53</v>
      </c>
      <c r="C723" s="741" t="e">
        <f>VLOOKUP($C702,#REF!,COLUMN(#REF!),0)&amp;""</f>
        <v>#REF!</v>
      </c>
      <c r="D723" s="742"/>
      <c r="E723" s="747" t="e">
        <f>VLOOKUP($C702,#REF!,COLUMN(#REF!),0)&amp;""</f>
        <v>#REF!</v>
      </c>
      <c r="F723" s="742"/>
      <c r="G723" s="747" t="e">
        <f>VLOOKUP($C702,#REF!,COLUMN(#REF!),0)&amp;""</f>
        <v>#REF!</v>
      </c>
      <c r="H723" s="742"/>
      <c r="I723" s="747" t="e">
        <f>VLOOKUP($C702,#REF!,COLUMN(#REF!),0)&amp;""</f>
        <v>#REF!</v>
      </c>
      <c r="J723" s="742"/>
      <c r="K723" s="743" t="e">
        <f>VLOOKUP($C702,#REF!,COLUMN(#REF!),0)&amp;""</f>
        <v>#REF!</v>
      </c>
      <c r="L723" s="742"/>
      <c r="M723" s="743" t="e">
        <f>VLOOKUP($C702,#REF!,COLUMN(#REF!),0)&amp;""</f>
        <v>#REF!</v>
      </c>
      <c r="N723" s="742"/>
      <c r="O723" s="743" t="e">
        <f>VLOOKUP($C702,#REF!,COLUMN(#REF!),0)&amp;""</f>
        <v>#REF!</v>
      </c>
      <c r="P723" s="742"/>
      <c r="Q723" s="743" t="e">
        <f>VLOOKUP($C702,#REF!,COLUMN(#REF!),0)&amp;""</f>
        <v>#REF!</v>
      </c>
      <c r="R723" s="742"/>
      <c r="S723" s="743" t="e">
        <f>VLOOKUP($C702,#REF!,COLUMN(#REF!),0)&amp;""</f>
        <v>#REF!</v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6"/>
      <c r="BL723" s="726"/>
      <c r="BM723" s="726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3.5" hidden="1" customHeight="1" outlineLevel="1">
      <c r="A724" s="745"/>
      <c r="B724" s="15" t="s">
        <v>61</v>
      </c>
      <c r="C724" s="739" t="str">
        <f>IFERROR(VLOOKUP(C723,#REF!,2,0),"")</f>
        <v/>
      </c>
      <c r="D724" s="738"/>
      <c r="E724" s="740" t="str">
        <f>IFERROR(VLOOKUP(E723,#REF!,2,0),"")</f>
        <v/>
      </c>
      <c r="F724" s="738"/>
      <c r="G724" s="740" t="str">
        <f>IFERROR(VLOOKUP(G723,#REF!,2,0),"")</f>
        <v/>
      </c>
      <c r="H724" s="738"/>
      <c r="I724" s="740" t="str">
        <f>IFERROR(VLOOKUP(I723,#REF!,2,0),"")</f>
        <v/>
      </c>
      <c r="J724" s="738"/>
      <c r="K724" s="737" t="str">
        <f>IFERROR(VLOOKUP(K723,#REF!,2,0),"")</f>
        <v/>
      </c>
      <c r="L724" s="738"/>
      <c r="M724" s="737" t="str">
        <f>IFERROR(VLOOKUP(M723,#REF!,2,0),"")</f>
        <v/>
      </c>
      <c r="N724" s="738"/>
      <c r="O724" s="737" t="str">
        <f>IFERROR(VLOOKUP(O723,#REF!,2,0),"")</f>
        <v/>
      </c>
      <c r="P724" s="738"/>
      <c r="Q724" s="737" t="str">
        <f>IFERROR(VLOOKUP(Q723,#REF!,2,0),"")</f>
        <v/>
      </c>
      <c r="R724" s="738"/>
      <c r="S724" s="737" t="str">
        <f>IFERROR(VLOOKUP(S723,#REF!,2,0),"")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7"/>
      <c r="BL724" s="727"/>
      <c r="BM724" s="727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3.5" hidden="1" customHeight="1" outlineLevel="1">
      <c r="A725" s="745"/>
      <c r="B725" s="15" t="s">
        <v>65</v>
      </c>
      <c r="C725" s="739" t="e">
        <f>VLOOKUP($C702,#REF!,COLUMN(#REF!)+1,0)&amp;""</f>
        <v>#REF!</v>
      </c>
      <c r="D725" s="738"/>
      <c r="E725" s="740" t="e">
        <f>VLOOKUP($C702,#REF!,COLUMN(#REF!)+1,0)&amp;""</f>
        <v>#REF!</v>
      </c>
      <c r="F725" s="738"/>
      <c r="G725" s="740" t="e">
        <f>VLOOKUP($C702,#REF!,COLUMN(#REF!)+1,0)&amp;""</f>
        <v>#REF!</v>
      </c>
      <c r="H725" s="738"/>
      <c r="I725" s="740" t="e">
        <f>VLOOKUP($C702,#REF!,COLUMN(#REF!)+1,0)&amp;""</f>
        <v>#REF!</v>
      </c>
      <c r="J725" s="738"/>
      <c r="K725" s="737" t="e">
        <f>VLOOKUP($C702,#REF!,COLUMN(#REF!)+1,0)&amp;""</f>
        <v>#REF!</v>
      </c>
      <c r="L725" s="738"/>
      <c r="M725" s="737" t="e">
        <f>VLOOKUP($C702,#REF!,COLUMN(#REF!)+1,0)&amp;""</f>
        <v>#REF!</v>
      </c>
      <c r="N725" s="738"/>
      <c r="O725" s="737" t="e">
        <f>VLOOKUP($C702,#REF!,COLUMN(#REF!)+1,0)&amp;""</f>
        <v>#REF!</v>
      </c>
      <c r="P725" s="738"/>
      <c r="Q725" s="737" t="e">
        <f>VLOOKUP($C702,#REF!,COLUMN(#REF!)+1,0)&amp;""</f>
        <v>#REF!</v>
      </c>
      <c r="R725" s="738"/>
      <c r="S725" s="737" t="e">
        <f>VLOOKUP($C702,#REF!,COLUMN(#REF!)+1,0)&amp;""</f>
        <v>#REF!</v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7"/>
      <c r="BL725" s="727"/>
      <c r="BM725" s="727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3.5" hidden="1" customHeight="1" outlineLevel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4"/>
      <c r="M726" s="735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8"/>
      <c r="BL726" s="728"/>
      <c r="BM726" s="728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0">
        <v>46447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46447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3" t="s">
        <v>476</v>
      </c>
      <c r="BQ1" s="732" t="s">
        <v>15</v>
      </c>
      <c r="BR1" s="732"/>
      <c r="BS1" s="732"/>
      <c r="BT1" s="732"/>
      <c r="BU1" s="732"/>
      <c r="BV1" s="732"/>
      <c r="BW1" s="732"/>
    </row>
    <row r="2" spans="1:75" ht="21">
      <c r="A2" s="5"/>
      <c r="B2" s="6"/>
      <c r="C2" s="781">
        <f>A1</f>
        <v>46447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824"/>
      <c r="U2" s="832">
        <f>C2</f>
        <v>46447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477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45" t="s">
        <v>52</v>
      </c>
      <c r="B3" s="12" t="s">
        <v>53</v>
      </c>
      <c r="C3" s="757" t="str">
        <f>VLOOKUP($C2,'2026年度(1年後期)'!$B$5:$N$207,COLUMN('2026年度(1年後期)'!$C$5),0)&amp;""</f>
        <v/>
      </c>
      <c r="D3" s="758"/>
      <c r="E3" s="761" t="str">
        <f>VLOOKUP($C2,'2026年度(2年後期)'!$B$5:$N$207,COLUMN('2026年度(2年後期)'!$C$5),0)&amp;""</f>
        <v/>
      </c>
      <c r="F3" s="758"/>
      <c r="G3" s="761" t="str">
        <f>VLOOKUP($C2,'2026年度(3年後期)'!$B$5:$N$207,COLUMN('2026年度(3年後期)'!$C$5),0)&amp;""</f>
        <v>国際看護学実習Ⅱオリエンテーション(履修希望者)</v>
      </c>
      <c r="H3" s="758"/>
      <c r="I3" s="761" t="str">
        <f>VLOOKUP($C2,'2026年度(4年後期)'!$B$5:$N$206,COLUMN('2026年度(4年後期)'!$C$5),0)&amp;""</f>
        <v/>
      </c>
      <c r="J3" s="758"/>
      <c r="K3" s="742" t="str">
        <f>VLOOKUP($C2,'2026年度(助産後期)'!$B$5:$N$207,COLUMN('2026年度(助産後期)'!$C$5),0)&amp;""</f>
        <v/>
      </c>
      <c r="L3" s="759"/>
      <c r="M3" s="768" t="str">
        <f>VLOOKUP($C2,'2026年度(M1後期)'!$B$5:$N$207,COLUMN('2026年度(M1後期)'!$C$5),0)&amp;""</f>
        <v/>
      </c>
      <c r="N3" s="759"/>
      <c r="O3" s="761" t="str">
        <f>VLOOKUP($C2,'2026年度(M2後期)'!$B$5:$N$207,COLUMN('2026年度(M2後期)'!$C$5),0)&amp;""</f>
        <v/>
      </c>
      <c r="P3" s="758"/>
      <c r="Q3" s="761" t="str">
        <f>VLOOKUP($C2,'2026年度(D1後期)'!$B$5:$N$207,COLUMN('2026年度(D1後期)'!$C$5),0)&amp;""</f>
        <v/>
      </c>
      <c r="R3" s="758"/>
      <c r="S3" s="742" t="str">
        <f>VLOOKUP($C2,'2026年度(D23後期)'!$B$5:$N$207,COLUMN('2026年度(D23後期)'!$C$5),0)&amp;""</f>
        <v/>
      </c>
      <c r="T3" s="758"/>
      <c r="U3" s="13"/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/>
      <c r="AH3" s="723"/>
      <c r="AI3" s="723"/>
      <c r="AJ3" s="723"/>
      <c r="AK3" s="723"/>
      <c r="AL3" s="723"/>
      <c r="AM3" s="723"/>
      <c r="AN3" s="723"/>
      <c r="AO3" s="723"/>
      <c r="AP3" s="723"/>
      <c r="AQ3" s="723"/>
      <c r="AR3" s="723"/>
      <c r="AS3" s="723"/>
      <c r="AT3" s="723"/>
      <c r="AU3" s="723"/>
      <c r="AV3" s="723"/>
      <c r="AW3" s="723" t="s">
        <v>478</v>
      </c>
      <c r="AX3" s="723"/>
      <c r="AY3" s="723"/>
      <c r="AZ3" s="723"/>
      <c r="BA3" s="723"/>
      <c r="BB3" s="723"/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/>
      <c r="BO3" s="723"/>
      <c r="BP3" s="723"/>
      <c r="BQ3" s="723"/>
      <c r="BR3" s="723"/>
      <c r="BS3" s="723"/>
      <c r="BT3" s="723"/>
      <c r="BU3" s="723"/>
      <c r="BV3" s="723"/>
      <c r="BW3" s="723"/>
    </row>
    <row r="4" spans="1:75" ht="13.5" customHeight="1">
      <c r="A4" s="745"/>
      <c r="B4" s="15" t="s">
        <v>61</v>
      </c>
      <c r="C4" s="753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  <c r="BW4" s="724"/>
    </row>
    <row r="5" spans="1:75" ht="13.5" customHeight="1">
      <c r="A5" s="745"/>
      <c r="B5" s="15" t="s">
        <v>65</v>
      </c>
      <c r="C5" s="753" t="str">
        <f>VLOOKUP($C2,'2026年度(1年後期)'!$B$5:$N$207,COLUMN('2026年度(1年後期)'!$C$5)+1,0)&amp;""</f>
        <v/>
      </c>
      <c r="D5" s="751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>301</v>
      </c>
      <c r="H5" s="751"/>
      <c r="I5" s="752" t="str">
        <f>VLOOKUP($C2,'2026年度(4年後期)'!$B$5:$N$206,COLUMN('2026年度(4年後期)'!$C$5)+1,0)&amp;""</f>
        <v/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  <c r="BW5" s="724"/>
    </row>
    <row r="6" spans="1:75" ht="13.5" customHeight="1">
      <c r="A6" s="746"/>
      <c r="B6" s="16" t="s">
        <v>68</v>
      </c>
      <c r="C6" s="736"/>
      <c r="D6" s="755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  <c r="BW6" s="725"/>
    </row>
    <row r="7" spans="1:75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/>
      </c>
      <c r="D7" s="758"/>
      <c r="E7" s="761" t="str">
        <f>VLOOKUP($C2,'2026年度(2年後期)'!$B$5:$N$207,COLUMN('2026年度(2年後期)'!$E$5),0)&amp;""</f>
        <v/>
      </c>
      <c r="F7" s="758"/>
      <c r="G7" s="761" t="str">
        <f>VLOOKUP($C2,'2026年度(3年後期)'!$B$5:$N$207,COLUMN('2026年度(3年後期)'!$E$5),0)&amp;""</f>
        <v>キャリアガイダンス・_x000D_
卒研オリエンテーション</v>
      </c>
      <c r="H7" s="758"/>
      <c r="I7" s="761" t="str">
        <f>VLOOKUP($C2,'2026年度(4年後期)'!$B$5:$N$206,COLUMN('2026年度(4年後期)'!$E$5),0)&amp;""</f>
        <v/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/>
      </c>
      <c r="N7" s="758"/>
      <c r="O7" s="742" t="str">
        <f>VLOOKUP($C2,'2026年度(M2後期)'!$B$5:$N$207,COLUMN('2026年度(M2後期)'!$E$5),0)&amp;""</f>
        <v/>
      </c>
      <c r="P7" s="758"/>
      <c r="Q7" s="742" t="str">
        <f>VLOOKUP($C2,'2026年度(D1後期)'!$B$5:$N$207,COLUMN('2026年度(D1後期)'!$E$5),0)&amp;""</f>
        <v/>
      </c>
      <c r="R7" s="758"/>
      <c r="S7" s="742" t="str">
        <f>VLOOKUP($C2,'2026年度(D23後期)'!$B$5:$N$207,COLUMN('2026年度(D23後期)'!$E$5),0)&amp;""</f>
        <v/>
      </c>
      <c r="T7" s="758"/>
      <c r="Z7" s="745" t="str">
        <f>A7</f>
        <v>２時限（11：00～12：30）</v>
      </c>
      <c r="AA7" s="723"/>
      <c r="AB7" s="723"/>
      <c r="AC7" s="723"/>
      <c r="AD7" s="723"/>
      <c r="AE7" s="723"/>
      <c r="AF7" s="723"/>
      <c r="AG7" s="723"/>
      <c r="AH7" s="723"/>
      <c r="AI7" s="723"/>
      <c r="AJ7" s="723"/>
      <c r="AK7" s="723"/>
      <c r="AL7" s="723"/>
      <c r="AM7" s="723"/>
      <c r="AN7" s="723"/>
      <c r="AO7" s="723"/>
      <c r="AP7" s="723"/>
      <c r="AQ7" s="723"/>
      <c r="AR7" s="723"/>
      <c r="AS7" s="723"/>
      <c r="AT7" s="723"/>
      <c r="AU7" s="723"/>
      <c r="AV7" s="723"/>
      <c r="AW7" s="723" t="s">
        <v>479</v>
      </c>
      <c r="AX7" s="723"/>
      <c r="AY7" s="723"/>
      <c r="AZ7" s="723"/>
      <c r="BA7" s="723"/>
      <c r="BB7" s="723"/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/>
      <c r="BO7" s="723"/>
      <c r="BP7" s="723"/>
      <c r="BQ7" s="723"/>
      <c r="BR7" s="723"/>
      <c r="BS7" s="723"/>
      <c r="BT7" s="723"/>
      <c r="BU7" s="723"/>
      <c r="BV7" s="723"/>
      <c r="BW7" s="723"/>
    </row>
    <row r="8" spans="1:75" ht="13.5" customHeight="1">
      <c r="A8" s="745"/>
      <c r="B8" s="15" t="s">
        <v>61</v>
      </c>
      <c r="C8" s="753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  <c r="BW8" s="724"/>
    </row>
    <row r="9" spans="1:75" ht="13.5" customHeight="1">
      <c r="A9" s="745"/>
      <c r="B9" s="15" t="s">
        <v>65</v>
      </c>
      <c r="C9" s="753" t="str">
        <f>VLOOKUP($C2,'2026年度(1年後期)'!$B$5:$N$207,COLUMN('2026年度(1年後期)'!$E$5)+1,0)&amp;""</f>
        <v/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>301</v>
      </c>
      <c r="H9" s="751"/>
      <c r="I9" s="752" t="str">
        <f>VLOOKUP($C2,'2026年度(4年後期)'!$B$5:$N$206,COLUMN('2026年度(4年後期)'!$E$5)+1,0)&amp;""</f>
        <v/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  <c r="BW9" s="724"/>
    </row>
    <row r="10" spans="1:75" ht="5.2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  <c r="BW10" s="725"/>
    </row>
    <row r="11" spans="1:75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  <c r="BW11" s="723"/>
    </row>
    <row r="12" spans="1:75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  <c r="BW12" s="724"/>
    </row>
    <row r="13" spans="1:75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  <c r="BW13" s="724"/>
    </row>
    <row r="14" spans="1:75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  <c r="BW14" s="725"/>
    </row>
    <row r="15" spans="1:75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/>
      </c>
      <c r="D15" s="742"/>
      <c r="E15" s="747" t="str">
        <f>VLOOKUP($C2,'2026年度(2年後期)'!$B$5:$N$207,COLUMN('2026年度(2年後期)'!$G$5),0)&amp;""</f>
        <v/>
      </c>
      <c r="F15" s="742"/>
      <c r="G15" s="747" t="str">
        <f>VLOOKUP($C2,'2026年度(3年後期)'!$B$5:$N$207,COLUMN('2026年度(3年後期)'!$G$5),0)&amp;""</f>
        <v>JIHS･NC合同就職説明会(NCGM･国府台･循セン・NCNP)</v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/>
      </c>
      <c r="L15" s="743"/>
      <c r="M15" s="741" t="str">
        <f>VLOOKUP($C2,'2026年度(M1後期)'!$B$5:$N$207,COLUMN('2026年度(M1後期)'!$G$5),0)&amp;""</f>
        <v/>
      </c>
      <c r="N15" s="742"/>
      <c r="O15" s="743" t="str">
        <f>VLOOKUP($C2,'2026年度(M2後期)'!$B$5:$N$207,COLUMN('2026年度(M2後期)'!$G$5),0)&amp;""</f>
        <v/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/>
      </c>
      <c r="T15" s="742"/>
      <c r="Z15" s="745" t="str">
        <f>A15</f>
        <v>３時限（13：30～15：00）</v>
      </c>
      <c r="AA15" s="723" t="s">
        <v>480</v>
      </c>
      <c r="AB15" s="723"/>
      <c r="AC15" s="723"/>
      <c r="AD15" s="723"/>
      <c r="AE15" s="723"/>
      <c r="AF15" s="723" t="s">
        <v>480</v>
      </c>
      <c r="AG15" s="723" t="s">
        <v>480</v>
      </c>
      <c r="AH15" s="723" t="s">
        <v>480</v>
      </c>
      <c r="AI15" s="723"/>
      <c r="AJ15" s="723"/>
      <c r="AK15" s="723"/>
      <c r="AL15" s="723"/>
      <c r="AM15" s="723"/>
      <c r="AN15" s="723"/>
      <c r="AO15" s="723"/>
      <c r="AP15" s="723"/>
      <c r="AQ15" s="723"/>
      <c r="AR15" s="723"/>
      <c r="AS15" s="723"/>
      <c r="AT15" s="723"/>
      <c r="AU15" s="723"/>
      <c r="AV15" s="723"/>
      <c r="AW15" s="723" t="s">
        <v>480</v>
      </c>
      <c r="AX15" s="723"/>
      <c r="AY15" s="723"/>
      <c r="AZ15" s="723"/>
      <c r="BA15" s="723"/>
      <c r="BB15" s="723"/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/>
      <c r="BN15" s="723"/>
      <c r="BO15" s="723"/>
      <c r="BP15" s="723"/>
      <c r="BQ15" s="723"/>
      <c r="BR15" s="723"/>
      <c r="BS15" s="723"/>
      <c r="BT15" s="723"/>
      <c r="BU15" s="723"/>
      <c r="BV15" s="723"/>
      <c r="BW15" s="723"/>
    </row>
    <row r="16" spans="1:75" ht="13.5" customHeight="1">
      <c r="A16" s="745"/>
      <c r="B16" s="15" t="s">
        <v>61</v>
      </c>
      <c r="C16" s="739" t="str">
        <f>IFERROR(VLOOKUP(C15,科目・教員!$A$2:$B$342,2,0),"")</f>
        <v/>
      </c>
      <c r="D16" s="738"/>
      <c r="E16" s="740" t="str">
        <f>IFERROR(VLOOKUP(E15,科目・教員!$A$2:$B$342,2,0),"")</f>
        <v/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/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  <c r="BW16" s="724"/>
    </row>
    <row r="17" spans="1:75" ht="13.5" customHeight="1">
      <c r="A17" s="745"/>
      <c r="B17" s="15" t="s">
        <v>65</v>
      </c>
      <c r="C17" s="739" t="str">
        <f>VLOOKUP($C2,'2026年度(1年後期)'!$B$5:$N$207,COLUMN('2026年度(1年後期)'!$G$5)+1,0)&amp;""</f>
        <v/>
      </c>
      <c r="D17" s="738"/>
      <c r="E17" s="740" t="str">
        <f>VLOOKUP($C2,'2026年度(2年後期)'!$B$5:$N$207,COLUMN('2026年度(2年後期)'!$G$5)+1,0)&amp;""</f>
        <v/>
      </c>
      <c r="F17" s="738"/>
      <c r="G17" s="740" t="str">
        <f>VLOOKUP($C2,'2026年度(3年後期)'!$B$5:$N$207,COLUMN('2026年度(3年後期)'!$G$5)+1,0)&amp;""</f>
        <v>講堂･101･201･202･301</v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  <c r="BW17" s="724"/>
    </row>
    <row r="18" spans="1:75" ht="13.5" customHeight="1">
      <c r="A18" s="760"/>
      <c r="B18" s="16" t="s">
        <v>68</v>
      </c>
      <c r="C18" s="736"/>
      <c r="D18" s="734"/>
      <c r="E18" s="733"/>
      <c r="F18" s="734"/>
      <c r="G18" s="733"/>
      <c r="H18" s="734"/>
      <c r="I18" s="733"/>
      <c r="J18" s="734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  <c r="BW18" s="725"/>
    </row>
    <row r="19" spans="1:75" ht="13.5" customHeight="1">
      <c r="A19" s="745" t="s">
        <v>103</v>
      </c>
      <c r="B19" s="15" t="s">
        <v>53</v>
      </c>
      <c r="C19" s="741" t="str">
        <f>VLOOKUP($C2,'2026年度(1年後期)'!$B$5:$N$207,COLUMN('2026年度(1年後期)'!$I$5),0)&amp;""</f>
        <v/>
      </c>
      <c r="D19" s="742"/>
      <c r="E19" s="747" t="str">
        <f>VLOOKUP($C2,'2026年度(2年後期)'!$B$5:$N$207,COLUMN('2026年度(2年後期)'!$I$5),0)&amp;""</f>
        <v/>
      </c>
      <c r="F19" s="742"/>
      <c r="G19" s="747" t="str">
        <f>VLOOKUP($C2,'2026年度(3年後期)'!$B$5:$N$207,COLUMN('2026年度(3年後期)'!$I$5),0)&amp;""</f>
        <v>JIHS･NC合同就職説明会(NCGM･国府台･循セン・NCNP)</v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/>
      </c>
      <c r="L19" s="743"/>
      <c r="M19" s="741" t="str">
        <f>VLOOKUP($C2,'2026年度(M1後期)'!$B$5:$N$207,COLUMN('2026年度(M1後期)'!$I$5),0)&amp;""</f>
        <v/>
      </c>
      <c r="N19" s="742"/>
      <c r="O19" s="743" t="str">
        <f>VLOOKUP($C2,'2026年度(M2後期)'!$B$5:$N$207,COLUMN('2026年度(M2後期)'!$I$5),0)&amp;""</f>
        <v/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/>
      </c>
      <c r="T19" s="742"/>
      <c r="Z19" s="745" t="str">
        <f>A19</f>
        <v>４時限（15：10～16：40）</v>
      </c>
      <c r="AA19" s="723" t="s">
        <v>480</v>
      </c>
      <c r="AB19" s="723"/>
      <c r="AC19" s="723"/>
      <c r="AD19" s="723"/>
      <c r="AE19" s="723"/>
      <c r="AF19" s="723" t="s">
        <v>480</v>
      </c>
      <c r="AG19" s="723" t="s">
        <v>480</v>
      </c>
      <c r="AH19" s="723" t="s">
        <v>480</v>
      </c>
      <c r="AI19" s="723"/>
      <c r="AJ19" s="723"/>
      <c r="AK19" s="723"/>
      <c r="AL19" s="723"/>
      <c r="AM19" s="723"/>
      <c r="AN19" s="723"/>
      <c r="AO19" s="723"/>
      <c r="AP19" s="723"/>
      <c r="AQ19" s="723"/>
      <c r="AR19" s="723"/>
      <c r="AS19" s="723"/>
      <c r="AT19" s="723"/>
      <c r="AU19" s="723"/>
      <c r="AV19" s="723"/>
      <c r="AW19" s="723" t="s">
        <v>480</v>
      </c>
      <c r="AX19" s="723"/>
      <c r="AY19" s="723"/>
      <c r="AZ19" s="723"/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/>
      <c r="BN19" s="723"/>
      <c r="BO19" s="723"/>
      <c r="BP19" s="723"/>
      <c r="BQ19" s="723"/>
      <c r="BR19" s="723"/>
      <c r="BS19" s="723"/>
      <c r="BT19" s="723"/>
      <c r="BU19" s="723"/>
      <c r="BV19" s="723"/>
      <c r="BW19" s="723"/>
    </row>
    <row r="20" spans="1:75" ht="13.5" customHeight="1">
      <c r="A20" s="745"/>
      <c r="B20" s="15" t="s">
        <v>61</v>
      </c>
      <c r="C20" s="739" t="str">
        <f>IFERROR(VLOOKUP(C19,科目・教員!$A$2:$B$342,2,0),"")</f>
        <v/>
      </c>
      <c r="D20" s="738"/>
      <c r="E20" s="740" t="str">
        <f>IFERROR(VLOOKUP(E19,科目・教員!$A$2:$B$342,2,0),"")</f>
        <v/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/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  <c r="BW20" s="724"/>
    </row>
    <row r="21" spans="1:75" ht="13.5" customHeight="1">
      <c r="A21" s="745"/>
      <c r="B21" s="15" t="s">
        <v>65</v>
      </c>
      <c r="C21" s="739" t="str">
        <f>VLOOKUP($C2,'2026年度(1年後期)'!$B$5:$N$207,COLUMN('2026年度(1年後期)'!$I$5)+1,0)&amp;""</f>
        <v/>
      </c>
      <c r="D21" s="738"/>
      <c r="E21" s="740" t="str">
        <f>VLOOKUP($C2,'2026年度(2年後期)'!$B$5:$N$207,COLUMN('2026年度(2年後期)'!$I$5)+1,0)&amp;""</f>
        <v/>
      </c>
      <c r="F21" s="738"/>
      <c r="G21" s="740" t="str">
        <f>VLOOKUP($C2,'2026年度(3年後期)'!$B$5:$N$207,COLUMN('2026年度(3年後期)'!$I$5)+1,0)&amp;""</f>
        <v>講堂･101･201･202･301</v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  <c r="BW21" s="724"/>
    </row>
    <row r="22" spans="1:75" ht="13.5" customHeight="1">
      <c r="A22" s="746"/>
      <c r="B22" s="16" t="s">
        <v>68</v>
      </c>
      <c r="C22" s="736"/>
      <c r="D22" s="734"/>
      <c r="E22" s="733"/>
      <c r="F22" s="734"/>
      <c r="G22" s="733"/>
      <c r="H22" s="734"/>
      <c r="I22" s="733"/>
      <c r="J22" s="734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  <c r="BW22" s="725"/>
    </row>
    <row r="23" spans="1:75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  <c r="BW23" s="723"/>
    </row>
    <row r="24" spans="1:75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  <c r="BW24" s="724"/>
    </row>
    <row r="25" spans="1:75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  <c r="BW25" s="724"/>
    </row>
    <row r="26" spans="1:75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  <c r="BW26" s="725"/>
    </row>
    <row r="27" spans="1:75" ht="21">
      <c r="A27" s="5"/>
      <c r="B27" s="6"/>
      <c r="C27" s="781">
        <f>C2+1</f>
        <v>46448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46448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477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45" t="s">
        <v>52</v>
      </c>
      <c r="B28" s="12" t="s">
        <v>53</v>
      </c>
      <c r="C28" s="757" t="str">
        <f>VLOOKUP($C27,'2026年度(1年後期)'!$B$5:$N$207,COLUMN('2026年度(1年後期)'!$C$5),0)&amp;""</f>
        <v/>
      </c>
      <c r="D28" s="758"/>
      <c r="E28" s="761" t="str">
        <f>VLOOKUP($C27,'2026年度(2年後期)'!$B$5:$N$207,COLUMN('2026年度(2年後期)'!$C$5),0)&amp;""</f>
        <v/>
      </c>
      <c r="F28" s="758"/>
      <c r="G28" s="761" t="str">
        <f>VLOOKUP($C27,'2026年度(3年後期)'!$B$5:$N$207,COLUMN('2026年度(3年後期)'!$C$5),0)&amp;""</f>
        <v>統合･政策実習オリエンテーション</v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/>
      </c>
      <c r="L28" s="759"/>
      <c r="M28" s="768" t="str">
        <f>VLOOKUP($C27,'2026年度(M1後期)'!$B$5:$N$207,COLUMN('2026年度(M1後期)'!$C$5),0)&amp;""</f>
        <v/>
      </c>
      <c r="N28" s="759"/>
      <c r="O28" s="761" t="str">
        <f>VLOOKUP($C27,'2026年度(M2後期)'!$B$5:$N$207,COLUMN('2026年度(M2後期)'!$C$5),0)&amp;""</f>
        <v/>
      </c>
      <c r="P28" s="758"/>
      <c r="Q28" s="761" t="str">
        <f>VLOOKUP($C27,'2026年度(D1後期)'!$B$5:$N$207,COLUMN('2026年度(D1後期)'!$C$5),0)&amp;""</f>
        <v/>
      </c>
      <c r="R28" s="758"/>
      <c r="S28" s="742" t="str">
        <f>VLOOKUP($C27,'2026年度(D23後期)'!$B$5:$N$207,COLUMN('2026年度(D23後期)'!$C$5),0)&amp;""</f>
        <v/>
      </c>
      <c r="T28" s="758"/>
      <c r="U28" s="13"/>
      <c r="Z28" s="744" t="str">
        <f>A28</f>
        <v xml:space="preserve">１時限（09：20～10：50） </v>
      </c>
      <c r="AA28" s="723"/>
      <c r="AB28" s="723"/>
      <c r="AC28" s="723"/>
      <c r="AD28" s="723"/>
      <c r="AE28" s="723"/>
      <c r="AF28" s="723"/>
      <c r="AG28" s="723"/>
      <c r="AH28" s="723"/>
      <c r="AI28" s="723"/>
      <c r="AJ28" s="723"/>
      <c r="AK28" s="723"/>
      <c r="AL28" s="723"/>
      <c r="AM28" s="723"/>
      <c r="AN28" s="723"/>
      <c r="AO28" s="723"/>
      <c r="AP28" s="723"/>
      <c r="AQ28" s="723"/>
      <c r="AR28" s="723"/>
      <c r="AS28" s="723"/>
      <c r="AT28" s="723"/>
      <c r="AU28" s="723"/>
      <c r="AV28" s="723"/>
      <c r="AW28" s="723" t="s">
        <v>481</v>
      </c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  <c r="BW28" s="723"/>
    </row>
    <row r="29" spans="1:75" ht="13.5" customHeight="1">
      <c r="A29" s="745"/>
      <c r="B29" s="15" t="s">
        <v>61</v>
      </c>
      <c r="C29" s="753" t="str">
        <f>IFERROR(VLOOKUP(C28,科目・教員!$A$2:$B$342,2,0),"")</f>
        <v/>
      </c>
      <c r="D29" s="751"/>
      <c r="E29" s="752" t="str">
        <f>IFERROR(VLOOKUP(E28,科目・教員!$A$2:$B$342,2,0),"")</f>
        <v/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  <c r="BW29" s="724"/>
    </row>
    <row r="30" spans="1:75" ht="13.5" customHeight="1">
      <c r="A30" s="745"/>
      <c r="B30" s="15" t="s">
        <v>65</v>
      </c>
      <c r="C30" s="753" t="str">
        <f>VLOOKUP($C27,'2026年度(1年後期)'!$B$5:$N$207,COLUMN('2026年度(1年後期)'!$C$5)+1,0)&amp;""</f>
        <v/>
      </c>
      <c r="D30" s="751"/>
      <c r="E30" s="752" t="str">
        <f>VLOOKUP($C27,'2026年度(2年後期)'!$B$5:$N$207,COLUMN('2026年度(2年後期)'!$C$5)+1,0)&amp;""</f>
        <v/>
      </c>
      <c r="F30" s="751"/>
      <c r="G30" s="752" t="str">
        <f>VLOOKUP($C27,'2026年度(3年後期)'!$B$5:$N$207,COLUMN('2026年度(3年後期)'!$C$5)+1,0)&amp;""</f>
        <v>301</v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13"/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  <c r="BW30" s="724"/>
    </row>
    <row r="31" spans="1:75" ht="13.5" customHeight="1">
      <c r="A31" s="746"/>
      <c r="B31" s="16" t="s">
        <v>68</v>
      </c>
      <c r="C31" s="736"/>
      <c r="D31" s="755"/>
      <c r="E31" s="733"/>
      <c r="F31" s="755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  <c r="BW31" s="725"/>
    </row>
    <row r="32" spans="1:75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/>
      </c>
      <c r="D32" s="758"/>
      <c r="E32" s="761" t="str">
        <f>VLOOKUP($C27,'2026年度(2年後期)'!$B$5:$N$207,COLUMN('2026年度(2年後期)'!$E$5),0)&amp;""</f>
        <v/>
      </c>
      <c r="F32" s="758"/>
      <c r="G32" s="761" t="str">
        <f>VLOOKUP($C27,'2026年度(3年後期)'!$B$5:$N$207,COLUMN('2026年度(3年後期)'!$E$5),0)&amp;""</f>
        <v>統合･政策実習オリエンテーション</v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/>
      </c>
      <c r="L32" s="759"/>
      <c r="M32" s="757" t="str">
        <f>VLOOKUP($C27,'2026年度(M1後期)'!$B$5:$N$207,COLUMN('2026年度(M1後期)'!$E$5),0)&amp;""</f>
        <v/>
      </c>
      <c r="N32" s="758"/>
      <c r="O32" s="742" t="str">
        <f>VLOOKUP($C27,'2026年度(M2後期)'!$B$5:$N$207,COLUMN('2026年度(M2後期)'!$E$5),0)&amp;""</f>
        <v/>
      </c>
      <c r="P32" s="758"/>
      <c r="Q32" s="742" t="str">
        <f>VLOOKUP($C27,'2026年度(D1後期)'!$B$5:$N$207,COLUMN('2026年度(D1後期)'!$E$5),0)&amp;""</f>
        <v/>
      </c>
      <c r="R32" s="758"/>
      <c r="S32" s="742" t="str">
        <f>VLOOKUP($C27,'2026年度(D23後期)'!$B$5:$N$207,COLUMN('2026年度(D23後期)'!$E$5),0)&amp;""</f>
        <v/>
      </c>
      <c r="T32" s="758"/>
      <c r="Z32" s="745" t="str">
        <f>A32</f>
        <v>２時限（11：00～12：30）</v>
      </c>
      <c r="AA32" s="723"/>
      <c r="AB32" s="723"/>
      <c r="AC32" s="723"/>
      <c r="AD32" s="723"/>
      <c r="AE32" s="723"/>
      <c r="AF32" s="723"/>
      <c r="AG32" s="723"/>
      <c r="AH32" s="723"/>
      <c r="AI32" s="723"/>
      <c r="AJ32" s="723"/>
      <c r="AK32" s="723"/>
      <c r="AL32" s="723"/>
      <c r="AM32" s="723"/>
      <c r="AN32" s="723"/>
      <c r="AO32" s="723"/>
      <c r="AP32" s="723"/>
      <c r="AQ32" s="723"/>
      <c r="AR32" s="723"/>
      <c r="AS32" s="723"/>
      <c r="AT32" s="723"/>
      <c r="AU32" s="723"/>
      <c r="AV32" s="723"/>
      <c r="AW32" s="723" t="s">
        <v>481</v>
      </c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  <c r="BW32" s="723"/>
    </row>
    <row r="33" spans="1:75" ht="13.5" customHeight="1">
      <c r="A33" s="745"/>
      <c r="B33" s="15" t="s">
        <v>61</v>
      </c>
      <c r="C33" s="753" t="str">
        <f>IFERROR(VLOOKUP(C32,科目・教員!$A$2:$B$342,2,0),"")</f>
        <v/>
      </c>
      <c r="D33" s="751"/>
      <c r="E33" s="752" t="str">
        <f>IFERROR(VLOOKUP(E32,科目・教員!$A$2:$B$342,2,0),"")</f>
        <v/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  <c r="BW33" s="724"/>
    </row>
    <row r="34" spans="1:75" ht="13.5" customHeight="1">
      <c r="A34" s="745"/>
      <c r="B34" s="15" t="s">
        <v>65</v>
      </c>
      <c r="C34" s="753" t="str">
        <f>VLOOKUP($C27,'2026年度(1年後期)'!$B$5:$N$207,COLUMN('2026年度(1年後期)'!$E$5)+1,0)&amp;""</f>
        <v/>
      </c>
      <c r="D34" s="751"/>
      <c r="E34" s="752" t="str">
        <f>VLOOKUP($C27,'2026年度(2年後期)'!$B$5:$N$207,COLUMN('2026年度(2年後期)'!$E$5)+1,0)&amp;""</f>
        <v/>
      </c>
      <c r="F34" s="751"/>
      <c r="G34" s="752" t="str">
        <f>VLOOKUP($C27,'2026年度(3年後期)'!$B$5:$N$207,COLUMN('2026年度(3年後期)'!$E$5)+1,0)&amp;""</f>
        <v>301</v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/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  <c r="BW34" s="724"/>
    </row>
    <row r="35" spans="1:75" ht="13.5" customHeight="1">
      <c r="A35" s="760"/>
      <c r="B35" s="16" t="s">
        <v>68</v>
      </c>
      <c r="C35" s="736"/>
      <c r="D35" s="734"/>
      <c r="E35" s="733"/>
      <c r="F35" s="734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  <c r="BW35" s="725"/>
    </row>
    <row r="36" spans="1:75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/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  <c r="BW36" s="723"/>
    </row>
    <row r="37" spans="1:75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  <c r="BW37" s="724"/>
    </row>
    <row r="38" spans="1:75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  <c r="BW38" s="724"/>
    </row>
    <row r="39" spans="1:75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  <c r="BW39" s="725"/>
    </row>
    <row r="40" spans="1:75" ht="13.5" customHeight="1">
      <c r="A40" s="745" t="s">
        <v>87</v>
      </c>
      <c r="B40" s="15" t="s">
        <v>53</v>
      </c>
      <c r="C40" s="741" t="str">
        <f>VLOOKUP($C27,'2026年度(1年後期)'!$B$5:$N$207,COLUMN('2026年度(1年後期)'!$G$5),0)&amp;""</f>
        <v/>
      </c>
      <c r="D40" s="742"/>
      <c r="E40" s="747" t="str">
        <f>VLOOKUP($C27,'2026年度(2年後期)'!$B$5:$N$207,COLUMN('2026年度(2年後期)'!$G$5),0)&amp;""</f>
        <v/>
      </c>
      <c r="F40" s="742"/>
      <c r="G40" s="747" t="str">
        <f>VLOOKUP($C27,'2026年度(3年後期)'!$B$5:$N$207,COLUMN('2026年度(3年後期)'!$G$5),0)&amp;""</f>
        <v>JIHS･NC合同就職説明会(がん中･がん東･長寿・成育)</v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/>
      </c>
      <c r="L40" s="743"/>
      <c r="M40" s="741" t="str">
        <f>VLOOKUP($C27,'2026年度(M1後期)'!$B$5:$N$207,COLUMN('2026年度(M1後期)'!$G$5),0)&amp;""</f>
        <v/>
      </c>
      <c r="N40" s="742"/>
      <c r="O40" s="743" t="str">
        <f>VLOOKUP($C27,'2026年度(M2後期)'!$B$5:$N$207,COLUMN('2026年度(M2後期)'!$G$5),0)&amp;""</f>
        <v/>
      </c>
      <c r="P40" s="742"/>
      <c r="Q40" s="743" t="str">
        <f>VLOOKUP($C27,'2026年度(D1後期)'!$B$5:$N$207,COLUMN('2026年度(D1後期)'!$G$5),0)&amp;""</f>
        <v/>
      </c>
      <c r="R40" s="742"/>
      <c r="S40" s="743" t="str">
        <f>VLOOKUP($C27,'2026年度(D23後期)'!$B$5:$N$207,COLUMN('2026年度(D23後期)'!$G$5),0)&amp;""</f>
        <v/>
      </c>
      <c r="T40" s="742"/>
      <c r="Z40" s="745" t="str">
        <f>A40</f>
        <v>３時限（13：30～15：00）</v>
      </c>
      <c r="AA40" s="723" t="s">
        <v>480</v>
      </c>
      <c r="AB40" s="723"/>
      <c r="AC40" s="723"/>
      <c r="AD40" s="723"/>
      <c r="AE40" s="723"/>
      <c r="AF40" s="723" t="s">
        <v>480</v>
      </c>
      <c r="AG40" s="723" t="s">
        <v>480</v>
      </c>
      <c r="AH40" s="723" t="s">
        <v>480</v>
      </c>
      <c r="AI40" s="723"/>
      <c r="AJ40" s="723"/>
      <c r="AK40" s="723"/>
      <c r="AL40" s="723"/>
      <c r="AM40" s="723"/>
      <c r="AN40" s="723"/>
      <c r="AO40" s="723"/>
      <c r="AP40" s="723"/>
      <c r="AQ40" s="723"/>
      <c r="AR40" s="723"/>
      <c r="AS40" s="723"/>
      <c r="AT40" s="723"/>
      <c r="AU40" s="723"/>
      <c r="AV40" s="723"/>
      <c r="AW40" s="723" t="s">
        <v>480</v>
      </c>
      <c r="AX40" s="723"/>
      <c r="AY40" s="723"/>
      <c r="AZ40" s="723"/>
      <c r="BA40" s="723"/>
      <c r="BB40" s="723"/>
      <c r="BC40" s="723"/>
      <c r="BD40" s="723"/>
      <c r="BE40" s="723"/>
      <c r="BF40" s="723"/>
      <c r="BG40" s="723"/>
      <c r="BH40" s="723"/>
      <c r="BI40" s="723"/>
      <c r="BJ40" s="723"/>
      <c r="BK40" s="723"/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  <c r="BW40" s="723"/>
    </row>
    <row r="41" spans="1:75" ht="13.5" customHeight="1">
      <c r="A41" s="745"/>
      <c r="B41" s="15" t="s">
        <v>61</v>
      </c>
      <c r="C41" s="739" t="str">
        <f>IFERROR(VLOOKUP(C40,科目・教員!$A$2:$B$342,2,0),"")</f>
        <v/>
      </c>
      <c r="D41" s="738"/>
      <c r="E41" s="740" t="str">
        <f>IFERROR(VLOOKUP(E40,科目・教員!$A$2:$B$342,2,0),"")</f>
        <v/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/>
      </c>
      <c r="L41" s="737"/>
      <c r="M41" s="739" t="str">
        <f>IFERROR(VLOOKUP(M40,科目・教員!$A$2:$B$342,2,0),"")</f>
        <v/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  <c r="BW41" s="724"/>
    </row>
    <row r="42" spans="1:75" ht="13.5" customHeight="1">
      <c r="A42" s="745"/>
      <c r="B42" s="15" t="s">
        <v>65</v>
      </c>
      <c r="C42" s="739" t="str">
        <f>VLOOKUP($C27,'2026年度(1年後期)'!$B$5:$N$207,COLUMN('2026年度(1年後期)'!$G$5)+1,0)&amp;""</f>
        <v/>
      </c>
      <c r="D42" s="738"/>
      <c r="E42" s="740" t="str">
        <f>VLOOKUP($C27,'2026年度(2年後期)'!$B$5:$N$207,COLUMN('2026年度(2年後期)'!$G$5)+1,0)&amp;""</f>
        <v/>
      </c>
      <c r="F42" s="738"/>
      <c r="G42" s="740" t="str">
        <f>VLOOKUP($C27,'2026年度(3年後期)'!$B$5:$N$207,COLUMN('2026年度(3年後期)'!$G$5)+1,0)&amp;""</f>
        <v>講堂･101･201･202･301</v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/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  <c r="BW42" s="724"/>
    </row>
    <row r="43" spans="1:75" ht="13.5" customHeight="1">
      <c r="A43" s="760"/>
      <c r="B43" s="16" t="s">
        <v>68</v>
      </c>
      <c r="C43" s="736"/>
      <c r="D43" s="734"/>
      <c r="E43" s="733"/>
      <c r="F43" s="734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  <c r="BW43" s="725"/>
    </row>
    <row r="44" spans="1:75" ht="13.5" customHeight="1">
      <c r="A44" s="745" t="s">
        <v>103</v>
      </c>
      <c r="B44" s="15" t="s">
        <v>53</v>
      </c>
      <c r="C44" s="741" t="str">
        <f>VLOOKUP($C27,'2026年度(1年後期)'!$B$5:$N$207,COLUMN('2026年度(1年後期)'!$I$5),0)&amp;""</f>
        <v/>
      </c>
      <c r="D44" s="742"/>
      <c r="E44" s="747" t="str">
        <f>VLOOKUP($C27,'2026年度(2年後期)'!$B$5:$N$207,COLUMN('2026年度(2年後期)'!$I$5),0)&amp;""</f>
        <v/>
      </c>
      <c r="F44" s="742"/>
      <c r="G44" s="747" t="str">
        <f>VLOOKUP($C27,'2026年度(3年後期)'!$B$5:$N$207,COLUMN('2026年度(3年後期)'!$I$5),0)&amp;""</f>
        <v>JIHS･NC合同就職説明会(がん中･がん東･長寿・成育)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/>
      </c>
      <c r="L44" s="743"/>
      <c r="M44" s="741" t="str">
        <f>VLOOKUP($C27,'2026年度(M1後期)'!$B$5:$N$207,COLUMN('2026年度(M1後期)'!$I$5),0)&amp;""</f>
        <v/>
      </c>
      <c r="N44" s="742"/>
      <c r="O44" s="743" t="str">
        <f>VLOOKUP($C27,'2026年度(M2後期)'!$B$5:$N$207,COLUMN('2026年度(M2後期)'!$I$5),0)&amp;""</f>
        <v/>
      </c>
      <c r="P44" s="742"/>
      <c r="Q44" s="743" t="str">
        <f>VLOOKUP($C27,'2026年度(D1後期)'!$B$5:$N$207,COLUMN('2026年度(D1後期)'!$I$5),0)&amp;""</f>
        <v/>
      </c>
      <c r="R44" s="742"/>
      <c r="S44" s="743" t="str">
        <f>VLOOKUP($C27,'2026年度(D23後期)'!$B$5:$N$207,COLUMN('2026年度(D23後期)'!$I$5),0)&amp;""</f>
        <v/>
      </c>
      <c r="T44" s="742"/>
      <c r="Z44" s="745" t="str">
        <f>A44</f>
        <v>４時限（15：10～16：40）</v>
      </c>
      <c r="AA44" s="723" t="s">
        <v>480</v>
      </c>
      <c r="AB44" s="723"/>
      <c r="AC44" s="723"/>
      <c r="AD44" s="723"/>
      <c r="AE44" s="723"/>
      <c r="AF44" s="723" t="s">
        <v>480</v>
      </c>
      <c r="AG44" s="723" t="s">
        <v>480</v>
      </c>
      <c r="AH44" s="723" t="s">
        <v>480</v>
      </c>
      <c r="AI44" s="723"/>
      <c r="AJ44" s="723"/>
      <c r="AK44" s="723"/>
      <c r="AL44" s="723"/>
      <c r="AM44" s="723"/>
      <c r="AN44" s="723"/>
      <c r="AO44" s="723"/>
      <c r="AP44" s="723"/>
      <c r="AQ44" s="723"/>
      <c r="AR44" s="723"/>
      <c r="AS44" s="723"/>
      <c r="AT44" s="723"/>
      <c r="AU44" s="723"/>
      <c r="AV44" s="723"/>
      <c r="AW44" s="723" t="s">
        <v>480</v>
      </c>
      <c r="AX44" s="723"/>
      <c r="AY44" s="723"/>
      <c r="AZ44" s="723"/>
      <c r="BA44" s="723"/>
      <c r="BB44" s="723"/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  <c r="BW44" s="723"/>
    </row>
    <row r="45" spans="1:75" ht="13.5" customHeight="1">
      <c r="A45" s="745"/>
      <c r="B45" s="15" t="s">
        <v>61</v>
      </c>
      <c r="C45" s="739" t="str">
        <f>IFERROR(VLOOKUP(C44,科目・教員!$A$2:$B$342,2,0),"")</f>
        <v/>
      </c>
      <c r="D45" s="738"/>
      <c r="E45" s="740" t="str">
        <f>IFERROR(VLOOKUP(E44,科目・教員!$A$2:$B$342,2,0),"")</f>
        <v/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/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  <c r="BW45" s="724"/>
    </row>
    <row r="46" spans="1:75" ht="13.5" customHeight="1">
      <c r="A46" s="745"/>
      <c r="B46" s="15" t="s">
        <v>65</v>
      </c>
      <c r="C46" s="739" t="str">
        <f>VLOOKUP($C27,'2026年度(1年後期)'!$B$5:$N$207,COLUMN('2026年度(1年後期)'!$I$5)+1,0)&amp;""</f>
        <v/>
      </c>
      <c r="D46" s="738"/>
      <c r="E46" s="740" t="str">
        <f>VLOOKUP($C27,'2026年度(2年後期)'!$B$5:$N$207,COLUMN('2026年度(2年後期)'!$I$5)+1,0)&amp;""</f>
        <v/>
      </c>
      <c r="F46" s="738"/>
      <c r="G46" s="740" t="str">
        <f>VLOOKUP($C27,'2026年度(3年後期)'!$B$5:$N$207,COLUMN('2026年度(3年後期)'!$I$5)+1,0)&amp;""</f>
        <v>講堂･101･201･202･301</v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/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  <c r="BW46" s="724"/>
    </row>
    <row r="47" spans="1:75" ht="13.5" customHeight="1">
      <c r="A47" s="746"/>
      <c r="B47" s="16" t="s">
        <v>68</v>
      </c>
      <c r="C47" s="736"/>
      <c r="D47" s="734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  <c r="BW47" s="725"/>
    </row>
    <row r="48" spans="1:75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/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  <c r="BW48" s="723"/>
    </row>
    <row r="49" spans="1:75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  <c r="BW49" s="724"/>
    </row>
    <row r="50" spans="1:75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  <c r="BW50" s="724"/>
    </row>
    <row r="51" spans="1:75" ht="13.5" customHeight="1">
      <c r="A51" s="746"/>
      <c r="B51" s="16" t="s">
        <v>68</v>
      </c>
      <c r="C51" s="736"/>
      <c r="D51" s="734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  <c r="BW51" s="725"/>
    </row>
    <row r="52" spans="1:75" ht="21">
      <c r="A52" s="5"/>
      <c r="B52" s="6"/>
      <c r="C52" s="781">
        <f>C27+1</f>
        <v>46449</v>
      </c>
      <c r="D52" s="781"/>
      <c r="E52" s="781"/>
      <c r="F52" s="781"/>
      <c r="G52" s="781"/>
      <c r="H52" s="781"/>
      <c r="I52" s="781"/>
      <c r="J52" s="781"/>
      <c r="K52" s="781"/>
      <c r="L52" s="781"/>
      <c r="M52" s="781"/>
      <c r="N52" s="781"/>
      <c r="O52" s="781"/>
      <c r="P52" s="781"/>
      <c r="Q52" s="781"/>
      <c r="R52" s="781"/>
      <c r="S52" s="781"/>
      <c r="T52" s="781"/>
      <c r="U52" s="832">
        <f>C52</f>
        <v>46449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477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761" t="str">
        <f>VLOOKUP($C52,'2026年度(2年後期)'!$B$5:$N$207,COLUMN('2026年度(2年後期)'!$C$5),0)&amp;""</f>
        <v/>
      </c>
      <c r="F53" s="758"/>
      <c r="G53" s="761" t="str">
        <f>VLOOKUP($C52,'2026年度(3年後期)'!$B$5:$N$207,COLUMN('2026年度(3年後期)'!$C$5),0)&amp;""</f>
        <v/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/>
      </c>
      <c r="N53" s="759"/>
      <c r="O53" s="761" t="str">
        <f>VLOOKUP($C52,'2026年度(M2後期)'!$B$5:$N$207,COLUMN('2026年度(M2後期)'!$C$5),0)&amp;""</f>
        <v/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/>
      </c>
      <c r="T53" s="758"/>
      <c r="U53" s="25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  <c r="BW53" s="723"/>
    </row>
    <row r="54" spans="1:75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  <c r="BW54" s="724"/>
    </row>
    <row r="55" spans="1:75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  <c r="BW55" s="724"/>
    </row>
    <row r="56" spans="1:75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  <c r="BW56" s="725"/>
    </row>
    <row r="57" spans="1:75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761" t="str">
        <f>VLOOKUP($C52,'2026年度(2年後期)'!$B$5:$N$207,COLUMN('2026年度(2年後期)'!$E$5),0)&amp;""</f>
        <v/>
      </c>
      <c r="F57" s="758"/>
      <c r="G57" s="761" t="str">
        <f>VLOOKUP($C52,'2026年度(3年後期)'!$B$5:$N$207,COLUMN('2026年度(3年後期)'!$E$5),0)&amp;""</f>
        <v/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/>
      </c>
      <c r="N57" s="758"/>
      <c r="O57" s="742" t="str">
        <f>VLOOKUP($C52,'2026年度(M2後期)'!$B$5:$N$207,COLUMN('2026年度(M2後期)'!$E$5),0)&amp;""</f>
        <v/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/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  <c r="BW57" s="723"/>
    </row>
    <row r="58" spans="1:75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  <c r="BW58" s="724"/>
    </row>
    <row r="59" spans="1:75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  <c r="BW59" s="724"/>
    </row>
    <row r="60" spans="1:75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  <c r="BW60" s="725"/>
    </row>
    <row r="61" spans="1:75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  <c r="BW61" s="723"/>
    </row>
    <row r="62" spans="1:75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  <c r="BW62" s="724"/>
    </row>
    <row r="63" spans="1:75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  <c r="BW63" s="724"/>
    </row>
    <row r="64" spans="1:75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  <c r="BW64" s="725"/>
    </row>
    <row r="65" spans="1:75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/>
      </c>
      <c r="D65" s="742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/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/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/>
      </c>
      <c r="T65" s="742"/>
      <c r="V65" s="623" t="s">
        <v>88</v>
      </c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 t="s">
        <v>166</v>
      </c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  <c r="BW65" s="723"/>
    </row>
    <row r="66" spans="1:75" ht="13.5" customHeight="1">
      <c r="A66" s="745"/>
      <c r="B66" s="15" t="s">
        <v>61</v>
      </c>
      <c r="C66" s="739" t="str">
        <f>IFERROR(VLOOKUP(C65,科目・教員!$A$2:$B$342,2,0),"")</f>
        <v/>
      </c>
      <c r="D66" s="738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V66" s="623" t="s">
        <v>240</v>
      </c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  <c r="BW66" s="724"/>
    </row>
    <row r="67" spans="1:75" ht="13.5" customHeight="1">
      <c r="A67" s="745"/>
      <c r="B67" s="15" t="s">
        <v>65</v>
      </c>
      <c r="C67" s="739" t="str">
        <f>VLOOKUP($C52,'2026年度(1年後期)'!$B$5:$N$207,COLUMN('2026年度(1年後期)'!$G$5)+1,0)&amp;""</f>
        <v/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V67" s="623" t="s">
        <v>166</v>
      </c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  <c r="BW67" s="724"/>
    </row>
    <row r="68" spans="1:75" ht="13.5" customHeight="1">
      <c r="A68" s="760"/>
      <c r="B68" s="16" t="s">
        <v>68</v>
      </c>
      <c r="C68" s="736"/>
      <c r="D68" s="734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V68" s="623" t="s">
        <v>192</v>
      </c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  <c r="BW68" s="725"/>
    </row>
    <row r="69" spans="1:75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/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/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/>
      </c>
      <c r="T69" s="742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  <c r="BW69" s="723"/>
    </row>
    <row r="70" spans="1:75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  <c r="BW70" s="724"/>
    </row>
    <row r="71" spans="1:75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  <c r="BW71" s="724"/>
    </row>
    <row r="72" spans="1:75" ht="13.5" customHeight="1">
      <c r="A72" s="746"/>
      <c r="B72" s="16" t="s">
        <v>68</v>
      </c>
      <c r="C72" s="736"/>
      <c r="D72" s="734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  <c r="BW72" s="725"/>
    </row>
    <row r="73" spans="1:75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  <c r="BW73" s="723"/>
    </row>
    <row r="74" spans="1:75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  <c r="BW74" s="724"/>
    </row>
    <row r="75" spans="1:75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  <c r="BW75" s="724"/>
    </row>
    <row r="76" spans="1:75" ht="13.5" customHeight="1">
      <c r="A76" s="746"/>
      <c r="B76" s="16" t="s">
        <v>68</v>
      </c>
      <c r="C76" s="736"/>
      <c r="D76" s="73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  <c r="BW76" s="725"/>
    </row>
    <row r="77" spans="1:75" ht="21">
      <c r="A77" s="5"/>
      <c r="B77" s="6"/>
      <c r="C77" s="781">
        <f>C52+1</f>
        <v>46450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46450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477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/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/>
      </c>
      <c r="H78" s="758"/>
      <c r="I78" s="761" t="str">
        <f>VLOOKUP($C77,'2026年度(4年後期)'!$B$5:$N$206,COLUMN('2026年度(4年後期)'!$C$5),0)&amp;""</f>
        <v/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/>
      </c>
      <c r="N78" s="759"/>
      <c r="O78" s="761" t="str">
        <f>VLOOKUP($C77,'2026年度(M2後期)'!$B$5:$N$207,COLUMN('2026年度(M2後期)'!$C$5),0)&amp;""</f>
        <v/>
      </c>
      <c r="P78" s="758"/>
      <c r="Q78" s="761" t="str">
        <f>VLOOKUP($C77,'2026年度(D1後期)'!$B$5:$N$207,COLUMN('2026年度(D1後期)'!$C$5),0)&amp;""</f>
        <v/>
      </c>
      <c r="R78" s="758"/>
      <c r="S78" s="742" t="str">
        <f>VLOOKUP($C77,'2026年度(D23後期)'!$B$5:$N$207,COLUMN('2026年度(D23後期)'!$C$5),0)&amp;""</f>
        <v/>
      </c>
      <c r="T78" s="758"/>
      <c r="U78" s="25"/>
      <c r="Z78" s="744" t="str">
        <f>A78</f>
        <v xml:space="preserve">１時限（09：20～10：50） </v>
      </c>
      <c r="AA78" s="723"/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/>
      <c r="AN78" s="723"/>
      <c r="AO78" s="723"/>
      <c r="AP78" s="723"/>
      <c r="AQ78" s="723"/>
      <c r="AR78" s="723"/>
      <c r="AS78" s="723"/>
      <c r="AT78" s="723"/>
      <c r="AU78" s="723"/>
      <c r="AV78" s="723"/>
      <c r="AW78" s="723"/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  <c r="BW78" s="723"/>
    </row>
    <row r="79" spans="1:75" ht="13.5" customHeight="1">
      <c r="A79" s="745"/>
      <c r="B79" s="15" t="s">
        <v>61</v>
      </c>
      <c r="C79" s="753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  <c r="BW79" s="724"/>
    </row>
    <row r="80" spans="1:75" ht="13.5" customHeight="1">
      <c r="A80" s="745"/>
      <c r="B80" s="15" t="s">
        <v>65</v>
      </c>
      <c r="C80" s="753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/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  <c r="BW80" s="724"/>
    </row>
    <row r="81" spans="1:75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  <c r="BW81" s="725"/>
    </row>
    <row r="82" spans="1:75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/>
      </c>
      <c r="D82" s="758"/>
      <c r="E82" s="761" t="str">
        <f>VLOOKUP($C77,'2026年度(2年後期)'!$B$5:$N$207,COLUMN('2026年度(2年後期)'!$E$5),0)&amp;""</f>
        <v/>
      </c>
      <c r="F82" s="758"/>
      <c r="G82" s="761" t="str">
        <f>VLOOKUP($C77,'2026年度(3年後期)'!$B$5:$N$207,COLUMN('2026年度(3年後期)'!$E$5),0)&amp;""</f>
        <v/>
      </c>
      <c r="H82" s="758"/>
      <c r="I82" s="761" t="str">
        <f>VLOOKUP($C77,'2026年度(4年後期)'!$B$5:$N$206,COLUMN('2026年度(4年後期)'!$E$5),0)&amp;""</f>
        <v/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/>
      </c>
      <c r="N82" s="758"/>
      <c r="O82" s="742" t="str">
        <f>VLOOKUP($C77,'2026年度(M2後期)'!$B$5:$N$207,COLUMN('2026年度(M2後期)'!$E$5),0)&amp;""</f>
        <v/>
      </c>
      <c r="P82" s="758"/>
      <c r="Q82" s="742" t="str">
        <f>VLOOKUP($C77,'2026年度(D1後期)'!$B$5:$N$207,COLUMN('2026年度(D1後期)'!$E$5),0)&amp;""</f>
        <v/>
      </c>
      <c r="R82" s="758"/>
      <c r="S82" s="742" t="str">
        <f>VLOOKUP($C77,'2026年度(D23後期)'!$B$5:$N$207,COLUMN('2026年度(D23後期)'!$E$5),0)&amp;""</f>
        <v/>
      </c>
      <c r="T82" s="758"/>
      <c r="U82" s="21"/>
      <c r="Z82" s="745" t="str">
        <f>A82</f>
        <v>２時限（11：00～12：30）</v>
      </c>
      <c r="AA82" s="723"/>
      <c r="AB82" s="723"/>
      <c r="AC82" s="723"/>
      <c r="AD82" s="723"/>
      <c r="AE82" s="723"/>
      <c r="AF82" s="723"/>
      <c r="AG82" s="723"/>
      <c r="AH82" s="723"/>
      <c r="AI82" s="723"/>
      <c r="AJ82" s="723"/>
      <c r="AK82" s="723"/>
      <c r="AL82" s="723"/>
      <c r="AM82" s="723"/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  <c r="BW82" s="723"/>
    </row>
    <row r="83" spans="1:75" ht="13.5" customHeight="1">
      <c r="A83" s="745"/>
      <c r="B83" s="15" t="s">
        <v>61</v>
      </c>
      <c r="C83" s="753" t="str">
        <f>IFERROR(VLOOKUP(C82,科目・教員!$A$2:$B$342,2,0),"")</f>
        <v/>
      </c>
      <c r="D83" s="751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  <c r="BW83" s="724"/>
    </row>
    <row r="84" spans="1:75" ht="13.5" customHeight="1">
      <c r="A84" s="745"/>
      <c r="B84" s="15" t="s">
        <v>65</v>
      </c>
      <c r="C84" s="753" t="str">
        <f>VLOOKUP($C77,'2026年度(1年後期)'!$B$5:$N$207,COLUMN('2026年度(1年後期)'!$E$5)+1,0)&amp;""</f>
        <v/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  <c r="BW84" s="724"/>
    </row>
    <row r="85" spans="1:75" ht="13.5" customHeight="1">
      <c r="A85" s="760"/>
      <c r="B85" s="16" t="s">
        <v>68</v>
      </c>
      <c r="C85" s="736"/>
      <c r="D85" s="734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  <c r="BW85" s="725"/>
    </row>
    <row r="86" spans="1:75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/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  <c r="BW86" s="723"/>
    </row>
    <row r="87" spans="1:75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  <c r="BW87" s="724"/>
    </row>
    <row r="88" spans="1:75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  <c r="BW88" s="724"/>
    </row>
    <row r="89" spans="1:75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  <c r="BW89" s="725"/>
    </row>
    <row r="90" spans="1:75" ht="13.5" customHeight="1">
      <c r="A90" s="745" t="s">
        <v>87</v>
      </c>
      <c r="B90" s="15" t="s">
        <v>53</v>
      </c>
      <c r="C90" s="741" t="str">
        <f>VLOOKUP($C77,'2026年度(1年後期)'!$B$5:$N$207,COLUMN('2026年度(1年後期)'!$G$5),0)&amp;""</f>
        <v/>
      </c>
      <c r="D90" s="742"/>
      <c r="E90" s="747" t="str">
        <f>VLOOKUP($C77,'2026年度(2年後期)'!$B$5:$N$207,COLUMN('2026年度(2年後期)'!$G$5),0)&amp;""</f>
        <v/>
      </c>
      <c r="F90" s="742"/>
      <c r="G90" s="747" t="str">
        <f>VLOOKUP($C77,'2026年度(3年後期)'!$B$5:$N$207,COLUMN('2026年度(3年後期)'!$G$5),0)&amp;""</f>
        <v/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/>
      </c>
      <c r="N90" s="742"/>
      <c r="O90" s="743" t="str">
        <f>VLOOKUP($C77,'2026年度(M2後期)'!$B$5:$N$207,COLUMN('2026年度(M2後期)'!$G$5),0)&amp;""</f>
        <v/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/>
      </c>
      <c r="T90" s="742"/>
      <c r="U90" s="613" t="s">
        <v>482</v>
      </c>
      <c r="Z90" s="745" t="str">
        <f>A90</f>
        <v>３時限（13：30～15：00）</v>
      </c>
      <c r="AA90" s="723"/>
      <c r="AB90" s="723"/>
      <c r="AC90" s="723"/>
      <c r="AD90" s="723"/>
      <c r="AE90" s="723"/>
      <c r="AF90" s="723" t="s">
        <v>483</v>
      </c>
      <c r="AG90" s="723"/>
      <c r="AH90" s="723"/>
      <c r="AI90" s="723"/>
      <c r="AJ90" s="723"/>
      <c r="AK90" s="723"/>
      <c r="AL90" s="723"/>
      <c r="AM90" s="723"/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  <c r="BW90" s="723"/>
    </row>
    <row r="91" spans="1:75" ht="13.5" customHeight="1">
      <c r="A91" s="745"/>
      <c r="B91" s="26" t="s">
        <v>61</v>
      </c>
      <c r="C91" s="739" t="str">
        <f>IFERROR(VLOOKUP(C90,科目・教員!$A$2:$B$342,2,0),"")</f>
        <v/>
      </c>
      <c r="D91" s="738"/>
      <c r="E91" s="740" t="str">
        <f>IFERROR(VLOOKUP(E90,科目・教員!$A$2:$B$342,2,0),"")</f>
        <v/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613" t="s">
        <v>483</v>
      </c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  <c r="BW91" s="724"/>
    </row>
    <row r="92" spans="1:75" ht="13.5" customHeight="1">
      <c r="A92" s="745"/>
      <c r="B92" s="26" t="s">
        <v>65</v>
      </c>
      <c r="C92" s="739" t="str">
        <f>VLOOKUP($C77,'2026年度(1年後期)'!$B$5:$N$207,COLUMN('2026年度(1年後期)'!$G$5)+1,0)&amp;""</f>
        <v/>
      </c>
      <c r="D92" s="738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613" t="s">
        <v>86</v>
      </c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  <c r="BW92" s="724"/>
    </row>
    <row r="93" spans="1:75" ht="13.5" customHeight="1">
      <c r="A93" s="760"/>
      <c r="B93" s="16" t="s">
        <v>68</v>
      </c>
      <c r="C93" s="736"/>
      <c r="D93" s="734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613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  <c r="BW93" s="725"/>
    </row>
    <row r="94" spans="1:75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/>
      </c>
      <c r="D94" s="742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/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/>
      </c>
      <c r="L94" s="743"/>
      <c r="M94" s="741" t="str">
        <f>VLOOKUP($C77,'2026年度(M1後期)'!$B$5:$N$207,COLUMN('2026年度(M1後期)'!$I$5),0)&amp;""</f>
        <v/>
      </c>
      <c r="N94" s="742"/>
      <c r="O94" s="743" t="str">
        <f>VLOOKUP($C77,'2026年度(M2後期)'!$B$5:$N$207,COLUMN('2026年度(M2後期)'!$I$5),0)&amp;""</f>
        <v/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/>
      </c>
      <c r="T94" s="742"/>
      <c r="U94" s="613"/>
      <c r="Z94" s="745" t="str">
        <f>A94</f>
        <v>４時限（15：10～16：40）</v>
      </c>
      <c r="AA94" s="723"/>
      <c r="AB94" s="723"/>
      <c r="AC94" s="723"/>
      <c r="AD94" s="723"/>
      <c r="AE94" s="723"/>
      <c r="AF94" s="723" t="s">
        <v>483</v>
      </c>
      <c r="AG94" s="723"/>
      <c r="AH94" s="723"/>
      <c r="AI94" s="723"/>
      <c r="AJ94" s="723"/>
      <c r="AK94" s="723"/>
      <c r="AL94" s="723"/>
      <c r="AM94" s="723"/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  <c r="BW94" s="723"/>
    </row>
    <row r="95" spans="1:75" ht="13.5" customHeight="1">
      <c r="A95" s="745"/>
      <c r="B95" s="26" t="s">
        <v>61</v>
      </c>
      <c r="C95" s="739" t="str">
        <f>IFERROR(VLOOKUP(C94,科目・教員!$A$2:$B$342,2,0),"")</f>
        <v/>
      </c>
      <c r="D95" s="738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613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  <c r="BW95" s="724"/>
    </row>
    <row r="96" spans="1:75" ht="13.5" customHeight="1">
      <c r="A96" s="745"/>
      <c r="B96" s="26" t="s">
        <v>65</v>
      </c>
      <c r="C96" s="739" t="str">
        <f>VLOOKUP($C77,'2026年度(1年後期)'!$B$5:$N$207,COLUMN('2026年度(1年後期)'!$I$5)+1,0)&amp;""</f>
        <v/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613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  <c r="BW96" s="724"/>
    </row>
    <row r="97" spans="1:75" ht="13.5" customHeight="1">
      <c r="A97" s="746"/>
      <c r="B97" s="28" t="s">
        <v>68</v>
      </c>
      <c r="C97" s="736"/>
      <c r="D97" s="734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613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  <c r="BW97" s="725"/>
    </row>
    <row r="98" spans="1:75" ht="13.5" customHeight="1">
      <c r="A98" s="745" t="s">
        <v>112</v>
      </c>
      <c r="B98" s="15" t="s">
        <v>53</v>
      </c>
      <c r="C98" s="741" t="str">
        <f>VLOOKUP($C77,'2026年度(1年後期)'!$B$5:$N$207,COLUMN('2026年度(1年後期)'!$K$5),0)&amp;""</f>
        <v/>
      </c>
      <c r="D98" s="742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602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 t="s">
        <v>483</v>
      </c>
      <c r="AG98" s="723"/>
      <c r="AH98" s="723"/>
      <c r="AI98" s="723"/>
      <c r="AJ98" s="723"/>
      <c r="AK98" s="723"/>
      <c r="AL98" s="723"/>
      <c r="AM98" s="723"/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  <c r="BW98" s="723"/>
    </row>
    <row r="99" spans="1:75" ht="13.5" customHeight="1">
      <c r="A99" s="745"/>
      <c r="B99" s="15" t="s">
        <v>61</v>
      </c>
      <c r="C99" s="739" t="str">
        <f>IFERROR(VLOOKUP(C98,科目・教員!$A$2:$B$342,2,0),"")</f>
        <v/>
      </c>
      <c r="D99" s="738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602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  <c r="BW99" s="724"/>
    </row>
    <row r="100" spans="1:75" ht="13.5" customHeight="1">
      <c r="A100" s="745"/>
      <c r="B100" s="15" t="s">
        <v>65</v>
      </c>
      <c r="C100" s="739" t="str">
        <f>VLOOKUP($C77,'2026年度(1年後期)'!$B$5:$N$207,COLUMN('2026年度(1年後期)'!$K$5)+1,0)&amp;""</f>
        <v/>
      </c>
      <c r="D100" s="738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602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  <c r="BW100" s="724"/>
    </row>
    <row r="101" spans="1:75" ht="13.5" customHeight="1">
      <c r="A101" s="746"/>
      <c r="B101" s="16" t="s">
        <v>68</v>
      </c>
      <c r="C101" s="736"/>
      <c r="D101" s="734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619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  <c r="BW101" s="725"/>
    </row>
    <row r="102" spans="1:75" ht="21">
      <c r="A102" s="5"/>
      <c r="B102" s="6"/>
      <c r="C102" s="781">
        <f>C77+1</f>
        <v>46451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46451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477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/>
      </c>
      <c r="F103" s="758"/>
      <c r="G103" s="761" t="str">
        <f>VLOOKUP($C102,'2026年度(3年後期)'!$B$5:$N$207,COLUMN('2026年度(3年後期)'!$C$5),0)&amp;""</f>
        <v/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/>
      </c>
      <c r="L103" s="759"/>
      <c r="M103" s="768" t="str">
        <f>VLOOKUP($C102,'2026年度(M1後期)'!$B$5:$N$207,COLUMN('2026年度(M1後期)'!$C$5),0)&amp;""</f>
        <v>MD論文発表会</v>
      </c>
      <c r="N103" s="759"/>
      <c r="O103" s="761" t="str">
        <f>VLOOKUP($C102,'2026年度(M2後期)'!$B$5:$N$207,COLUMN('2026年度(M2後期)'!$C$5),0)&amp;""</f>
        <v>MD論文発表会</v>
      </c>
      <c r="P103" s="758"/>
      <c r="Q103" s="761" t="str">
        <f>VLOOKUP($C102,'2026年度(D1後期)'!$B$5:$N$207,COLUMN('2026年度(D1後期)'!$C$5),0)&amp;""</f>
        <v>MD論文発表会</v>
      </c>
      <c r="R103" s="758"/>
      <c r="S103" s="742" t="str">
        <f>VLOOKUP($C102,'2026年度(D23後期)'!$B$5:$N$207,COLUMN('2026年度(D23後期)'!$C$5),0)&amp;""</f>
        <v>MD論文発表会</v>
      </c>
      <c r="T103" s="758"/>
      <c r="U103" s="25"/>
      <c r="Z103" s="744" t="str">
        <f>A103</f>
        <v xml:space="preserve">１時限（09：20～10：50） </v>
      </c>
      <c r="AA103" s="723"/>
      <c r="AB103" s="723"/>
      <c r="AC103" s="723"/>
      <c r="AD103" s="723"/>
      <c r="AE103" s="723"/>
      <c r="AF103" s="723" t="s">
        <v>484</v>
      </c>
      <c r="AG103" s="723"/>
      <c r="AH103" s="723"/>
      <c r="AI103" s="723"/>
      <c r="AJ103" s="723"/>
      <c r="AK103" s="723"/>
      <c r="AL103" s="723"/>
      <c r="AM103" s="723"/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  <c r="BW103" s="723"/>
    </row>
    <row r="104" spans="1:75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25"/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  <c r="BW104" s="724"/>
    </row>
    <row r="105" spans="1:75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  <c r="BW105" s="724"/>
    </row>
    <row r="106" spans="1:75" ht="13.5" customHeight="1">
      <c r="A106" s="746"/>
      <c r="B106" s="16" t="s">
        <v>68</v>
      </c>
      <c r="C106" s="736"/>
      <c r="D106" s="755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  <c r="BW106" s="725"/>
    </row>
    <row r="107" spans="1:75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/>
      </c>
      <c r="D107" s="758"/>
      <c r="E107" s="761" t="str">
        <f>VLOOKUP($C102,'2026年度(2年後期)'!$B$5:$N$207,COLUMN('2026年度(2年後期)'!$E$5),0)&amp;""</f>
        <v/>
      </c>
      <c r="F107" s="758"/>
      <c r="G107" s="761" t="str">
        <f>VLOOKUP($C102,'2026年度(3年後期)'!$B$5:$N$207,COLUMN('2026年度(3年後期)'!$E$5),0)&amp;""</f>
        <v/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/>
      </c>
      <c r="L107" s="759"/>
      <c r="M107" s="757" t="str">
        <f>VLOOKUP($C102,'2026年度(M1後期)'!$B$5:$N$207,COLUMN('2026年度(M1後期)'!$E$5),0)&amp;""</f>
        <v>MD論文発表会</v>
      </c>
      <c r="N107" s="758"/>
      <c r="O107" s="742" t="str">
        <f>VLOOKUP($C102,'2026年度(M2後期)'!$B$5:$N$207,COLUMN('2026年度(M2後期)'!$E$5),0)&amp;""</f>
        <v>MD論文発表会</v>
      </c>
      <c r="P107" s="758"/>
      <c r="Q107" s="742" t="str">
        <f>VLOOKUP($C102,'2026年度(D1後期)'!$B$5:$N$207,COLUMN('2026年度(D1後期)'!$E$5),0)&amp;""</f>
        <v>MD論文発表会</v>
      </c>
      <c r="R107" s="758"/>
      <c r="S107" s="742" t="str">
        <f>VLOOKUP($C102,'2026年度(D23後期)'!$B$5:$N$207,COLUMN('2026年度(D23後期)'!$E$5),0)&amp;""</f>
        <v>MD論文発表会</v>
      </c>
      <c r="T107" s="758"/>
      <c r="U107" s="21"/>
      <c r="Z107" s="745" t="str">
        <f>A107</f>
        <v>２時限（11：00～12：30）</v>
      </c>
      <c r="AA107" s="723"/>
      <c r="AB107" s="723"/>
      <c r="AC107" s="723"/>
      <c r="AD107" s="723"/>
      <c r="AE107" s="723"/>
      <c r="AF107" s="723" t="s">
        <v>484</v>
      </c>
      <c r="AG107" s="723"/>
      <c r="AH107" s="723"/>
      <c r="AI107" s="723"/>
      <c r="AJ107" s="723"/>
      <c r="AK107" s="723"/>
      <c r="AL107" s="723"/>
      <c r="AM107" s="723"/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  <c r="BW107" s="723"/>
    </row>
    <row r="108" spans="1:75" ht="13.5" customHeight="1">
      <c r="A108" s="745"/>
      <c r="B108" s="26" t="s">
        <v>61</v>
      </c>
      <c r="C108" s="753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  <c r="BW108" s="724"/>
    </row>
    <row r="109" spans="1:75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  <c r="BW109" s="724"/>
    </row>
    <row r="110" spans="1:75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  <c r="BW110" s="725"/>
    </row>
    <row r="111" spans="1:75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/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  <c r="BW111" s="723"/>
    </row>
    <row r="112" spans="1:75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  <c r="BW112" s="724"/>
    </row>
    <row r="113" spans="1:75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  <c r="BW113" s="724"/>
    </row>
    <row r="114" spans="1:75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  <c r="BW114" s="725"/>
    </row>
    <row r="115" spans="1:75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/>
      </c>
      <c r="D115" s="742"/>
      <c r="E115" s="747" t="str">
        <f>VLOOKUP($C102,'2026年度(2年後期)'!$B$5:$N$207,COLUMN('2026年度(2年後期)'!$G$5),0)&amp;""</f>
        <v/>
      </c>
      <c r="F115" s="742"/>
      <c r="G115" s="747" t="str">
        <f>VLOOKUP($C102,'2026年度(3年後期)'!$B$5:$N$207,COLUMN('2026年度(3年後期)'!$G$5),0)&amp;""</f>
        <v/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/>
      </c>
      <c r="L115" s="743"/>
      <c r="M115" s="741" t="str">
        <f>VLOOKUP($C102,'2026年度(M1後期)'!$B$5:$N$207,COLUMN('2026年度(M1後期)'!$G$5),0)&amp;""</f>
        <v>MD論文発表会</v>
      </c>
      <c r="N115" s="742"/>
      <c r="O115" s="743" t="str">
        <f>VLOOKUP($C102,'2026年度(M2後期)'!$B$5:$N$207,COLUMN('2026年度(M2後期)'!$G$5),0)&amp;""</f>
        <v>MD論文発表会</v>
      </c>
      <c r="P115" s="742"/>
      <c r="Q115" s="743" t="str">
        <f>VLOOKUP($C102,'2026年度(D1後期)'!$B$5:$N$207,COLUMN('2026年度(D1後期)'!$G$5),0)&amp;""</f>
        <v>MD論文発表会</v>
      </c>
      <c r="R115" s="742"/>
      <c r="S115" s="743" t="str">
        <f>VLOOKUP($C102,'2026年度(D23後期)'!$B$5:$N$207,COLUMN('2026年度(D23後期)'!$G$5),0)&amp;""</f>
        <v>MD論文発表会</v>
      </c>
      <c r="T115" s="742"/>
      <c r="U115" s="21"/>
      <c r="Z115" s="745" t="str">
        <f>A115</f>
        <v>３時限（13：30～15：00）</v>
      </c>
      <c r="AA115" s="723"/>
      <c r="AB115" s="723"/>
      <c r="AC115" s="723"/>
      <c r="AD115" s="723"/>
      <c r="AE115" s="723"/>
      <c r="AF115" s="723" t="s">
        <v>484</v>
      </c>
      <c r="AG115" s="723"/>
      <c r="AH115" s="723"/>
      <c r="AI115" s="723"/>
      <c r="AJ115" s="723"/>
      <c r="AK115" s="723"/>
      <c r="AL115" s="723"/>
      <c r="AM115" s="723"/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  <c r="BW115" s="723"/>
    </row>
    <row r="116" spans="1:75" ht="13.5" customHeight="1">
      <c r="A116" s="745"/>
      <c r="B116" s="15" t="s">
        <v>61</v>
      </c>
      <c r="C116" s="739" t="str">
        <f>IFERROR(VLOOKUP(C115,科目・教員!$A$2:$B$342,2,0),"")</f>
        <v/>
      </c>
      <c r="D116" s="738"/>
      <c r="E116" s="740" t="str">
        <f>IFERROR(VLOOKUP(E115,科目・教員!$A$2:$B$342,2,0),"")</f>
        <v/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  <c r="BW116" s="724"/>
    </row>
    <row r="117" spans="1:75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/>
      </c>
      <c r="D117" s="738"/>
      <c r="E117" s="740" t="str">
        <f>VLOOKUP($C102,'2026年度(2年後期)'!$B$5:$N$207,COLUMN('2026年度(2年後期)'!$G$5)+1,0)&amp;""</f>
        <v/>
      </c>
      <c r="F117" s="738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  <c r="BW117" s="724"/>
    </row>
    <row r="118" spans="1:75" ht="13.5" customHeight="1">
      <c r="A118" s="760"/>
      <c r="B118" s="16" t="s">
        <v>68</v>
      </c>
      <c r="C118" s="736"/>
      <c r="D118" s="734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  <c r="BW118" s="725"/>
    </row>
    <row r="119" spans="1:75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/>
      </c>
      <c r="D119" s="742"/>
      <c r="E119" s="747" t="str">
        <f>VLOOKUP($C102,'2026年度(2年後期)'!$B$5:$N$207,COLUMN('2026年度(2年後期)'!$I$5),0)&amp;""</f>
        <v/>
      </c>
      <c r="F119" s="742"/>
      <c r="G119" s="747" t="str">
        <f>VLOOKUP($C102,'2026年度(3年後期)'!$B$5:$N$207,COLUMN('2026年度(3年後期)'!$I$5),0)&amp;""</f>
        <v/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/>
      </c>
      <c r="L119" s="743"/>
      <c r="M119" s="741" t="str">
        <f>VLOOKUP($C102,'2026年度(M1後期)'!$B$5:$N$207,COLUMN('2026年度(M1後期)'!$I$5),0)&amp;""</f>
        <v>MD論文発表会</v>
      </c>
      <c r="N119" s="742"/>
      <c r="O119" s="743" t="str">
        <f>VLOOKUP($C102,'2026年度(M2後期)'!$B$5:$N$207,COLUMN('2026年度(M2後期)'!$I$5),0)&amp;""</f>
        <v>MD論文発表会</v>
      </c>
      <c r="P119" s="742"/>
      <c r="Q119" s="743" t="str">
        <f>VLOOKUP($C102,'2026年度(D1後期)'!$B$5:$N$207,COLUMN('2026年度(D1後期)'!$I$5),0)&amp;""</f>
        <v>MD論文発表会</v>
      </c>
      <c r="R119" s="742"/>
      <c r="S119" s="743" t="str">
        <f>VLOOKUP($C102,'2026年度(D23後期)'!$B$5:$N$207,COLUMN('2026年度(D23後期)'!$I$5),0)&amp;""</f>
        <v>MD論文発表会</v>
      </c>
      <c r="T119" s="742"/>
      <c r="U119" s="21"/>
      <c r="Z119" s="745" t="str">
        <f>A119</f>
        <v>４時限（15：10～16：40）</v>
      </c>
      <c r="AA119" s="723"/>
      <c r="AB119" s="723"/>
      <c r="AC119" s="723"/>
      <c r="AD119" s="723"/>
      <c r="AE119" s="723"/>
      <c r="AF119" s="723" t="s">
        <v>484</v>
      </c>
      <c r="AG119" s="723"/>
      <c r="AH119" s="723"/>
      <c r="AI119" s="723"/>
      <c r="AJ119" s="723"/>
      <c r="AK119" s="723"/>
      <c r="AL119" s="723"/>
      <c r="AM119" s="723"/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  <c r="BW119" s="723"/>
    </row>
    <row r="120" spans="1:75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2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  <c r="BW120" s="724"/>
    </row>
    <row r="121" spans="1:75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2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  <c r="BW121" s="724"/>
    </row>
    <row r="122" spans="1:75" ht="13.5" customHeight="1">
      <c r="A122" s="746"/>
      <c r="B122" s="16" t="s">
        <v>68</v>
      </c>
      <c r="C122" s="736"/>
      <c r="D122" s="734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2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  <c r="BW122" s="725"/>
    </row>
    <row r="123" spans="1:75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>M研究計画発表会</v>
      </c>
      <c r="N123" s="742"/>
      <c r="O123" s="743" t="str">
        <f>VLOOKUP($C102,'2026年度(M2後期)'!$B$5:$N$207,COLUMN('2026年度(M2後期)'!$K$5),0)&amp;""</f>
        <v>M研究計画発表会</v>
      </c>
      <c r="P123" s="742"/>
      <c r="Q123" s="743" t="str">
        <f>VLOOKUP($C102,'2026年度(D1後期)'!$B$5:$N$207,COLUMN('2026年度(D1後期)'!$K$5),0)&amp;""</f>
        <v>M研究計画発表会</v>
      </c>
      <c r="R123" s="742"/>
      <c r="S123" s="743" t="str">
        <f>VLOOKUP($C102,'2026年度(D23後期)'!$B$5:$N$207,COLUMN('2026年度(D23後期)'!$K$5),0)&amp;""</f>
        <v>M研究計画発表会</v>
      </c>
      <c r="T123" s="742"/>
      <c r="U123" s="21"/>
      <c r="Z123" s="745" t="str">
        <f>A123</f>
        <v>５時限（16：50～18：20）</v>
      </c>
      <c r="AA123" s="723"/>
      <c r="AB123" s="723"/>
      <c r="AC123" s="723"/>
      <c r="AD123" s="723"/>
      <c r="AE123" s="723"/>
      <c r="AF123" s="723" t="s">
        <v>484</v>
      </c>
      <c r="AG123" s="723"/>
      <c r="AH123" s="723"/>
      <c r="AI123" s="723"/>
      <c r="AJ123" s="723"/>
      <c r="AK123" s="723"/>
      <c r="AL123" s="723"/>
      <c r="AM123" s="723"/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  <c r="BW123" s="723"/>
    </row>
    <row r="124" spans="1:75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  <c r="BW124" s="724"/>
    </row>
    <row r="125" spans="1:75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  <c r="BW125" s="724"/>
    </row>
    <row r="126" spans="1:75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  <c r="BW126" s="725"/>
    </row>
    <row r="127" spans="1:75" ht="21">
      <c r="A127" s="23"/>
      <c r="B127" s="24"/>
      <c r="C127" s="767">
        <f>C102+1</f>
        <v>46452</v>
      </c>
      <c r="D127" s="767"/>
      <c r="E127" s="767"/>
      <c r="F127" s="767"/>
      <c r="G127" s="767"/>
      <c r="H127" s="767"/>
      <c r="I127" s="767"/>
      <c r="J127" s="767"/>
      <c r="K127" s="767"/>
      <c r="L127" s="767"/>
      <c r="M127" s="767"/>
      <c r="N127" s="767"/>
      <c r="O127" s="767"/>
      <c r="P127" s="767"/>
      <c r="Q127" s="767"/>
      <c r="R127" s="767"/>
      <c r="S127" s="767"/>
      <c r="T127" s="767"/>
      <c r="U127" s="835">
        <f>C127</f>
        <v>46452</v>
      </c>
      <c r="V127" s="836"/>
      <c r="W127" s="836"/>
      <c r="X127" s="836"/>
      <c r="Y127" s="836"/>
      <c r="Z127" s="8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477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/>
      </c>
      <c r="D128" s="758"/>
      <c r="E128" s="761" t="str">
        <f>VLOOKUP($C127,'2026年度(2年後期)'!$B$5:$N$207,COLUMN('2026年度(2年後期)'!$C$5),0)&amp;""</f>
        <v/>
      </c>
      <c r="F128" s="758"/>
      <c r="G128" s="761" t="str">
        <f>VLOOKUP($C127,'2026年度(3年後期)'!$B$5:$N$207,COLUMN('2026年度(3年後期)'!$C$5),0)&amp;""</f>
        <v/>
      </c>
      <c r="H128" s="758"/>
      <c r="I128" s="761" t="str">
        <f>VLOOKUP($C127,'2026年度(4年後期)'!$B$5:$N$206,COLUMN('2026年度(4年後期)'!$C$5),0)&amp;""</f>
        <v/>
      </c>
      <c r="J128" s="758"/>
      <c r="K128" s="742" t="str">
        <f>VLOOKUP($C127,'2026年度(助産後期)'!$B$5:$N$207,COLUMN('2026年度(助産後期)'!$C$5),0)&amp;""</f>
        <v/>
      </c>
      <c r="L128" s="759"/>
      <c r="M128" s="768" t="str">
        <f>VLOOKUP($C127,'2026年度(M1後期)'!$B$5:$N$207,COLUMN('2026年度(M1後期)'!$C$5),0)&amp;""</f>
        <v/>
      </c>
      <c r="N128" s="759"/>
      <c r="O128" s="761" t="str">
        <f>VLOOKUP($C127,'2026年度(M2後期)'!$B$5:$N$207,COLUMN('2026年度(M2後期)'!$C$5),0)&amp;""</f>
        <v/>
      </c>
      <c r="P128" s="758"/>
      <c r="Q128" s="761" t="str">
        <f>VLOOKUP($C127,'2026年度(D1後期)'!$B$5:$N$207,COLUMN('2026年度(D1後期)'!$C$5),0)&amp;""</f>
        <v/>
      </c>
      <c r="R128" s="758"/>
      <c r="S128" s="742" t="str">
        <f>VLOOKUP($C127,'2026年度(D23後期)'!$B$5:$N$207,COLUMN('2026年度(D23後期)'!$C$5),0)&amp;""</f>
        <v/>
      </c>
      <c r="T128" s="758"/>
      <c r="U128" s="25"/>
      <c r="Z128" s="744" t="str">
        <f>A128</f>
        <v xml:space="preserve">１時限（09：20～10：50） </v>
      </c>
      <c r="AA128" s="723"/>
      <c r="AB128" s="723"/>
      <c r="AC128" s="723"/>
      <c r="AD128" s="723"/>
      <c r="AE128" s="723"/>
      <c r="AF128" s="723"/>
      <c r="AG128" s="723"/>
      <c r="AH128" s="723"/>
      <c r="AI128" s="723"/>
      <c r="AJ128" s="723"/>
      <c r="AK128" s="723"/>
      <c r="AL128" s="723"/>
      <c r="AM128" s="723"/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/>
      <c r="BU128" s="723"/>
      <c r="BV128" s="723"/>
      <c r="BW128" s="723"/>
    </row>
    <row r="129" spans="1:75" ht="13.5" customHeight="1">
      <c r="A129" s="745"/>
      <c r="B129" s="15" t="s">
        <v>61</v>
      </c>
      <c r="C129" s="753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25"/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  <c r="BW129" s="724"/>
    </row>
    <row r="130" spans="1:75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25"/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  <c r="BW130" s="724"/>
    </row>
    <row r="131" spans="1:75" ht="13.5" customHeight="1">
      <c r="A131" s="746"/>
      <c r="B131" s="16" t="s">
        <v>68</v>
      </c>
      <c r="C131" s="736"/>
      <c r="D131" s="755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25"/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  <c r="BW131" s="725"/>
    </row>
    <row r="132" spans="1:75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/>
      </c>
      <c r="D132" s="758"/>
      <c r="E132" s="761" t="str">
        <f>VLOOKUP($C127,'2026年度(2年後期)'!$B$5:$N$207,COLUMN('2026年度(2年後期)'!$E$5),0)&amp;""</f>
        <v/>
      </c>
      <c r="F132" s="758"/>
      <c r="G132" s="761" t="str">
        <f>VLOOKUP($C127,'2026年度(3年後期)'!$B$5:$N$207,COLUMN('2026年度(3年後期)'!$E$5),0)&amp;""</f>
        <v/>
      </c>
      <c r="H132" s="758"/>
      <c r="I132" s="761" t="str">
        <f>VLOOKUP($C127,'2026年度(4年後期)'!$B$5:$N$206,COLUMN('2026年度(4年後期)'!$E$5),0)&amp;""</f>
        <v/>
      </c>
      <c r="J132" s="758"/>
      <c r="K132" s="742" t="str">
        <f>VLOOKUP($C127,'2026年度(助産後期)'!$B$5:$N$207,COLUMN('2026年度(助産後期)'!$E$5),0)&amp;""</f>
        <v/>
      </c>
      <c r="L132" s="759"/>
      <c r="M132" s="757" t="str">
        <f>VLOOKUP($C127,'2026年度(M1後期)'!$B$5:$N$207,COLUMN('2026年度(M1後期)'!$E$5),0)&amp;""</f>
        <v/>
      </c>
      <c r="N132" s="758"/>
      <c r="O132" s="742" t="str">
        <f>VLOOKUP($C127,'2026年度(M2後期)'!$B$5:$N$207,COLUMN('2026年度(M2後期)'!$E$5),0)&amp;""</f>
        <v/>
      </c>
      <c r="P132" s="758"/>
      <c r="Q132" s="742" t="str">
        <f>VLOOKUP($C127,'2026年度(D1後期)'!$B$5:$N$207,COLUMN('2026年度(D1後期)'!$E$5),0)&amp;""</f>
        <v/>
      </c>
      <c r="R132" s="758"/>
      <c r="S132" s="742" t="str">
        <f>VLOOKUP($C127,'2026年度(D23後期)'!$B$5:$N$207,COLUMN('2026年度(D23後期)'!$E$5),0)&amp;""</f>
        <v/>
      </c>
      <c r="T132" s="758"/>
      <c r="U132" s="21"/>
      <c r="Z132" s="745" t="str">
        <f>A132</f>
        <v>２時限（11：00～12：30）</v>
      </c>
      <c r="AA132" s="723"/>
      <c r="AB132" s="723"/>
      <c r="AC132" s="723"/>
      <c r="AD132" s="723"/>
      <c r="AE132" s="723"/>
      <c r="AF132" s="723"/>
      <c r="AG132" s="723"/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/>
      <c r="BU132" s="723"/>
      <c r="BV132" s="723"/>
      <c r="BW132" s="723"/>
    </row>
    <row r="133" spans="1:75" ht="13.5" customHeight="1">
      <c r="A133" s="745"/>
      <c r="B133" s="15" t="s">
        <v>61</v>
      </c>
      <c r="C133" s="753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2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  <c r="BW133" s="724"/>
    </row>
    <row r="134" spans="1:75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/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  <c r="BW134" s="724"/>
    </row>
    <row r="135" spans="1:75" ht="13.5" customHeight="1">
      <c r="A135" s="760"/>
      <c r="B135" s="16" t="s">
        <v>68</v>
      </c>
      <c r="C135" s="736"/>
      <c r="D135" s="734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  <c r="BW135" s="725"/>
    </row>
    <row r="136" spans="1:75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  <c r="BW136" s="723"/>
    </row>
    <row r="137" spans="1:75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  <c r="BW137" s="724"/>
    </row>
    <row r="138" spans="1:75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  <c r="BW138" s="724"/>
    </row>
    <row r="139" spans="1:75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  <c r="BW139" s="725"/>
    </row>
    <row r="140" spans="1:75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/>
      </c>
      <c r="D140" s="742"/>
      <c r="E140" s="747" t="str">
        <f>VLOOKUP($C127,'2026年度(2年後期)'!$B$5:$N$207,COLUMN('2026年度(2年後期)'!$G$5),0)&amp;""</f>
        <v/>
      </c>
      <c r="F140" s="742"/>
      <c r="G140" s="747" t="str">
        <f>VLOOKUP($C127,'2026年度(3年後期)'!$B$5:$N$207,COLUMN('2026年度(3年後期)'!$G$5),0)&amp;""</f>
        <v/>
      </c>
      <c r="H140" s="742"/>
      <c r="I140" s="747" t="str">
        <f>VLOOKUP($C127,'2026年度(4年後期)'!$B$5:$N$206,COLUMN('2026年度(4年後期)'!$G$5),0)&amp;""</f>
        <v/>
      </c>
      <c r="J140" s="742"/>
      <c r="K140" s="743" t="str">
        <f>VLOOKUP($C127,'2026年度(助産後期)'!$B$5:$N$207,COLUMN('2026年度(助産後期)'!$G$5),0)&amp;""</f>
        <v/>
      </c>
      <c r="L140" s="743"/>
      <c r="M140" s="741" t="str">
        <f>VLOOKUP($C127,'2026年度(M1後期)'!$B$5:$N$207,COLUMN('2026年度(M1後期)'!$G$5),0)&amp;""</f>
        <v/>
      </c>
      <c r="N140" s="742"/>
      <c r="O140" s="743" t="str">
        <f>VLOOKUP($C127,'2026年度(M2後期)'!$B$5:$N$207,COLUMN('2026年度(M2後期)'!$G$5),0)&amp;""</f>
        <v/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/>
      </c>
      <c r="T140" s="742"/>
      <c r="U140" s="21"/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/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/>
      <c r="BL140" s="723"/>
      <c r="BM140" s="723"/>
      <c r="BN140" s="723"/>
      <c r="BO140" s="723"/>
      <c r="BP140" s="723"/>
      <c r="BQ140" s="723"/>
      <c r="BR140" s="723"/>
      <c r="BS140" s="723"/>
      <c r="BT140" s="723"/>
      <c r="BU140" s="723"/>
      <c r="BV140" s="723"/>
      <c r="BW140" s="723"/>
    </row>
    <row r="141" spans="1:75" ht="13.5" customHeight="1">
      <c r="A141" s="745"/>
      <c r="B141" s="15" t="s">
        <v>61</v>
      </c>
      <c r="C141" s="739" t="str">
        <f>IFERROR(VLOOKUP(C140,科目・教員!$A$2:$B$342,2,0),"")</f>
        <v/>
      </c>
      <c r="D141" s="738"/>
      <c r="E141" s="740" t="str">
        <f>IFERROR(VLOOKUP(E140,科目・教員!$A$2:$B$342,2,0),"")</f>
        <v/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2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  <c r="BW141" s="724"/>
    </row>
    <row r="142" spans="1:75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/>
      </c>
      <c r="D142" s="738"/>
      <c r="E142" s="740" t="str">
        <f>VLOOKUP($C127,'2026年度(2年後期)'!$B$5:$N$207,COLUMN('2026年度(2年後期)'!$G$5)+1,0)&amp;""</f>
        <v/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/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2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  <c r="BW142" s="724"/>
    </row>
    <row r="143" spans="1:75" ht="13.5" customHeight="1">
      <c r="A143" s="760"/>
      <c r="B143" s="16" t="s">
        <v>68</v>
      </c>
      <c r="C143" s="736"/>
      <c r="D143" s="734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2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  <c r="BW143" s="725"/>
    </row>
    <row r="144" spans="1:75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/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/>
      </c>
      <c r="H144" s="742"/>
      <c r="I144" s="747" t="str">
        <f>VLOOKUP($C127,'2026年度(4年後期)'!$B$5:$N$206,COLUMN('2026年度(4年後期)'!$I$5),0)&amp;""</f>
        <v/>
      </c>
      <c r="J144" s="742"/>
      <c r="K144" s="743" t="str">
        <f>VLOOKUP($C127,'2026年度(助産後期)'!$B$5:$N$207,COLUMN('2026年度(助産後期)'!$I$5),0)&amp;""</f>
        <v/>
      </c>
      <c r="L144" s="743"/>
      <c r="M144" s="741" t="str">
        <f>VLOOKUP($C127,'2026年度(M1後期)'!$B$5:$N$207,COLUMN('2026年度(M1後期)'!$I$5),0)&amp;""</f>
        <v/>
      </c>
      <c r="N144" s="742"/>
      <c r="O144" s="743" t="str">
        <f>VLOOKUP($C127,'2026年度(M2後期)'!$B$5:$N$207,COLUMN('2026年度(M2後期)'!$I$5),0)&amp;""</f>
        <v/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/>
      </c>
      <c r="T144" s="742"/>
      <c r="U144" s="2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/>
      <c r="AH144" s="723"/>
      <c r="AI144" s="723"/>
      <c r="AJ144" s="723"/>
      <c r="AK144" s="723"/>
      <c r="AL144" s="723"/>
      <c r="AM144" s="723"/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/>
      <c r="BN144" s="723"/>
      <c r="BO144" s="723"/>
      <c r="BP144" s="723"/>
      <c r="BQ144" s="723"/>
      <c r="BR144" s="723"/>
      <c r="BS144" s="723"/>
      <c r="BT144" s="723"/>
      <c r="BU144" s="723"/>
      <c r="BV144" s="723"/>
      <c r="BW144" s="723"/>
    </row>
    <row r="145" spans="1:75" ht="13.5" customHeight="1">
      <c r="A145" s="745"/>
      <c r="B145" s="15" t="s">
        <v>61</v>
      </c>
      <c r="C145" s="739" t="str">
        <f>IFERROR(VLOOKUP(C144,科目・教員!$A$2:$B$342,2,0),"")</f>
        <v/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2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  <c r="BW145" s="724"/>
    </row>
    <row r="146" spans="1:75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/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/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  <c r="BW146" s="724"/>
    </row>
    <row r="147" spans="1:75" ht="13.5" customHeight="1">
      <c r="A147" s="746"/>
      <c r="B147" s="16" t="s">
        <v>68</v>
      </c>
      <c r="C147" s="736"/>
      <c r="D147" s="734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  <c r="BW147" s="725"/>
    </row>
    <row r="148" spans="1:75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/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  <c r="BW148" s="723"/>
    </row>
    <row r="149" spans="1:75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  <c r="BW149" s="724"/>
    </row>
    <row r="150" spans="1:75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  <c r="BW150" s="724"/>
    </row>
    <row r="151" spans="1:75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  <c r="BW151" s="725"/>
    </row>
    <row r="152" spans="1:75" ht="21">
      <c r="A152" s="23"/>
      <c r="B152" s="24"/>
      <c r="C152" s="767">
        <f>C127+1</f>
        <v>46453</v>
      </c>
      <c r="D152" s="767"/>
      <c r="E152" s="767"/>
      <c r="F152" s="767"/>
      <c r="G152" s="767"/>
      <c r="H152" s="767"/>
      <c r="I152" s="767"/>
      <c r="J152" s="767"/>
      <c r="K152" s="767"/>
      <c r="L152" s="767"/>
      <c r="M152" s="767"/>
      <c r="N152" s="767"/>
      <c r="O152" s="767"/>
      <c r="P152" s="767"/>
      <c r="Q152" s="767"/>
      <c r="R152" s="767"/>
      <c r="S152" s="767"/>
      <c r="T152" s="767"/>
      <c r="U152" s="835">
        <f>C152</f>
        <v>46453</v>
      </c>
      <c r="V152" s="836"/>
      <c r="W152" s="836"/>
      <c r="X152" s="836"/>
      <c r="Y152" s="836"/>
      <c r="Z152" s="8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477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45" t="s">
        <v>52</v>
      </c>
      <c r="B153" s="12" t="s">
        <v>53</v>
      </c>
      <c r="C153" s="757" t="str">
        <f>VLOOKUP($C152,'2026年度(1年後期)'!$B$5:$N$207,COLUMN('2026年度(1年後期)'!$C$5),0)&amp;""</f>
        <v/>
      </c>
      <c r="D153" s="758"/>
      <c r="E153" s="761" t="str">
        <f>VLOOKUP($C152,'2026年度(2年後期)'!$B$5:$N$207,COLUMN('2026年度(2年後期)'!$C$5),0)&amp;""</f>
        <v/>
      </c>
      <c r="F153" s="758"/>
      <c r="G153" s="761" t="str">
        <f>VLOOKUP($C152,'2026年度(3年後期)'!$B$5:$N$207,COLUMN('2026年度(3年後期)'!$C$5),0)&amp;""</f>
        <v/>
      </c>
      <c r="H153" s="758"/>
      <c r="I153" s="761" t="str">
        <f>VLOOKUP($C152,'2026年度(4年後期)'!$B$5:$N$206,COLUMN('2026年度(4年後期)'!$C$5),0)&amp;""</f>
        <v/>
      </c>
      <c r="J153" s="75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/>
      </c>
      <c r="N153" s="759"/>
      <c r="O153" s="761" t="str">
        <f>VLOOKUP($C152,'2026年度(M2後期)'!$B$5:$N$207,COLUMN('2026年度(M2後期)'!$C$5),0)&amp;""</f>
        <v/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/>
      </c>
      <c r="T153" s="758"/>
      <c r="U153" s="25"/>
      <c r="Z153" s="744" t="str">
        <f>A153</f>
        <v xml:space="preserve">１時限（09：20～10：50） </v>
      </c>
      <c r="AA153" s="723"/>
      <c r="AB153" s="723"/>
      <c r="AC153" s="723"/>
      <c r="AD153" s="723"/>
      <c r="AE153" s="723"/>
      <c r="AF153" s="723"/>
      <c r="AG153" s="723"/>
      <c r="AH153" s="723"/>
      <c r="AI153" s="723"/>
      <c r="AJ153" s="723"/>
      <c r="AK153" s="723"/>
      <c r="AL153" s="723"/>
      <c r="AM153" s="723"/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/>
      <c r="AX153" s="723"/>
      <c r="AY153" s="723"/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  <c r="BW153" s="723"/>
    </row>
    <row r="154" spans="1:75" ht="13.5" customHeight="1">
      <c r="A154" s="745"/>
      <c r="B154" s="15" t="s">
        <v>61</v>
      </c>
      <c r="C154" s="753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5"/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  <c r="BW154" s="724"/>
    </row>
    <row r="155" spans="1:75" ht="13.5" customHeight="1">
      <c r="A155" s="745"/>
      <c r="B155" s="15" t="s">
        <v>65</v>
      </c>
      <c r="C155" s="753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5"/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  <c r="BW155" s="724"/>
    </row>
    <row r="156" spans="1:75" ht="13.5" customHeight="1">
      <c r="A156" s="746"/>
      <c r="B156" s="16" t="s">
        <v>68</v>
      </c>
      <c r="C156" s="736"/>
      <c r="D156" s="755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5"/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  <c r="BW156" s="725"/>
    </row>
    <row r="157" spans="1:75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/>
      </c>
      <c r="D157" s="758"/>
      <c r="E157" s="761" t="str">
        <f>VLOOKUP($C152,'2026年度(2年後期)'!$B$5:$N$207,COLUMN('2026年度(2年後期)'!$E$5),0)&amp;""</f>
        <v/>
      </c>
      <c r="F157" s="758"/>
      <c r="G157" s="761" t="str">
        <f>VLOOKUP($C152,'2026年度(3年後期)'!$B$5:$N$207,COLUMN('2026年度(3年後期)'!$E$5),0)&amp;""</f>
        <v/>
      </c>
      <c r="H157" s="758"/>
      <c r="I157" s="761" t="str">
        <f>VLOOKUP($C152,'2026年度(4年後期)'!$B$5:$N$206,COLUMN('2026年度(4年後期)'!$E$5),0)&amp;""</f>
        <v/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/>
      </c>
      <c r="N157" s="758"/>
      <c r="O157" s="742" t="str">
        <f>VLOOKUP($C152,'2026年度(M2後期)'!$B$5:$N$207,COLUMN('2026年度(M2後期)'!$E$5),0)&amp;""</f>
        <v/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/>
      </c>
      <c r="T157" s="758"/>
      <c r="U157" s="21"/>
      <c r="Z157" s="745" t="str">
        <f>A157</f>
        <v>２時限（11：00～12：30）</v>
      </c>
      <c r="AA157" s="723"/>
      <c r="AB157" s="723"/>
      <c r="AC157" s="723"/>
      <c r="AD157" s="723"/>
      <c r="AE157" s="723"/>
      <c r="AF157" s="723"/>
      <c r="AG157" s="723"/>
      <c r="AH157" s="723"/>
      <c r="AI157" s="723"/>
      <c r="AJ157" s="723"/>
      <c r="AK157" s="723"/>
      <c r="AL157" s="723"/>
      <c r="AM157" s="723"/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/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  <c r="BW157" s="723"/>
    </row>
    <row r="158" spans="1:75" ht="13.5" customHeight="1">
      <c r="A158" s="745"/>
      <c r="B158" s="15" t="s">
        <v>61</v>
      </c>
      <c r="C158" s="753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/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  <c r="BW158" s="724"/>
    </row>
    <row r="159" spans="1:75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  <c r="BW159" s="724"/>
    </row>
    <row r="160" spans="1:75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  <c r="BW160" s="725"/>
    </row>
    <row r="161" spans="1:75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/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  <c r="BW161" s="723"/>
    </row>
    <row r="162" spans="1:75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  <c r="BW162" s="724"/>
    </row>
    <row r="163" spans="1:75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  <c r="BW163" s="724"/>
    </row>
    <row r="164" spans="1:75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  <c r="BW164" s="725"/>
    </row>
    <row r="165" spans="1:75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/>
      </c>
      <c r="D165" s="742"/>
      <c r="E165" s="747" t="str">
        <f>VLOOKUP($C152,'2026年度(2年後期)'!$B$5:$N$207,COLUMN('2026年度(2年後期)'!$G$5),0)&amp;""</f>
        <v/>
      </c>
      <c r="F165" s="742"/>
      <c r="G165" s="747" t="str">
        <f>VLOOKUP($C152,'2026年度(3年後期)'!$B$5:$N$207,COLUMN('2026年度(3年後期)'!$G$5),0)&amp;""</f>
        <v/>
      </c>
      <c r="H165" s="742"/>
      <c r="I165" s="747" t="str">
        <f>VLOOKUP($C152,'2026年度(4年後期)'!$B$5:$N$206,COLUMN('2026年度(4年後期)'!$G$5),0)&amp;""</f>
        <v/>
      </c>
      <c r="J165" s="742"/>
      <c r="K165" s="743" t="str">
        <f>VLOOKUP($C152,'2026年度(助産後期)'!$B$5:$N$207,COLUMN('2026年度(助産後期)'!$G$5),0)&amp;""</f>
        <v/>
      </c>
      <c r="L165" s="743"/>
      <c r="M165" s="741" t="str">
        <f>VLOOKUP($C152,'2026年度(M1後期)'!$B$5:$N$207,COLUMN('2026年度(M1後期)'!$G$5),0)&amp;""</f>
        <v/>
      </c>
      <c r="N165" s="742"/>
      <c r="O165" s="743" t="str">
        <f>VLOOKUP($C152,'2026年度(M2後期)'!$B$5:$N$207,COLUMN('2026年度(M2後期)'!$G$5),0)&amp;""</f>
        <v/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/>
      </c>
      <c r="T165" s="742"/>
      <c r="U165" s="21"/>
      <c r="Z165" s="745" t="str">
        <f>A165</f>
        <v>３時限（13：30～15：00）</v>
      </c>
      <c r="AA165" s="723"/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/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  <c r="BW165" s="723"/>
    </row>
    <row r="166" spans="1:75" ht="13.5" customHeight="1">
      <c r="A166" s="745"/>
      <c r="B166" s="15" t="s">
        <v>61</v>
      </c>
      <c r="C166" s="739" t="str">
        <f>IFERROR(VLOOKUP(C165,科目・教員!$A$2:$B$342,2,0),"")</f>
        <v/>
      </c>
      <c r="D166" s="738"/>
      <c r="E166" s="740" t="str">
        <f>IFERROR(VLOOKUP(E165,科目・教員!$A$2:$B$342,2,0),"")</f>
        <v/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/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  <c r="BW166" s="724"/>
    </row>
    <row r="167" spans="1:75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/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/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  <c r="BW167" s="724"/>
    </row>
    <row r="168" spans="1:75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  <c r="BW168" s="725"/>
    </row>
    <row r="169" spans="1:75" ht="13.5" customHeight="1">
      <c r="A169" s="745" t="s">
        <v>103</v>
      </c>
      <c r="B169" s="15" t="s">
        <v>53</v>
      </c>
      <c r="C169" s="741" t="str">
        <f>VLOOKUP($C152,'2026年度(1年後期)'!$B$5:$N$207,COLUMN('2026年度(1年後期)'!$I$5),0)&amp;""</f>
        <v/>
      </c>
      <c r="D169" s="742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/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/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/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/>
      </c>
      <c r="T169" s="742"/>
      <c r="U169" s="21"/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/>
      <c r="AG169" s="723"/>
      <c r="AH169" s="723"/>
      <c r="AI169" s="723"/>
      <c r="AJ169" s="723"/>
      <c r="AK169" s="723"/>
      <c r="AL169" s="723"/>
      <c r="AM169" s="723"/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/>
      <c r="BO169" s="723"/>
      <c r="BP169" s="723"/>
      <c r="BQ169" s="723"/>
      <c r="BR169" s="723"/>
      <c r="BS169" s="723"/>
      <c r="BT169" s="723"/>
      <c r="BU169" s="723"/>
      <c r="BV169" s="723"/>
      <c r="BW169" s="723"/>
    </row>
    <row r="170" spans="1:75" ht="13.5" customHeight="1">
      <c r="A170" s="745"/>
      <c r="B170" s="15" t="s">
        <v>61</v>
      </c>
      <c r="C170" s="739" t="str">
        <f>IFERROR(VLOOKUP(C169,科目・教員!$A$2:$B$342,2,0),"")</f>
        <v/>
      </c>
      <c r="D170" s="738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  <c r="BW170" s="724"/>
    </row>
    <row r="171" spans="1:75" ht="13.5" customHeight="1">
      <c r="A171" s="745"/>
      <c r="B171" s="15" t="s">
        <v>65</v>
      </c>
      <c r="C171" s="739" t="str">
        <f>VLOOKUP($C152,'2026年度(1年後期)'!$B$5:$N$207,COLUMN('2026年度(1年後期)'!$I$5)+1,0)&amp;""</f>
        <v/>
      </c>
      <c r="D171" s="738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  <c r="BW171" s="724"/>
    </row>
    <row r="172" spans="1:75" ht="13.5" customHeight="1">
      <c r="A172" s="746"/>
      <c r="B172" s="16" t="s">
        <v>68</v>
      </c>
      <c r="C172" s="736"/>
      <c r="D172" s="734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  <c r="BW172" s="725"/>
    </row>
    <row r="173" spans="1:75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/>
      <c r="AB173" s="723"/>
      <c r="AC173" s="723"/>
      <c r="AD173" s="723"/>
      <c r="AE173" s="723"/>
      <c r="AF173" s="723"/>
      <c r="AG173" s="723"/>
      <c r="AH173" s="723"/>
      <c r="AI173" s="723"/>
      <c r="AJ173" s="723"/>
      <c r="AK173" s="723"/>
      <c r="AL173" s="723"/>
      <c r="AM173" s="723"/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  <c r="BW173" s="723"/>
    </row>
    <row r="174" spans="1:75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  <c r="BW174" s="724"/>
    </row>
    <row r="175" spans="1:75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  <c r="BW175" s="724"/>
    </row>
    <row r="176" spans="1:75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  <c r="BW176" s="725"/>
    </row>
    <row r="177" spans="1:75" ht="21">
      <c r="A177" s="5"/>
      <c r="B177" s="6"/>
      <c r="C177" s="781">
        <f>C152+1</f>
        <v>46454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46454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477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45" t="s">
        <v>52</v>
      </c>
      <c r="B178" s="12" t="s">
        <v>53</v>
      </c>
      <c r="C178" s="757" t="str">
        <f>VLOOKUP($C177,'2026年度(1年後期)'!$B$5:$N$207,COLUMN('2026年度(1年後期)'!$C$5),0)&amp;""</f>
        <v/>
      </c>
      <c r="D178" s="758"/>
      <c r="E178" s="761" t="str">
        <f>VLOOKUP($C177,'2026年度(2年後期)'!$B$5:$N$207,COLUMN('2026年度(2年後期)'!$C$5),0)&amp;""</f>
        <v/>
      </c>
      <c r="F178" s="758"/>
      <c r="G178" s="761" t="str">
        <f>VLOOKUP($C177,'2026年度(3年後期)'!$B$5:$N$207,COLUMN('2026年度(3年後期)'!$C$5),0)&amp;""</f>
        <v/>
      </c>
      <c r="H178" s="758"/>
      <c r="I178" s="761" t="str">
        <f>VLOOKUP($C177,'2026年度(4年後期)'!$B$5:$N$206,COLUMN('2026年度(4年後期)'!$C$5),0)&amp;""</f>
        <v/>
      </c>
      <c r="J178" s="758"/>
      <c r="K178" s="742" t="str">
        <f>VLOOKUP($C177,'2026年度(助産後期)'!$B$5:$N$207,COLUMN('2026年度(助産後期)'!$C$5),0)&amp;""</f>
        <v/>
      </c>
      <c r="L178" s="759"/>
      <c r="M178" s="768" t="str">
        <f>VLOOKUP($C177,'2026年度(M1後期)'!$B$5:$N$207,COLUMN('2026年度(M1後期)'!$C$5),0)&amp;""</f>
        <v/>
      </c>
      <c r="N178" s="759"/>
      <c r="O178" s="761" t="str">
        <f>VLOOKUP($C177,'2026年度(M2後期)'!$B$5:$N$207,COLUMN('2026年度(M2後期)'!$C$5),0)&amp;""</f>
        <v/>
      </c>
      <c r="P178" s="758"/>
      <c r="Q178" s="761" t="str">
        <f>VLOOKUP($C177,'2026年度(D1後期)'!$B$5:$N$207,COLUMN('2026年度(D1後期)'!$C$5),0)&amp;""</f>
        <v/>
      </c>
      <c r="R178" s="758"/>
      <c r="S178" s="742" t="str">
        <f>VLOOKUP($C177,'2026年度(D23後期)'!$B$5:$N$207,COLUMN('2026年度(D23後期)'!$C$5),0)&amp;""</f>
        <v/>
      </c>
      <c r="T178" s="758"/>
      <c r="U178" s="25"/>
      <c r="Z178" s="744" t="str">
        <f>A178</f>
        <v xml:space="preserve">１時限（09：20～10：50） </v>
      </c>
      <c r="AA178" s="723"/>
      <c r="AB178" s="723"/>
      <c r="AC178" s="723"/>
      <c r="AD178" s="723"/>
      <c r="AE178" s="723"/>
      <c r="AF178" s="723"/>
      <c r="AG178" s="723"/>
      <c r="AH178" s="723"/>
      <c r="AI178" s="723"/>
      <c r="AJ178" s="723"/>
      <c r="AK178" s="723"/>
      <c r="AL178" s="723"/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  <c r="BW178" s="723"/>
    </row>
    <row r="179" spans="1:75" ht="13.5" customHeight="1">
      <c r="A179" s="745"/>
      <c r="B179" s="15" t="s">
        <v>61</v>
      </c>
      <c r="C179" s="753" t="str">
        <f>IFERROR(VLOOKUP(C178,科目・教員!$A$2:$B$342,2,0),"")</f>
        <v/>
      </c>
      <c r="D179" s="751"/>
      <c r="E179" s="752" t="str">
        <f>IFERROR(VLOOKUP(E178,科目・教員!$A$2:$B$342,2,0),"")</f>
        <v/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/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  <c r="BW179" s="724"/>
    </row>
    <row r="180" spans="1:75" ht="13.5" customHeight="1">
      <c r="A180" s="745"/>
      <c r="B180" s="15" t="s">
        <v>65</v>
      </c>
      <c r="C180" s="753" t="str">
        <f>VLOOKUP($C177,'2026年度(1年後期)'!$B$5:$N$207,COLUMN('2026年度(1年後期)'!$C$5)+1,0)&amp;""</f>
        <v/>
      </c>
      <c r="D180" s="751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  <c r="BW180" s="724"/>
    </row>
    <row r="181" spans="1:75" ht="13.5" customHeight="1">
      <c r="A181" s="746"/>
      <c r="B181" s="16" t="s">
        <v>68</v>
      </c>
      <c r="C181" s="736"/>
      <c r="D181" s="755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  <c r="BW181" s="725"/>
    </row>
    <row r="182" spans="1:75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/>
      </c>
      <c r="D182" s="758"/>
      <c r="E182" s="761" t="str">
        <f>VLOOKUP($C177,'2026年度(2年後期)'!$B$5:$N$207,COLUMN('2026年度(2年後期)'!$E$5),0)&amp;""</f>
        <v/>
      </c>
      <c r="F182" s="758"/>
      <c r="G182" s="761" t="str">
        <f>VLOOKUP($C177,'2026年度(3年後期)'!$B$5:$N$207,COLUMN('2026年度(3年後期)'!$E$5),0)&amp;""</f>
        <v/>
      </c>
      <c r="H182" s="758"/>
      <c r="I182" s="761" t="str">
        <f>VLOOKUP($C177,'2026年度(4年後期)'!$B$5:$N$206,COLUMN('2026年度(4年後期)'!$E$5),0)&amp;""</f>
        <v/>
      </c>
      <c r="J182" s="758"/>
      <c r="K182" s="742" t="str">
        <f>VLOOKUP($C177,'2026年度(助産後期)'!$B$5:$N$207,COLUMN('2026年度(助産後期)'!$E$5),0)&amp;""</f>
        <v/>
      </c>
      <c r="L182" s="759"/>
      <c r="M182" s="757" t="str">
        <f>VLOOKUP($C177,'2026年度(M1後期)'!$B$5:$N$207,COLUMN('2026年度(M1後期)'!$E$5),0)&amp;""</f>
        <v/>
      </c>
      <c r="N182" s="758"/>
      <c r="O182" s="742" t="str">
        <f>VLOOKUP($C177,'2026年度(M2後期)'!$B$5:$N$207,COLUMN('2026年度(M2後期)'!$E$5),0)&amp;""</f>
        <v/>
      </c>
      <c r="P182" s="758"/>
      <c r="Q182" s="742" t="str">
        <f>VLOOKUP($C177,'2026年度(D1後期)'!$B$5:$N$207,COLUMN('2026年度(D1後期)'!$E$5),0)&amp;""</f>
        <v/>
      </c>
      <c r="R182" s="758"/>
      <c r="S182" s="742" t="str">
        <f>VLOOKUP($C177,'2026年度(D23後期)'!$B$5:$N$207,COLUMN('2026年度(D23後期)'!$E$5),0)&amp;""</f>
        <v/>
      </c>
      <c r="T182" s="758"/>
      <c r="U182" s="21"/>
      <c r="Z182" s="745" t="str">
        <f>A182</f>
        <v>２時限（11：00～12：30）</v>
      </c>
      <c r="AA182" s="723"/>
      <c r="AB182" s="723"/>
      <c r="AC182" s="723"/>
      <c r="AD182" s="723"/>
      <c r="AE182" s="723"/>
      <c r="AF182" s="723"/>
      <c r="AG182" s="723"/>
      <c r="AH182" s="723"/>
      <c r="AI182" s="723"/>
      <c r="AJ182" s="723"/>
      <c r="AK182" s="723"/>
      <c r="AL182" s="723"/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/>
      <c r="BO182" s="723"/>
      <c r="BP182" s="723"/>
      <c r="BQ182" s="723"/>
      <c r="BR182" s="723"/>
      <c r="BS182" s="723"/>
      <c r="BT182" s="723"/>
      <c r="BU182" s="723"/>
      <c r="BV182" s="723"/>
      <c r="BW182" s="723"/>
    </row>
    <row r="183" spans="1:75" ht="13.5" customHeight="1">
      <c r="A183" s="745"/>
      <c r="B183" s="15" t="s">
        <v>61</v>
      </c>
      <c r="C183" s="753" t="str">
        <f>IFERROR(VLOOKUP(C182,科目・教員!$A$2:$B$342,2,0),"")</f>
        <v/>
      </c>
      <c r="D183" s="751"/>
      <c r="E183" s="752" t="str">
        <f>IFERROR(VLOOKUP(E182,科目・教員!$A$2:$B$342,2,0),"")</f>
        <v/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38" t="str">
        <f>IFERROR(VLOOKUP(K182,科目・教員!$A$2:$B$342,2,0),"")</f>
        <v/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  <c r="BW183" s="724"/>
    </row>
    <row r="184" spans="1:75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/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/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  <c r="BW184" s="724"/>
    </row>
    <row r="185" spans="1:75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  <c r="BW185" s="725"/>
    </row>
    <row r="186" spans="1:75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  <c r="BW186" s="723"/>
    </row>
    <row r="187" spans="1:75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  <c r="BW187" s="724"/>
    </row>
    <row r="188" spans="1:75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  <c r="BW188" s="724"/>
    </row>
    <row r="189" spans="1:75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  <c r="BW189" s="725"/>
    </row>
    <row r="190" spans="1:75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/>
      </c>
      <c r="D190" s="742"/>
      <c r="E190" s="747" t="str">
        <f>VLOOKUP($C177,'2026年度(2年後期)'!$B$5:$N$207,COLUMN('2026年度(2年後期)'!$G$5),0)&amp;""</f>
        <v/>
      </c>
      <c r="F190" s="742"/>
      <c r="G190" s="747" t="str">
        <f>VLOOKUP($C177,'2026年度(3年後期)'!$B$5:$N$207,COLUMN('2026年度(3年後期)'!$G$5),0)&amp;""</f>
        <v/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/>
      </c>
      <c r="L190" s="743"/>
      <c r="M190" s="741" t="str">
        <f>VLOOKUP($C177,'2026年度(M1後期)'!$B$5:$N$207,COLUMN('2026年度(M1後期)'!$G$5),0)&amp;""</f>
        <v/>
      </c>
      <c r="N190" s="742"/>
      <c r="O190" s="743" t="str">
        <f>VLOOKUP($C177,'2026年度(M2後期)'!$B$5:$N$207,COLUMN('2026年度(M2後期)'!$G$5),0)&amp;""</f>
        <v/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/>
      </c>
      <c r="T190" s="742"/>
      <c r="U190" s="21"/>
      <c r="Z190" s="745" t="str">
        <f>A190</f>
        <v>３時限（13：30～15：00）</v>
      </c>
      <c r="AA190" s="723"/>
      <c r="AB190" s="723"/>
      <c r="AC190" s="723"/>
      <c r="AD190" s="723"/>
      <c r="AE190" s="723"/>
      <c r="AF190" s="723"/>
      <c r="AG190" s="723"/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/>
      <c r="BO190" s="723"/>
      <c r="BP190" s="723"/>
      <c r="BQ190" s="723"/>
      <c r="BR190" s="723"/>
      <c r="BS190" s="723"/>
      <c r="BT190" s="723"/>
      <c r="BU190" s="723"/>
      <c r="BV190" s="723"/>
      <c r="BW190" s="723"/>
    </row>
    <row r="191" spans="1:75" ht="13.5" customHeight="1">
      <c r="A191" s="745"/>
      <c r="B191" s="15" t="s">
        <v>61</v>
      </c>
      <c r="C191" s="739" t="str">
        <f>IFERROR(VLOOKUP(C190,科目・教員!$A$2:$B$342,2,0),"")</f>
        <v/>
      </c>
      <c r="D191" s="738"/>
      <c r="E191" s="740" t="str">
        <f>IFERROR(VLOOKUP(E190,科目・教員!$A$2:$B$342,2,0),"")</f>
        <v/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/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  <c r="BW191" s="724"/>
    </row>
    <row r="192" spans="1:75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/>
      </c>
      <c r="D192" s="738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/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  <c r="BW192" s="724"/>
    </row>
    <row r="193" spans="1:75" ht="13.5" customHeight="1">
      <c r="A193" s="760"/>
      <c r="B193" s="16" t="s">
        <v>68</v>
      </c>
      <c r="C193" s="736"/>
      <c r="D193" s="734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  <c r="BW193" s="725"/>
    </row>
    <row r="194" spans="1:75" ht="13.5" customHeight="1">
      <c r="A194" s="745" t="s">
        <v>103</v>
      </c>
      <c r="B194" s="15" t="s">
        <v>53</v>
      </c>
      <c r="C194" s="741" t="str">
        <f>VLOOKUP($C177,'2026年度(1年後期)'!$B$5:$N$207,COLUMN('2026年度(1年後期)'!$I$5),0)&amp;""</f>
        <v/>
      </c>
      <c r="D194" s="742"/>
      <c r="E194" s="747" t="str">
        <f>VLOOKUP($C177,'2026年度(2年後期)'!$B$5:$N$207,COLUMN('2026年度(2年後期)'!$I$5),0)&amp;""</f>
        <v/>
      </c>
      <c r="F194" s="742"/>
      <c r="G194" s="747" t="str">
        <f>VLOOKUP($C177,'2026年度(3年後期)'!$B$5:$N$207,COLUMN('2026年度(3年後期)'!$I$5),0)&amp;""</f>
        <v/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/>
      </c>
      <c r="L194" s="743"/>
      <c r="M194" s="741" t="str">
        <f>VLOOKUP($C177,'2026年度(M1後期)'!$B$5:$N$207,COLUMN('2026年度(M1後期)'!$I$5),0)&amp;""</f>
        <v/>
      </c>
      <c r="N194" s="742"/>
      <c r="O194" s="743" t="str">
        <f>VLOOKUP($C177,'2026年度(M2後期)'!$B$5:$N$207,COLUMN('2026年度(M2後期)'!$I$5),0)&amp;""</f>
        <v/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/>
      </c>
      <c r="T194" s="742"/>
      <c r="U194" s="21"/>
      <c r="Z194" s="745" t="str">
        <f>A194</f>
        <v>４時限（15：10～16：40）</v>
      </c>
      <c r="AA194" s="723"/>
      <c r="AB194" s="723"/>
      <c r="AC194" s="723"/>
      <c r="AD194" s="723"/>
      <c r="AE194" s="723"/>
      <c r="AF194" s="723"/>
      <c r="AG194" s="723"/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/>
      <c r="BO194" s="723"/>
      <c r="BP194" s="723"/>
      <c r="BQ194" s="723"/>
      <c r="BR194" s="723"/>
      <c r="BS194" s="723"/>
      <c r="BT194" s="723"/>
      <c r="BU194" s="723"/>
      <c r="BV194" s="723"/>
      <c r="BW194" s="723"/>
    </row>
    <row r="195" spans="1:75" ht="13.5" customHeight="1">
      <c r="A195" s="745"/>
      <c r="B195" s="15" t="s">
        <v>61</v>
      </c>
      <c r="C195" s="739" t="str">
        <f>IFERROR(VLOOKUP(C194,科目・教員!$A$2:$B$342,2,0),"")</f>
        <v/>
      </c>
      <c r="D195" s="738"/>
      <c r="E195" s="740" t="str">
        <f>IFERROR(VLOOKUP(E194,科目・教員!$A$2:$B$342,2,0),"")</f>
        <v/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/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  <c r="BW195" s="724"/>
    </row>
    <row r="196" spans="1:75" ht="13.5" customHeight="1">
      <c r="A196" s="745"/>
      <c r="B196" s="15" t="s">
        <v>65</v>
      </c>
      <c r="C196" s="739" t="str">
        <f>VLOOKUP($C177,'2026年度(1年後期)'!$B$5:$N$207,COLUMN('2026年度(1年後期)'!$I$5)+1,0)&amp;""</f>
        <v/>
      </c>
      <c r="D196" s="738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/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  <c r="BW196" s="724"/>
    </row>
    <row r="197" spans="1:75" ht="13.5" customHeight="1">
      <c r="A197" s="746"/>
      <c r="B197" s="16" t="s">
        <v>68</v>
      </c>
      <c r="C197" s="736"/>
      <c r="D197" s="734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  <c r="BW197" s="725"/>
    </row>
    <row r="198" spans="1:75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Z198" s="745" t="str">
        <f>A198</f>
        <v>５時限（16：50～18：20）</v>
      </c>
      <c r="AA198" s="723"/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  <c r="BW198" s="723"/>
    </row>
    <row r="199" spans="1:75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  <c r="BW199" s="724"/>
    </row>
    <row r="200" spans="1:75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  <c r="BW200" s="724"/>
    </row>
    <row r="201" spans="1:75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  <c r="BW201" s="725"/>
    </row>
    <row r="202" spans="1:75" ht="21">
      <c r="A202" s="5"/>
      <c r="B202" s="6"/>
      <c r="C202" s="781">
        <f>C177+1</f>
        <v>46455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46455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477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/>
      </c>
      <c r="D203" s="758"/>
      <c r="E203" s="761" t="str">
        <f>VLOOKUP($C202,'2026年度(2年後期)'!$B$5:$N$207,COLUMN('2026年度(2年後期)'!$C$5),0)&amp;""</f>
        <v/>
      </c>
      <c r="F203" s="758"/>
      <c r="G203" s="761" t="str">
        <f>VLOOKUP($C202,'2026年度(3年後期)'!$B$5:$N$207,COLUMN('2026年度(3年後期)'!$C$5),0)&amp;""</f>
        <v/>
      </c>
      <c r="H203" s="758"/>
      <c r="I203" s="761" t="str">
        <f>VLOOKUP($C202,'2026年度(4年後期)'!$B$5:$N$206,COLUMN('2026年度(4年後期)'!$C$5),0)&amp;""</f>
        <v/>
      </c>
      <c r="J203" s="758"/>
      <c r="K203" s="742" t="str">
        <f>VLOOKUP($C202,'2026年度(助産後期)'!$B$5:$N$207,COLUMN('2026年度(助産後期)'!$C$5),0)&amp;""</f>
        <v/>
      </c>
      <c r="L203" s="759"/>
      <c r="M203" s="768" t="str">
        <f>VLOOKUP($C202,'2026年度(M1後期)'!$B$5:$N$207,COLUMN('2026年度(M1後期)'!$C$5),0)&amp;""</f>
        <v/>
      </c>
      <c r="N203" s="759"/>
      <c r="O203" s="761" t="str">
        <f>VLOOKUP($C202,'2026年度(M2後期)'!$B$5:$N$207,COLUMN('2026年度(M2後期)'!$C$5),0)&amp;""</f>
        <v/>
      </c>
      <c r="P203" s="758"/>
      <c r="Q203" s="761" t="str">
        <f>VLOOKUP($C202,'2026年度(D1後期)'!$B$5:$N$207,COLUMN('2026年度(D1後期)'!$C$5),0)&amp;""</f>
        <v/>
      </c>
      <c r="R203" s="758"/>
      <c r="S203" s="742" t="str">
        <f>VLOOKUP($C202,'2026年度(D23後期)'!$B$5:$N$207,COLUMN('2026年度(D23後期)'!$C$5),0)&amp;""</f>
        <v/>
      </c>
      <c r="T203" s="758"/>
      <c r="U203" s="25"/>
      <c r="W203" s="31"/>
      <c r="X203" s="20"/>
      <c r="Z203" s="744" t="str">
        <f>A203</f>
        <v xml:space="preserve">１時限（09：20～10：50） </v>
      </c>
      <c r="AA203" s="723"/>
      <c r="AB203" s="723"/>
      <c r="AC203" s="723"/>
      <c r="AD203" s="723"/>
      <c r="AE203" s="723"/>
      <c r="AF203" s="723"/>
      <c r="AG203" s="723"/>
      <c r="AH203" s="723"/>
      <c r="AI203" s="723"/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/>
      <c r="AX203" s="723"/>
      <c r="AY203" s="723"/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/>
      <c r="BO203" s="723"/>
      <c r="BP203" s="723"/>
      <c r="BQ203" s="723"/>
      <c r="BR203" s="723"/>
      <c r="BS203" s="723"/>
      <c r="BT203" s="723"/>
      <c r="BU203" s="723"/>
      <c r="BV203" s="723"/>
      <c r="BW203" s="723"/>
    </row>
    <row r="204" spans="1:75" ht="13.5" customHeight="1">
      <c r="A204" s="745"/>
      <c r="B204" s="15" t="s">
        <v>61</v>
      </c>
      <c r="C204" s="753" t="str">
        <f>IFERROR(VLOOKUP(C203,科目・教員!$A$2:$B$342,2,0),"")</f>
        <v/>
      </c>
      <c r="D204" s="751"/>
      <c r="E204" s="752" t="str">
        <f>IFERROR(VLOOKUP(E203,科目・教員!$A$2:$B$342,2,0),"")</f>
        <v/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38" t="str">
        <f>IFERROR(VLOOKUP(K203,科目・教員!$A$2:$B$342,2,0),"")</f>
        <v/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5"/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  <c r="BW204" s="724"/>
    </row>
    <row r="205" spans="1:75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/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/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5"/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  <c r="BW205" s="724"/>
    </row>
    <row r="206" spans="1:75" ht="13.5" customHeight="1">
      <c r="A206" s="746"/>
      <c r="B206" s="16" t="s">
        <v>68</v>
      </c>
      <c r="C206" s="736"/>
      <c r="D206" s="755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5"/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  <c r="BW206" s="725"/>
    </row>
    <row r="207" spans="1:75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/>
      </c>
      <c r="D207" s="758"/>
      <c r="E207" s="761" t="str">
        <f>VLOOKUP($C202,'2026年度(2年後期)'!$B$5:$N$207,COLUMN('2026年度(2年後期)'!$E$5),0)&amp;""</f>
        <v/>
      </c>
      <c r="F207" s="758"/>
      <c r="G207" s="761" t="str">
        <f>VLOOKUP($C202,'2026年度(3年後期)'!$B$5:$N$207,COLUMN('2026年度(3年後期)'!$E$5),0)&amp;""</f>
        <v/>
      </c>
      <c r="H207" s="758"/>
      <c r="I207" s="761" t="str">
        <f>VLOOKUP($C202,'2026年度(4年後期)'!$B$5:$N$206,COLUMN('2026年度(4年後期)'!$E$5),0)&amp;""</f>
        <v/>
      </c>
      <c r="J207" s="758"/>
      <c r="K207" s="742" t="str">
        <f>VLOOKUP($C202,'2026年度(助産後期)'!$B$5:$N$207,COLUMN('2026年度(助産後期)'!$E$5),0)&amp;""</f>
        <v/>
      </c>
      <c r="L207" s="759"/>
      <c r="M207" s="757" t="str">
        <f>VLOOKUP($C202,'2026年度(M1後期)'!$B$5:$N$207,COLUMN('2026年度(M1後期)'!$E$5),0)&amp;""</f>
        <v/>
      </c>
      <c r="N207" s="758"/>
      <c r="O207" s="742" t="str">
        <f>VLOOKUP($C202,'2026年度(M2後期)'!$B$5:$N$207,COLUMN('2026年度(M2後期)'!$E$5),0)&amp;""</f>
        <v/>
      </c>
      <c r="P207" s="758"/>
      <c r="Q207" s="742" t="str">
        <f>VLOOKUP($C202,'2026年度(D1後期)'!$B$5:$N$207,COLUMN('2026年度(D1後期)'!$E$5),0)&amp;""</f>
        <v/>
      </c>
      <c r="R207" s="758"/>
      <c r="S207" s="742" t="str">
        <f>VLOOKUP($C202,'2026年度(D23後期)'!$B$5:$N$207,COLUMN('2026年度(D23後期)'!$E$5),0)&amp;""</f>
        <v/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/>
      <c r="AD207" s="723"/>
      <c r="AE207" s="723"/>
      <c r="AF207" s="723"/>
      <c r="AG207" s="723"/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/>
      <c r="AX207" s="723"/>
      <c r="AY207" s="723"/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/>
      <c r="BP207" s="723"/>
      <c r="BQ207" s="723"/>
      <c r="BR207" s="723"/>
      <c r="BS207" s="723"/>
      <c r="BT207" s="723"/>
      <c r="BU207" s="723"/>
      <c r="BV207" s="723"/>
      <c r="BW207" s="723"/>
    </row>
    <row r="208" spans="1:75" ht="13.5" customHeight="1">
      <c r="A208" s="745"/>
      <c r="B208" s="15" t="s">
        <v>61</v>
      </c>
      <c r="C208" s="753" t="str">
        <f>IFERROR(VLOOKUP(C207,科目・教員!$A$2:$B$342,2,0),"")</f>
        <v/>
      </c>
      <c r="D208" s="751"/>
      <c r="E208" s="752" t="str">
        <f>IFERROR(VLOOKUP(E207,科目・教員!$A$2:$B$342,2,0),"")</f>
        <v/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/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  <c r="BW208" s="724"/>
    </row>
    <row r="209" spans="1:75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/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/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  <c r="BW209" s="724"/>
    </row>
    <row r="210" spans="1:75" ht="13.5" customHeight="1">
      <c r="A210" s="760"/>
      <c r="B210" s="16" t="s">
        <v>68</v>
      </c>
      <c r="C210" s="736"/>
      <c r="D210" s="734"/>
      <c r="E210" s="733"/>
      <c r="F210" s="734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  <c r="BW210" s="725"/>
    </row>
    <row r="211" spans="1:75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  <c r="BW211" s="723"/>
    </row>
    <row r="212" spans="1:75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  <c r="BW212" s="724"/>
    </row>
    <row r="213" spans="1:75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  <c r="BW213" s="724"/>
    </row>
    <row r="214" spans="1:75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  <c r="BW214" s="725"/>
    </row>
    <row r="215" spans="1:75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/>
      </c>
      <c r="D215" s="742"/>
      <c r="E215" s="747" t="str">
        <f>VLOOKUP($C202,'2026年度(2年後期)'!$B$5:$N$207,COLUMN('2026年度(2年後期)'!$G$5),0)&amp;""</f>
        <v/>
      </c>
      <c r="F215" s="742"/>
      <c r="G215" s="747" t="str">
        <f>VLOOKUP($C202,'2026年度(3年後期)'!$B$5:$N$207,COLUMN('2026年度(3年後期)'!$G$5),0)&amp;""</f>
        <v/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/>
      </c>
      <c r="L215" s="743"/>
      <c r="M215" s="741" t="str">
        <f>VLOOKUP($C202,'2026年度(M1後期)'!$B$5:$N$207,COLUMN('2026年度(M1後期)'!$G$5),0)&amp;""</f>
        <v/>
      </c>
      <c r="N215" s="742"/>
      <c r="O215" s="743" t="str">
        <f>VLOOKUP($C202,'2026年度(M2後期)'!$B$5:$N$207,COLUMN('2026年度(M2後期)'!$G$5),0)&amp;""</f>
        <v/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/>
      </c>
      <c r="T215" s="742"/>
      <c r="U215" s="32"/>
      <c r="V215" s="623" t="s">
        <v>88</v>
      </c>
      <c r="W215" s="13"/>
      <c r="Z215" s="745" t="str">
        <f>A215</f>
        <v>３時限（13：30～15：00）</v>
      </c>
      <c r="AA215" s="723"/>
      <c r="AB215" s="723"/>
      <c r="AC215" s="723"/>
      <c r="AD215" s="723"/>
      <c r="AE215" s="723"/>
      <c r="AF215" s="723"/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 t="s">
        <v>166</v>
      </c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  <c r="BW215" s="723"/>
    </row>
    <row r="216" spans="1:75" ht="13.5" customHeight="1">
      <c r="A216" s="745"/>
      <c r="B216" s="15" t="s">
        <v>61</v>
      </c>
      <c r="C216" s="739" t="str">
        <f>IFERROR(VLOOKUP(C215,科目・教員!$A$2:$B$342,2,0),"")</f>
        <v/>
      </c>
      <c r="D216" s="738"/>
      <c r="E216" s="740" t="str">
        <f>IFERROR(VLOOKUP(E215,科目・教員!$A$2:$B$342,2,0),"")</f>
        <v/>
      </c>
      <c r="F216" s="738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/>
      </c>
      <c r="L216" s="737"/>
      <c r="M216" s="739" t="str">
        <f>IFERROR(VLOOKUP(M215,科目・教員!$A$2:$B$342,2,0),"")</f>
        <v/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V216" s="623" t="s">
        <v>240</v>
      </c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  <c r="BW216" s="724"/>
    </row>
    <row r="217" spans="1:75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/>
      </c>
      <c r="D217" s="738"/>
      <c r="E217" s="740" t="str">
        <f>VLOOKUP($C202,'2026年度(2年後期)'!$B$5:$N$207,COLUMN('2026年度(2年後期)'!$G$5)+1,0)&amp;""</f>
        <v/>
      </c>
      <c r="F217" s="738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/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V217" s="623" t="s">
        <v>166</v>
      </c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  <c r="BW217" s="724"/>
    </row>
    <row r="218" spans="1:75" ht="13.5" customHeight="1">
      <c r="A218" s="760"/>
      <c r="B218" s="16" t="s">
        <v>68</v>
      </c>
      <c r="C218" s="736"/>
      <c r="D218" s="734"/>
      <c r="E218" s="733"/>
      <c r="F218" s="734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V218" s="623" t="s">
        <v>192</v>
      </c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  <c r="BW218" s="725"/>
    </row>
    <row r="219" spans="1:75" ht="13.5" customHeight="1">
      <c r="A219" s="745" t="s">
        <v>103</v>
      </c>
      <c r="B219" s="15" t="s">
        <v>53</v>
      </c>
      <c r="C219" s="741" t="str">
        <f>VLOOKUP($C202,'2026年度(1年後期)'!$B$5:$N$207,COLUMN('2026年度(1年後期)'!$I$5),0)&amp;""</f>
        <v/>
      </c>
      <c r="D219" s="742"/>
      <c r="E219" s="747" t="str">
        <f>VLOOKUP($C202,'2026年度(2年後期)'!$B$5:$N$207,COLUMN('2026年度(2年後期)'!$I$5),0)&amp;""</f>
        <v/>
      </c>
      <c r="F219" s="742"/>
      <c r="G219" s="747" t="str">
        <f>VLOOKUP($C202,'2026年度(3年後期)'!$B$5:$N$207,COLUMN('2026年度(3年後期)'!$I$5),0)&amp;""</f>
        <v/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/>
      </c>
      <c r="L219" s="743"/>
      <c r="M219" s="741" t="str">
        <f>VLOOKUP($C202,'2026年度(M1後期)'!$B$5:$N$207,COLUMN('2026年度(M1後期)'!$I$5),0)&amp;""</f>
        <v/>
      </c>
      <c r="N219" s="742"/>
      <c r="O219" s="743" t="str">
        <f>VLOOKUP($C202,'2026年度(M2後期)'!$B$5:$N$207,COLUMN('2026年度(M2後期)'!$I$5),0)&amp;""</f>
        <v/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/>
      </c>
      <c r="T219" s="742"/>
      <c r="U219" s="21"/>
      <c r="W219" s="13"/>
      <c r="Z219" s="745" t="str">
        <f>A219</f>
        <v>４時限（15：10～16：40）</v>
      </c>
      <c r="AA219" s="723"/>
      <c r="AB219" s="723"/>
      <c r="AC219" s="723"/>
      <c r="AD219" s="723"/>
      <c r="AE219" s="723"/>
      <c r="AF219" s="723"/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  <c r="BW219" s="723"/>
    </row>
    <row r="220" spans="1:75" ht="13.5" customHeight="1">
      <c r="A220" s="745"/>
      <c r="B220" s="15" t="s">
        <v>61</v>
      </c>
      <c r="C220" s="739" t="str">
        <f>IFERROR(VLOOKUP(C219,科目・教員!$A$2:$B$342,2,0),"")</f>
        <v/>
      </c>
      <c r="D220" s="738"/>
      <c r="E220" s="740" t="str">
        <f>IFERROR(VLOOKUP(E219,科目・教員!$A$2:$B$342,2,0),"")</f>
        <v/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/>
      </c>
      <c r="L220" s="737"/>
      <c r="M220" s="739" t="str">
        <f>IFERROR(VLOOKUP(M219,科目・教員!$A$2:$B$342,2,0),"")</f>
        <v/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  <c r="BW220" s="724"/>
    </row>
    <row r="221" spans="1:75" ht="13.5" customHeight="1">
      <c r="A221" s="745"/>
      <c r="B221" s="15" t="s">
        <v>65</v>
      </c>
      <c r="C221" s="739" t="str">
        <f>VLOOKUP($C202,'2026年度(1年後期)'!$B$5:$N$207,COLUMN('2026年度(1年後期)'!$I$5)+1,0)&amp;""</f>
        <v/>
      </c>
      <c r="D221" s="738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/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  <c r="BW221" s="724"/>
    </row>
    <row r="222" spans="1:75" ht="13.5" customHeight="1">
      <c r="A222" s="746"/>
      <c r="B222" s="16" t="s">
        <v>68</v>
      </c>
      <c r="C222" s="736"/>
      <c r="D222" s="734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  <c r="BW222" s="725"/>
    </row>
    <row r="223" spans="1:75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  <c r="BW223" s="723"/>
    </row>
    <row r="224" spans="1:75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  <c r="BW224" s="724"/>
    </row>
    <row r="225" spans="1:75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  <c r="BW225" s="724"/>
    </row>
    <row r="226" spans="1:75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  <c r="BW226" s="725"/>
    </row>
    <row r="227" spans="1:75" ht="21">
      <c r="A227" s="5"/>
      <c r="B227" s="6"/>
      <c r="C227" s="781">
        <f>C202+1</f>
        <v>46456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32">
        <f>C227</f>
        <v>46456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477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45" t="s">
        <v>52</v>
      </c>
      <c r="B228" s="12" t="s">
        <v>53</v>
      </c>
      <c r="C228" s="757" t="str">
        <f>VLOOKUP($C227,'2026年度(1年後期)'!$B$5:$N$207,COLUMN('2026年度(1年後期)'!$C$5),0)&amp;""</f>
        <v/>
      </c>
      <c r="D228" s="758"/>
      <c r="E228" s="761" t="str">
        <f>VLOOKUP($C227,'2026年度(2年後期)'!$B$5:$N$207,COLUMN('2026年度(2年後期)'!$C$5),0)&amp;""</f>
        <v/>
      </c>
      <c r="F228" s="758"/>
      <c r="G228" s="761" t="str">
        <f>VLOOKUP($C227,'2026年度(3年後期)'!$B$5:$N$207,COLUMN('2026年度(3年後期)'!$C$5),0)&amp;""</f>
        <v/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/>
      </c>
      <c r="N228" s="759"/>
      <c r="O228" s="761" t="str">
        <f>VLOOKUP($C227,'2026年度(M2後期)'!$B$5:$N$207,COLUMN('2026年度(M2後期)'!$C$5),0)&amp;""</f>
        <v/>
      </c>
      <c r="P228" s="758"/>
      <c r="Q228" s="761" t="str">
        <f>VLOOKUP($C227,'2026年度(D1後期)'!$B$5:$N$207,COLUMN('2026年度(D1後期)'!$C$5),0)&amp;""</f>
        <v/>
      </c>
      <c r="R228" s="758"/>
      <c r="S228" s="742" t="str">
        <f>VLOOKUP($C227,'2026年度(D23後期)'!$B$5:$N$207,COLUMN('2026年度(D23後期)'!$C$5),0)&amp;""</f>
        <v/>
      </c>
      <c r="T228" s="758"/>
      <c r="U228" s="20"/>
      <c r="Z228" s="744" t="str">
        <f>A228</f>
        <v xml:space="preserve">１時限（09：20～10：50） </v>
      </c>
      <c r="AA228" s="723"/>
      <c r="AB228" s="723"/>
      <c r="AC228" s="723"/>
      <c r="AD228" s="723"/>
      <c r="AE228" s="723"/>
      <c r="AF228" s="723"/>
      <c r="AG228" s="723"/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/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  <c r="BW228" s="723"/>
    </row>
    <row r="229" spans="1:75" ht="13.5" customHeight="1">
      <c r="A229" s="745"/>
      <c r="B229" s="15" t="s">
        <v>61</v>
      </c>
      <c r="C229" s="753" t="str">
        <f>IFERROR(VLOOKUP(C228,科目・教員!$A$2:$B$342,2,0),"")</f>
        <v/>
      </c>
      <c r="D229" s="751"/>
      <c r="E229" s="752" t="str">
        <f>IFERROR(VLOOKUP(E228,科目・教員!$A$2:$B$342,2,0),"")</f>
        <v/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  <c r="BW229" s="724"/>
    </row>
    <row r="230" spans="1:75" ht="13.5" customHeight="1">
      <c r="A230" s="745"/>
      <c r="B230" s="15" t="s">
        <v>65</v>
      </c>
      <c r="C230" s="753" t="str">
        <f>VLOOKUP($C227,'2026年度(1年後期)'!$B$5:$N$207,COLUMN('2026年度(1年後期)'!$C$5)+1,0)&amp;""</f>
        <v/>
      </c>
      <c r="D230" s="751"/>
      <c r="E230" s="752" t="str">
        <f>VLOOKUP($C227,'2026年度(2年後期)'!$B$5:$N$207,COLUMN('2026年度(2年後期)'!$C$5)+1,0)&amp;""</f>
        <v/>
      </c>
      <c r="F230" s="751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  <c r="BW230" s="724"/>
    </row>
    <row r="231" spans="1:75" ht="13.5" customHeight="1">
      <c r="A231" s="746"/>
      <c r="B231" s="16" t="s">
        <v>68</v>
      </c>
      <c r="C231" s="736"/>
      <c r="D231" s="755"/>
      <c r="E231" s="733"/>
      <c r="F231" s="755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  <c r="BW231" s="725"/>
    </row>
    <row r="232" spans="1:75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/>
      </c>
      <c r="D232" s="758"/>
      <c r="E232" s="761" t="str">
        <f>VLOOKUP($C227,'2026年度(2年後期)'!$B$5:$N$207,COLUMN('2026年度(2年後期)'!$E$5),0)&amp;""</f>
        <v/>
      </c>
      <c r="F232" s="758"/>
      <c r="G232" s="761" t="str">
        <f>VLOOKUP($C227,'2026年度(3年後期)'!$B$5:$N$207,COLUMN('2026年度(3年後期)'!$E$5),0)&amp;""</f>
        <v/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/>
      </c>
      <c r="N232" s="758"/>
      <c r="O232" s="742" t="str">
        <f>VLOOKUP($C227,'2026年度(M2後期)'!$B$5:$N$207,COLUMN('2026年度(M2後期)'!$E$5),0)&amp;""</f>
        <v/>
      </c>
      <c r="P232" s="758"/>
      <c r="Q232" s="742" t="str">
        <f>VLOOKUP($C227,'2026年度(D1後期)'!$B$5:$N$207,COLUMN('2026年度(D1後期)'!$E$5),0)&amp;""</f>
        <v/>
      </c>
      <c r="R232" s="758"/>
      <c r="S232" s="742" t="str">
        <f>VLOOKUP($C227,'2026年度(D23後期)'!$B$5:$N$207,COLUMN('2026年度(D23後期)'!$E$5),0)&amp;""</f>
        <v/>
      </c>
      <c r="T232" s="758"/>
      <c r="Z232" s="745" t="str">
        <f>A232</f>
        <v>２時限（11：00～12：30）</v>
      </c>
      <c r="AA232" s="723"/>
      <c r="AB232" s="723"/>
      <c r="AC232" s="723"/>
      <c r="AD232" s="723"/>
      <c r="AE232" s="723"/>
      <c r="AF232" s="723"/>
      <c r="AG232" s="723"/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/>
      <c r="BB232" s="723"/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  <c r="BW232" s="723"/>
    </row>
    <row r="233" spans="1:75" ht="13.5" customHeight="1">
      <c r="A233" s="745"/>
      <c r="B233" s="15" t="s">
        <v>61</v>
      </c>
      <c r="C233" s="753" t="str">
        <f>IFERROR(VLOOKUP(C232,科目・教員!$A$2:$B$342,2,0),"")</f>
        <v/>
      </c>
      <c r="D233" s="751"/>
      <c r="E233" s="752" t="str">
        <f>IFERROR(VLOOKUP(E232,科目・教員!$A$2:$B$342,2,0),"")</f>
        <v/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  <c r="BW233" s="724"/>
    </row>
    <row r="234" spans="1:75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/>
      </c>
      <c r="D234" s="751"/>
      <c r="E234" s="752" t="str">
        <f>VLOOKUP($C227,'2026年度(2年後期)'!$B$5:$N$207,COLUMN('2026年度(2年後期)'!$E$5)+1,0)&amp;""</f>
        <v/>
      </c>
      <c r="F234" s="751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  <c r="BW234" s="724"/>
    </row>
    <row r="235" spans="1:75" ht="13.5" customHeight="1">
      <c r="A235" s="760"/>
      <c r="B235" s="16" t="s">
        <v>68</v>
      </c>
      <c r="C235" s="736"/>
      <c r="D235" s="734"/>
      <c r="E235" s="733"/>
      <c r="F235" s="734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  <c r="BW235" s="725"/>
    </row>
    <row r="236" spans="1:75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  <c r="BW236" s="723"/>
    </row>
    <row r="237" spans="1:75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  <c r="BW237" s="724"/>
    </row>
    <row r="238" spans="1:75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  <c r="BW238" s="724"/>
    </row>
    <row r="239" spans="1:75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  <c r="BW239" s="725"/>
    </row>
    <row r="240" spans="1:75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/>
      </c>
      <c r="D240" s="742"/>
      <c r="E240" s="747" t="str">
        <f>VLOOKUP($C227,'2026年度(2年後期)'!$B$5:$N$207,COLUMN('2026年度(2年後期)'!$G$5),0)&amp;""</f>
        <v/>
      </c>
      <c r="F240" s="742"/>
      <c r="G240" s="747" t="str">
        <f>VLOOKUP($C227,'2026年度(3年後期)'!$B$5:$N$207,COLUMN('2026年度(3年後期)'!$G$5),0)&amp;""</f>
        <v/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/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/>
      </c>
      <c r="T240" s="742"/>
      <c r="Z240" s="745" t="str">
        <f>A240</f>
        <v>３時限（13：30～15：00）</v>
      </c>
      <c r="AA240" s="723"/>
      <c r="AB240" s="723"/>
      <c r="AC240" s="723"/>
      <c r="AD240" s="723"/>
      <c r="AE240" s="723"/>
      <c r="AF240" s="723"/>
      <c r="AG240" s="723"/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  <c r="BW240" s="723"/>
    </row>
    <row r="241" spans="1:75" ht="13.5" customHeight="1">
      <c r="A241" s="745"/>
      <c r="B241" s="15" t="s">
        <v>61</v>
      </c>
      <c r="C241" s="739" t="str">
        <f>IFERROR(VLOOKUP(C240,科目・教員!$A$2:$B$342,2,0),"")</f>
        <v/>
      </c>
      <c r="D241" s="738"/>
      <c r="E241" s="740" t="str">
        <f>IFERROR(VLOOKUP(E240,科目・教員!$A$2:$B$342,2,0),"")</f>
        <v/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  <c r="BW241" s="724"/>
    </row>
    <row r="242" spans="1:75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/>
      </c>
      <c r="D242" s="738"/>
      <c r="E242" s="740" t="str">
        <f>VLOOKUP($C227,'2026年度(2年後期)'!$B$5:$N$207,COLUMN('2026年度(2年後期)'!$G$5)+1,0)&amp;""</f>
        <v/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  <c r="BW242" s="724"/>
    </row>
    <row r="243" spans="1:75" ht="13.5" customHeight="1">
      <c r="A243" s="760"/>
      <c r="B243" s="16" t="s">
        <v>68</v>
      </c>
      <c r="C243" s="736"/>
      <c r="D243" s="734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  <c r="BW243" s="725"/>
    </row>
    <row r="244" spans="1:75" ht="13.5" customHeight="1">
      <c r="A244" s="745" t="s">
        <v>103</v>
      </c>
      <c r="B244" s="15" t="s">
        <v>53</v>
      </c>
      <c r="C244" s="741" t="str">
        <f>VLOOKUP($C227,'2026年度(1年後期)'!$B$5:$N$207,COLUMN('2026年度(1年後期)'!$I$5),0)&amp;""</f>
        <v/>
      </c>
      <c r="D244" s="742"/>
      <c r="E244" s="747" t="str">
        <f>VLOOKUP($C227,'2026年度(2年後期)'!$B$5:$N$207,COLUMN('2026年度(2年後期)'!$I$5),0)&amp;""</f>
        <v/>
      </c>
      <c r="F244" s="742"/>
      <c r="G244" s="747" t="str">
        <f>VLOOKUP($C227,'2026年度(3年後期)'!$B$5:$N$207,COLUMN('2026年度(3年後期)'!$I$5),0)&amp;""</f>
        <v/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/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/>
      </c>
      <c r="T244" s="742"/>
      <c r="Z244" s="745" t="str">
        <f>A244</f>
        <v>４時限（15：10～16：40）</v>
      </c>
      <c r="AA244" s="723"/>
      <c r="AB244" s="723"/>
      <c r="AC244" s="723"/>
      <c r="AD244" s="723"/>
      <c r="AE244" s="723"/>
      <c r="AF244" s="723"/>
      <c r="AG244" s="723"/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  <c r="BW244" s="723"/>
    </row>
    <row r="245" spans="1:75" ht="13.5" customHeight="1">
      <c r="A245" s="745"/>
      <c r="B245" s="15" t="s">
        <v>61</v>
      </c>
      <c r="C245" s="739" t="str">
        <f>IFERROR(VLOOKUP(C244,科目・教員!$A$2:$B$342,2,0),"")</f>
        <v/>
      </c>
      <c r="D245" s="738"/>
      <c r="E245" s="740" t="str">
        <f>IFERROR(VLOOKUP(E244,科目・教員!$A$2:$B$342,2,0),"")</f>
        <v/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  <c r="BW245" s="724"/>
    </row>
    <row r="246" spans="1:75" ht="13.5" customHeight="1">
      <c r="A246" s="745"/>
      <c r="B246" s="15" t="s">
        <v>65</v>
      </c>
      <c r="C246" s="739" t="str">
        <f>VLOOKUP($C227,'2026年度(1年後期)'!$B$5:$N$207,COLUMN('2026年度(1年後期)'!$I$5)+1,0)&amp;""</f>
        <v/>
      </c>
      <c r="D246" s="738"/>
      <c r="E246" s="740" t="str">
        <f>VLOOKUP($C227,'2026年度(2年後期)'!$B$5:$N$207,COLUMN('2026年度(2年後期)'!$I$5)+1,0)&amp;""</f>
        <v/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  <c r="BW246" s="724"/>
    </row>
    <row r="247" spans="1:75" ht="13.5" customHeight="1">
      <c r="A247" s="746"/>
      <c r="B247" s="16" t="s">
        <v>68</v>
      </c>
      <c r="C247" s="736"/>
      <c r="D247" s="734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  <c r="BW247" s="725"/>
    </row>
    <row r="248" spans="1:75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/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  <c r="BW248" s="723"/>
    </row>
    <row r="249" spans="1:75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  <c r="BW249" s="724"/>
    </row>
    <row r="250" spans="1:75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  <c r="BW250" s="724"/>
    </row>
    <row r="251" spans="1:75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  <c r="BW251" s="725"/>
    </row>
    <row r="252" spans="1:75" ht="21">
      <c r="A252" s="5"/>
      <c r="B252" s="6"/>
      <c r="C252" s="781">
        <f>C227+1</f>
        <v>46457</v>
      </c>
      <c r="D252" s="781"/>
      <c r="E252" s="781"/>
      <c r="F252" s="781"/>
      <c r="G252" s="781"/>
      <c r="H252" s="781"/>
      <c r="I252" s="781"/>
      <c r="J252" s="781"/>
      <c r="K252" s="781"/>
      <c r="L252" s="781"/>
      <c r="M252" s="781"/>
      <c r="N252" s="781"/>
      <c r="O252" s="781"/>
      <c r="P252" s="781"/>
      <c r="Q252" s="781"/>
      <c r="R252" s="781"/>
      <c r="S252" s="781"/>
      <c r="T252" s="781"/>
      <c r="U252" s="832">
        <f>C252</f>
        <v>46457</v>
      </c>
      <c r="V252" s="833"/>
      <c r="W252" s="833"/>
      <c r="X252" s="833"/>
      <c r="Y252" s="833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477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/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/>
      </c>
      <c r="H253" s="758"/>
      <c r="I253" s="761" t="str">
        <f>VLOOKUP($C252,'2026年度(4年後期)'!$B$5:$N$206,COLUMN('2026年度(4年後期)'!$C$5),0)&amp;""</f>
        <v/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/>
      </c>
      <c r="N253" s="759"/>
      <c r="O253" s="761" t="str">
        <f>VLOOKUP($C252,'2026年度(M2後期)'!$B$5:$N$207,COLUMN('2026年度(M2後期)'!$C$5),0)&amp;""</f>
        <v/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/>
      </c>
      <c r="T253" s="758"/>
      <c r="U253" s="25"/>
      <c r="V253" s="20"/>
      <c r="Z253" s="744" t="str">
        <f>A253</f>
        <v xml:space="preserve">１時限（09：20～10：50） </v>
      </c>
      <c r="AA253" s="723"/>
      <c r="AB253" s="723"/>
      <c r="AC253" s="723"/>
      <c r="AD253" s="723"/>
      <c r="AE253" s="723"/>
      <c r="AF253" s="723"/>
      <c r="AG253" s="723"/>
      <c r="AH253" s="723"/>
      <c r="AI253" s="723"/>
      <c r="AJ253" s="723"/>
      <c r="AK253" s="723"/>
      <c r="AL253" s="723"/>
      <c r="AM253" s="723"/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  <c r="BW253" s="723"/>
    </row>
    <row r="254" spans="1:75" ht="13.5" customHeight="1">
      <c r="A254" s="745"/>
      <c r="B254" s="15" t="s">
        <v>61</v>
      </c>
      <c r="C254" s="753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  <c r="BW254" s="724"/>
    </row>
    <row r="255" spans="1:75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33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  <c r="BW255" s="724"/>
    </row>
    <row r="256" spans="1:75" ht="13.5" customHeight="1">
      <c r="A256" s="746"/>
      <c r="B256" s="16" t="s">
        <v>68</v>
      </c>
      <c r="C256" s="736"/>
      <c r="D256" s="755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33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  <c r="BW256" s="725"/>
    </row>
    <row r="257" spans="1:75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/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/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/>
      </c>
      <c r="N257" s="758"/>
      <c r="O257" s="742" t="str">
        <f>VLOOKUP($C252,'2026年度(M2後期)'!$B$5:$N$207,COLUMN('2026年度(M2後期)'!$E$5),0)&amp;""</f>
        <v/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/>
      </c>
      <c r="T257" s="758"/>
      <c r="U257" s="33"/>
      <c r="Z257" s="745" t="str">
        <f>A257</f>
        <v>２時限（11：00～12：30）</v>
      </c>
      <c r="AA257" s="723"/>
      <c r="AB257" s="723"/>
      <c r="AC257" s="723"/>
      <c r="AD257" s="723"/>
      <c r="AE257" s="723"/>
      <c r="AF257" s="723"/>
      <c r="AG257" s="723"/>
      <c r="AH257" s="723"/>
      <c r="AI257" s="723"/>
      <c r="AJ257" s="723"/>
      <c r="AK257" s="723"/>
      <c r="AL257" s="723"/>
      <c r="AM257" s="723"/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  <c r="BW257" s="723"/>
    </row>
    <row r="258" spans="1:75" ht="13.5" customHeight="1">
      <c r="A258" s="745"/>
      <c r="B258" s="15" t="s">
        <v>61</v>
      </c>
      <c r="C258" s="753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  <c r="BW258" s="724"/>
    </row>
    <row r="259" spans="1:75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  <c r="BW259" s="724"/>
    </row>
    <row r="260" spans="1:75" ht="13.5" customHeight="1">
      <c r="A260" s="760"/>
      <c r="B260" s="16" t="s">
        <v>68</v>
      </c>
      <c r="C260" s="736"/>
      <c r="D260" s="734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  <c r="BW260" s="725"/>
    </row>
    <row r="261" spans="1:75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  <c r="BW261" s="723"/>
    </row>
    <row r="262" spans="1:75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  <c r="BW262" s="724"/>
    </row>
    <row r="263" spans="1:75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  <c r="BW263" s="724"/>
    </row>
    <row r="264" spans="1:75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  <c r="BW264" s="725"/>
    </row>
    <row r="265" spans="1:75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/>
      </c>
      <c r="D265" s="742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/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/>
      </c>
      <c r="N265" s="742"/>
      <c r="O265" s="743" t="str">
        <f>VLOOKUP($C252,'2026年度(M2後期)'!$B$5:$N$207,COLUMN('2026年度(M2後期)'!$G$5),0)&amp;""</f>
        <v/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/>
      </c>
      <c r="T265" s="742"/>
      <c r="U265" s="602" t="s">
        <v>485</v>
      </c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 t="s">
        <v>486</v>
      </c>
      <c r="AG265" s="723"/>
      <c r="AH265" s="723"/>
      <c r="AI265" s="723"/>
      <c r="AJ265" s="723"/>
      <c r="AK265" s="723"/>
      <c r="AL265" s="723"/>
      <c r="AM265" s="723"/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  <c r="BW265" s="723"/>
    </row>
    <row r="266" spans="1:75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602" t="s">
        <v>486</v>
      </c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  <c r="BW266" s="724"/>
    </row>
    <row r="267" spans="1:75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/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602" t="s">
        <v>86</v>
      </c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  <c r="BW267" s="724"/>
    </row>
    <row r="268" spans="1:75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602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  <c r="BW268" s="725"/>
    </row>
    <row r="269" spans="1:75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/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/>
      </c>
      <c r="N269" s="742"/>
      <c r="O269" s="743" t="str">
        <f>VLOOKUP($C252,'2026年度(M2後期)'!$B$5:$N$207,COLUMN('2026年度(M2後期)'!$I$5),0)&amp;""</f>
        <v/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/>
      </c>
      <c r="T269" s="742"/>
      <c r="U269" s="602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 t="s">
        <v>486</v>
      </c>
      <c r="AG269" s="723"/>
      <c r="AH269" s="723"/>
      <c r="AI269" s="723"/>
      <c r="AJ269" s="723"/>
      <c r="AK269" s="723"/>
      <c r="AL269" s="723"/>
      <c r="AM269" s="723"/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  <c r="BW269" s="723"/>
    </row>
    <row r="270" spans="1:75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602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  <c r="BW270" s="724"/>
    </row>
    <row r="271" spans="1:75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/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602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  <c r="BW271" s="724"/>
    </row>
    <row r="272" spans="1:75" ht="13.5" customHeight="1">
      <c r="A272" s="746"/>
      <c r="B272" s="16" t="s">
        <v>68</v>
      </c>
      <c r="C272" s="736"/>
      <c r="D272" s="734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602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  <c r="BW272" s="725"/>
    </row>
    <row r="273" spans="1:75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  <c r="BW273" s="723"/>
    </row>
    <row r="274" spans="1:75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  <c r="BW274" s="724"/>
    </row>
    <row r="275" spans="1:75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  <c r="BW275" s="724"/>
    </row>
    <row r="276" spans="1:75" ht="13.5" customHeight="1">
      <c r="A276" s="746"/>
      <c r="B276" s="16" t="s">
        <v>68</v>
      </c>
      <c r="C276" s="736"/>
      <c r="D276" s="734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19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  <c r="BW276" s="725"/>
    </row>
    <row r="277" spans="1:75" ht="21">
      <c r="A277" s="5"/>
      <c r="B277" s="6"/>
      <c r="C277" s="781">
        <f>C252+1</f>
        <v>46458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32">
        <f>C277</f>
        <v>46458</v>
      </c>
      <c r="V277" s="833"/>
      <c r="W277" s="833"/>
      <c r="X277" s="833"/>
      <c r="Y277" s="833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477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/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/>
      </c>
      <c r="N278" s="759"/>
      <c r="O278" s="761" t="str">
        <f>VLOOKUP($C277,'2026年度(M2後期)'!$B$5:$N$207,COLUMN('2026年度(M2後期)'!$C$5),0)&amp;""</f>
        <v/>
      </c>
      <c r="P278" s="758"/>
      <c r="Q278" s="761" t="str">
        <f>VLOOKUP($C277,'2026年度(D1後期)'!$B$5:$N$207,COLUMN('2026年度(D1後期)'!$C$5),0)&amp;""</f>
        <v/>
      </c>
      <c r="R278" s="758"/>
      <c r="S278" s="742" t="str">
        <f>VLOOKUP($C277,'2026年度(D23後期)'!$B$5:$N$207,COLUMN('2026年度(D23後期)'!$C$5),0)&amp;""</f>
        <v/>
      </c>
      <c r="T278" s="758"/>
      <c r="U278" s="20"/>
      <c r="Z278" s="744" t="str">
        <f>A278</f>
        <v xml:space="preserve">１時限（09：20～10：50） </v>
      </c>
      <c r="AA278" s="723"/>
      <c r="AB278" s="723"/>
      <c r="AC278" s="723"/>
      <c r="AD278" s="723"/>
      <c r="AE278" s="723"/>
      <c r="AF278" s="723"/>
      <c r="AG278" s="723"/>
      <c r="AH278" s="723"/>
      <c r="AI278" s="723"/>
      <c r="AJ278" s="723"/>
      <c r="AK278" s="723"/>
      <c r="AL278" s="723"/>
      <c r="AM278" s="723"/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  <c r="BW278" s="723"/>
    </row>
    <row r="279" spans="1:75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  <c r="BW279" s="724"/>
    </row>
    <row r="280" spans="1:75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  <c r="BW280" s="724"/>
    </row>
    <row r="281" spans="1:75" ht="13.5" customHeight="1">
      <c r="A281" s="746"/>
      <c r="B281" s="16" t="s">
        <v>68</v>
      </c>
      <c r="C281" s="736"/>
      <c r="D281" s="755"/>
      <c r="E281" s="733"/>
      <c r="F281" s="755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  <c r="BW281" s="725"/>
    </row>
    <row r="282" spans="1:75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/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/>
      </c>
      <c r="N282" s="758"/>
      <c r="O282" s="742" t="str">
        <f>VLOOKUP($C277,'2026年度(M2後期)'!$B$5:$N$207,COLUMN('2026年度(M2後期)'!$E$5),0)&amp;""</f>
        <v/>
      </c>
      <c r="P282" s="758"/>
      <c r="Q282" s="742" t="str">
        <f>VLOOKUP($C277,'2026年度(D1後期)'!$B$5:$N$207,COLUMN('2026年度(D1後期)'!$E$5),0)&amp;""</f>
        <v/>
      </c>
      <c r="R282" s="758"/>
      <c r="S282" s="742" t="str">
        <f>VLOOKUP($C277,'2026年度(D23後期)'!$B$5:$N$207,COLUMN('2026年度(D23後期)'!$E$5),0)&amp;""</f>
        <v/>
      </c>
      <c r="T282" s="758"/>
      <c r="Z282" s="745" t="str">
        <f>A282</f>
        <v>２時限（11：00～12：30）</v>
      </c>
      <c r="AA282" s="723"/>
      <c r="AB282" s="723"/>
      <c r="AC282" s="723"/>
      <c r="AD282" s="723"/>
      <c r="AE282" s="723"/>
      <c r="AF282" s="723"/>
      <c r="AG282" s="723"/>
      <c r="AH282" s="723"/>
      <c r="AI282" s="723"/>
      <c r="AJ282" s="723"/>
      <c r="AK282" s="723"/>
      <c r="AL282" s="723"/>
      <c r="AM282" s="723"/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  <c r="BW282" s="723"/>
    </row>
    <row r="283" spans="1:75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  <c r="BW283" s="724"/>
    </row>
    <row r="284" spans="1:75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  <c r="BW284" s="724"/>
    </row>
    <row r="285" spans="1:75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  <c r="BW285" s="725"/>
    </row>
    <row r="286" spans="1:75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/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  <c r="BW286" s="723"/>
    </row>
    <row r="287" spans="1:75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  <c r="BW287" s="724"/>
    </row>
    <row r="288" spans="1:75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  <c r="BW288" s="724"/>
    </row>
    <row r="289" spans="1:75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  <c r="BW289" s="725"/>
    </row>
    <row r="290" spans="1:75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/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/>
      </c>
      <c r="N290" s="742"/>
      <c r="O290" s="743" t="str">
        <f>VLOOKUP($C277,'2026年度(M2後期)'!$B$5:$N$207,COLUMN('2026年度(M2後期)'!$G$5),0)&amp;""</f>
        <v/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/>
      </c>
      <c r="T290" s="742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/>
      <c r="AH290" s="723"/>
      <c r="AI290" s="723"/>
      <c r="AJ290" s="723"/>
      <c r="AK290" s="723"/>
      <c r="AL290" s="723"/>
      <c r="AM290" s="723"/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  <c r="BW290" s="723"/>
    </row>
    <row r="291" spans="1:75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  <c r="BW291" s="724"/>
    </row>
    <row r="292" spans="1:75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/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  <c r="BW292" s="724"/>
    </row>
    <row r="293" spans="1:75" ht="13.5" customHeight="1">
      <c r="A293" s="760"/>
      <c r="B293" s="16" t="s">
        <v>68</v>
      </c>
      <c r="C293" s="736"/>
      <c r="D293" s="734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  <c r="BW293" s="725"/>
    </row>
    <row r="294" spans="1:75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/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/>
      </c>
      <c r="N294" s="742"/>
      <c r="O294" s="743" t="str">
        <f>VLOOKUP($C277,'2026年度(M2後期)'!$B$5:$N$207,COLUMN('2026年度(M2後期)'!$I$5),0)&amp;""</f>
        <v/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/>
      </c>
      <c r="T294" s="74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/>
      <c r="AH294" s="723"/>
      <c r="AI294" s="723"/>
      <c r="AJ294" s="723"/>
      <c r="AK294" s="723"/>
      <c r="AL294" s="723"/>
      <c r="AM294" s="723"/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  <c r="BW294" s="723"/>
    </row>
    <row r="295" spans="1:75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  <c r="BW295" s="724"/>
    </row>
    <row r="296" spans="1:75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/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  <c r="BW296" s="724"/>
    </row>
    <row r="297" spans="1:75" ht="13.5" customHeight="1">
      <c r="A297" s="746"/>
      <c r="B297" s="16" t="s">
        <v>68</v>
      </c>
      <c r="C297" s="736"/>
      <c r="D297" s="734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  <c r="BW297" s="725"/>
    </row>
    <row r="298" spans="1:75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U298" s="614" t="s">
        <v>113</v>
      </c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/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 t="s">
        <v>216</v>
      </c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  <c r="BW298" s="723"/>
    </row>
    <row r="299" spans="1:75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U299" s="615" t="s">
        <v>218</v>
      </c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  <c r="BW299" s="724"/>
    </row>
    <row r="300" spans="1:75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U300" s="614" t="s">
        <v>216</v>
      </c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  <c r="BW300" s="724"/>
    </row>
    <row r="301" spans="1:75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616" t="s">
        <v>123</v>
      </c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  <c r="BW301" s="725"/>
    </row>
    <row r="302" spans="1:75" ht="21">
      <c r="A302" s="23"/>
      <c r="B302" s="24"/>
      <c r="C302" s="767">
        <f>C277+1</f>
        <v>46459</v>
      </c>
      <c r="D302" s="767"/>
      <c r="E302" s="767"/>
      <c r="F302" s="767"/>
      <c r="G302" s="767"/>
      <c r="H302" s="767"/>
      <c r="I302" s="767"/>
      <c r="J302" s="767"/>
      <c r="K302" s="767"/>
      <c r="L302" s="767"/>
      <c r="M302" s="767"/>
      <c r="N302" s="767"/>
      <c r="O302" s="767"/>
      <c r="P302" s="767"/>
      <c r="Q302" s="767"/>
      <c r="R302" s="767"/>
      <c r="S302" s="767"/>
      <c r="T302" s="767"/>
      <c r="U302" s="835">
        <f>C302</f>
        <v>46459</v>
      </c>
      <c r="V302" s="836"/>
      <c r="W302" s="836"/>
      <c r="X302" s="836"/>
      <c r="Y302" s="836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477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/>
      </c>
      <c r="D303" s="758"/>
      <c r="E303" s="761" t="str">
        <f>VLOOKUP($C302,'2026年度(2年後期)'!$B$5:$N$207,COLUMN('2026年度(2年後期)'!$C$5),0)&amp;""</f>
        <v/>
      </c>
      <c r="F303" s="758"/>
      <c r="G303" s="761" t="str">
        <f>VLOOKUP($C302,'2026年度(3年後期)'!$B$5:$N$207,COLUMN('2026年度(3年後期)'!$C$5),0)&amp;""</f>
        <v/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/>
      </c>
      <c r="L303" s="759"/>
      <c r="M303" s="768" t="str">
        <f>VLOOKUP($C302,'2026年度(M1後期)'!$B$5:$N$207,COLUMN('2026年度(M1後期)'!$C$5),0)&amp;""</f>
        <v/>
      </c>
      <c r="N303" s="759"/>
      <c r="O303" s="761" t="str">
        <f>VLOOKUP($C302,'2026年度(M2後期)'!$B$5:$N$207,COLUMN('2026年度(M2後期)'!$C$5),0)&amp;""</f>
        <v/>
      </c>
      <c r="P303" s="758"/>
      <c r="Q303" s="761" t="str">
        <f>VLOOKUP($C302,'2026年度(D1後期)'!$B$5:$N$207,COLUMN('2026年度(D1後期)'!$C$5),0)&amp;""</f>
        <v/>
      </c>
      <c r="R303" s="758"/>
      <c r="S303" s="742" t="str">
        <f>VLOOKUP($C302,'2026年度(D23後期)'!$B$5:$N$207,COLUMN('2026年度(D23後期)'!$C$5),0)&amp;""</f>
        <v/>
      </c>
      <c r="T303" s="758"/>
      <c r="U303" s="43"/>
      <c r="Z303" s="744" t="str">
        <f>A303</f>
        <v xml:space="preserve">１時限（09：20～10：50） </v>
      </c>
      <c r="AA303" s="723"/>
      <c r="AB303" s="723"/>
      <c r="AC303" s="723"/>
      <c r="AD303" s="723"/>
      <c r="AE303" s="723"/>
      <c r="AF303" s="723"/>
      <c r="AG303" s="723"/>
      <c r="AH303" s="723"/>
      <c r="AI303" s="723"/>
      <c r="AJ303" s="723"/>
      <c r="AK303" s="723"/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/>
      <c r="AX303" s="723"/>
      <c r="AY303" s="723"/>
      <c r="AZ303" s="723"/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  <c r="BW303" s="723"/>
    </row>
    <row r="304" spans="1:75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752" t="str">
        <f>IFERROR(VLOOKUP(E303,科目・教員!$A$2:$B$342,2,0),"")</f>
        <v/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/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  <c r="BW304" s="724"/>
    </row>
    <row r="305" spans="1:75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/>
      </c>
      <c r="D305" s="751"/>
      <c r="E305" s="752" t="str">
        <f>VLOOKUP($C302,'2026年度(2年後期)'!$B$5:$N$207,COLUMN('2026年度(2年後期)'!$C$5)+1,0)&amp;""</f>
        <v/>
      </c>
      <c r="F305" s="751"/>
      <c r="G305" s="752" t="str">
        <f>VLOOKUP($C302,'2026年度(3年後期)'!$B$5:$N$207,COLUMN('2026年度(3年後期)'!$C$5)+1,0)&amp;""</f>
        <v/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  <c r="BW305" s="724"/>
    </row>
    <row r="306" spans="1:75" ht="13.5" customHeight="1">
      <c r="A306" s="746"/>
      <c r="B306" s="16" t="s">
        <v>68</v>
      </c>
      <c r="C306" s="736"/>
      <c r="D306" s="755"/>
      <c r="E306" s="733"/>
      <c r="F306" s="755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  <c r="BW306" s="725"/>
    </row>
    <row r="307" spans="1:75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/>
      </c>
      <c r="D307" s="758"/>
      <c r="E307" s="761" t="str">
        <f>VLOOKUP($C302,'2026年度(2年後期)'!$B$5:$N$207,COLUMN('2026年度(2年後期)'!$E$5),0)&amp;""</f>
        <v/>
      </c>
      <c r="F307" s="758"/>
      <c r="G307" s="761" t="str">
        <f>VLOOKUP($C302,'2026年度(3年後期)'!$B$5:$N$207,COLUMN('2026年度(3年後期)'!$E$5),0)&amp;""</f>
        <v/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/>
      </c>
      <c r="L307" s="759"/>
      <c r="M307" s="757" t="str">
        <f>VLOOKUP($C302,'2026年度(M1後期)'!$B$5:$N$207,COLUMN('2026年度(M1後期)'!$E$5),0)&amp;""</f>
        <v/>
      </c>
      <c r="N307" s="758"/>
      <c r="O307" s="742" t="str">
        <f>VLOOKUP($C302,'2026年度(M2後期)'!$B$5:$N$207,COLUMN('2026年度(M2後期)'!$E$5),0)&amp;""</f>
        <v/>
      </c>
      <c r="P307" s="758"/>
      <c r="Q307" s="742" t="str">
        <f>VLOOKUP($C302,'2026年度(D1後期)'!$B$5:$N$207,COLUMN('2026年度(D1後期)'!$E$5),0)&amp;""</f>
        <v/>
      </c>
      <c r="R307" s="758"/>
      <c r="S307" s="742" t="str">
        <f>VLOOKUP($C302,'2026年度(D23後期)'!$B$5:$N$207,COLUMN('2026年度(D23後期)'!$E$5),0)&amp;""</f>
        <v/>
      </c>
      <c r="T307" s="758"/>
      <c r="U307" s="25"/>
      <c r="Z307" s="745" t="str">
        <f>A307</f>
        <v>２時限（11：00～12：30）</v>
      </c>
      <c r="AA307" s="723"/>
      <c r="AB307" s="723"/>
      <c r="AC307" s="723"/>
      <c r="AD307" s="723"/>
      <c r="AE307" s="723"/>
      <c r="AF307" s="723"/>
      <c r="AG307" s="723"/>
      <c r="AH307" s="723"/>
      <c r="AI307" s="723"/>
      <c r="AJ307" s="723"/>
      <c r="AK307" s="723"/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/>
      <c r="AX307" s="723"/>
      <c r="AY307" s="723"/>
      <c r="AZ307" s="723"/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  <c r="BW307" s="723"/>
    </row>
    <row r="308" spans="1:75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52" t="str">
        <f>IFERROR(VLOOKUP(E307,科目・教員!$A$2:$B$342,2,0),"")</f>
        <v/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/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25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  <c r="BW308" s="724"/>
    </row>
    <row r="309" spans="1:75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/>
      </c>
      <c r="D309" s="751"/>
      <c r="E309" s="752" t="str">
        <f>VLOOKUP($C302,'2026年度(2年後期)'!$B$5:$N$207,COLUMN('2026年度(2年後期)'!$E$5)+1,0)&amp;""</f>
        <v/>
      </c>
      <c r="F309" s="751"/>
      <c r="G309" s="752" t="str">
        <f>VLOOKUP($C302,'2026年度(3年後期)'!$B$5:$N$207,COLUMN('2026年度(3年後期)'!$E$5)+1,0)&amp;""</f>
        <v/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25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  <c r="BW309" s="724"/>
    </row>
    <row r="310" spans="1:75" ht="13.5" customHeight="1">
      <c r="A310" s="760"/>
      <c r="B310" s="16" t="s">
        <v>68</v>
      </c>
      <c r="C310" s="736"/>
      <c r="D310" s="734"/>
      <c r="E310" s="733"/>
      <c r="F310" s="734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25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  <c r="BW310" s="725"/>
    </row>
    <row r="311" spans="1:75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  <c r="BW311" s="723"/>
    </row>
    <row r="312" spans="1:75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  <c r="BW312" s="724"/>
    </row>
    <row r="313" spans="1:75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  <c r="BW313" s="724"/>
    </row>
    <row r="314" spans="1:75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  <c r="BW314" s="725"/>
    </row>
    <row r="315" spans="1:75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/>
      </c>
      <c r="D315" s="742"/>
      <c r="E315" s="747" t="str">
        <f>VLOOKUP($C302,'2026年度(2年後期)'!$B$5:$N$207,COLUMN('2026年度(2年後期)'!$G$5),0)&amp;""</f>
        <v/>
      </c>
      <c r="F315" s="742"/>
      <c r="G315" s="747" t="str">
        <f>VLOOKUP($C302,'2026年度(3年後期)'!$B$5:$N$207,COLUMN('2026年度(3年後期)'!$G$5),0)&amp;""</f>
        <v/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/>
      </c>
      <c r="L315" s="743"/>
      <c r="M315" s="741" t="str">
        <f>VLOOKUP($C302,'2026年度(M1後期)'!$B$5:$N$207,COLUMN('2026年度(M1後期)'!$G$5),0)&amp;""</f>
        <v/>
      </c>
      <c r="N315" s="742"/>
      <c r="O315" s="743" t="str">
        <f>VLOOKUP($C302,'2026年度(M2後期)'!$B$5:$N$207,COLUMN('2026年度(M2後期)'!$G$5),0)&amp;""</f>
        <v/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/>
      </c>
      <c r="T315" s="742"/>
      <c r="U315" s="25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/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/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/>
      <c r="BL315" s="723"/>
      <c r="BM315" s="723"/>
      <c r="BN315" s="723"/>
      <c r="BO315" s="723"/>
      <c r="BP315" s="723"/>
      <c r="BQ315" s="723"/>
      <c r="BR315" s="723"/>
      <c r="BS315" s="723"/>
      <c r="BT315" s="723"/>
      <c r="BU315" s="723"/>
      <c r="BV315" s="723"/>
      <c r="BW315" s="723"/>
    </row>
    <row r="316" spans="1:75" ht="13.5" customHeight="1">
      <c r="A316" s="745"/>
      <c r="B316" s="15" t="s">
        <v>61</v>
      </c>
      <c r="C316" s="739" t="str">
        <f>IFERROR(VLOOKUP(C315,科目・教員!$A$2:$B$342,2,0),"")</f>
        <v/>
      </c>
      <c r="D316" s="738"/>
      <c r="E316" s="740" t="str">
        <f>IFERROR(VLOOKUP(E315,科目・教員!$A$2:$B$342,2,0),"")</f>
        <v/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/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25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  <c r="BW316" s="724"/>
    </row>
    <row r="317" spans="1:75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/>
      </c>
      <c r="D317" s="738"/>
      <c r="E317" s="740" t="str">
        <f>VLOOKUP($C302,'2026年度(2年後期)'!$B$5:$N$207,COLUMN('2026年度(2年後期)'!$G$5)+1,0)&amp;""</f>
        <v/>
      </c>
      <c r="F317" s="738"/>
      <c r="G317" s="740" t="str">
        <f>VLOOKUP($C302,'2026年度(3年後期)'!$B$5:$N$207,COLUMN('2026年度(3年後期)'!$G$5)+1,0)&amp;""</f>
        <v/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25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  <c r="BW317" s="724"/>
    </row>
    <row r="318" spans="1:75" ht="13.5" customHeight="1">
      <c r="A318" s="760"/>
      <c r="B318" s="16" t="s">
        <v>68</v>
      </c>
      <c r="C318" s="736"/>
      <c r="D318" s="734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25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  <c r="BW318" s="725"/>
    </row>
    <row r="319" spans="1:75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/>
      </c>
      <c r="D319" s="742"/>
      <c r="E319" s="747" t="str">
        <f>VLOOKUP($C302,'2026年度(2年後期)'!$B$5:$N$207,COLUMN('2026年度(2年後期)'!$I$5),0)&amp;""</f>
        <v/>
      </c>
      <c r="F319" s="742"/>
      <c r="G319" s="747" t="str">
        <f>VLOOKUP($C302,'2026年度(3年後期)'!$B$5:$N$207,COLUMN('2026年度(3年後期)'!$I$5),0)&amp;""</f>
        <v/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/>
      </c>
      <c r="L319" s="743"/>
      <c r="M319" s="741" t="str">
        <f>VLOOKUP($C302,'2026年度(M1後期)'!$B$5:$N$207,COLUMN('2026年度(M1後期)'!$I$5),0)&amp;""</f>
        <v/>
      </c>
      <c r="N319" s="742"/>
      <c r="O319" s="743" t="str">
        <f>VLOOKUP($C302,'2026年度(M2後期)'!$B$5:$N$207,COLUMN('2026年度(M2後期)'!$I$5),0)&amp;""</f>
        <v/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/>
      </c>
      <c r="T319" s="742"/>
      <c r="U319" s="25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/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/>
      <c r="BB319" s="723"/>
      <c r="BC319" s="723"/>
      <c r="BD319" s="723"/>
      <c r="BE319" s="723"/>
      <c r="BF319" s="723"/>
      <c r="BG319" s="723"/>
      <c r="BH319" s="723"/>
      <c r="BI319" s="723"/>
      <c r="BJ319" s="723"/>
      <c r="BK319" s="723"/>
      <c r="BL319" s="723"/>
      <c r="BM319" s="723"/>
      <c r="BN319" s="723"/>
      <c r="BO319" s="723"/>
      <c r="BP319" s="723"/>
      <c r="BQ319" s="723"/>
      <c r="BR319" s="723"/>
      <c r="BS319" s="723"/>
      <c r="BT319" s="723"/>
      <c r="BU319" s="723"/>
      <c r="BV319" s="723"/>
      <c r="BW319" s="723"/>
    </row>
    <row r="320" spans="1:75" ht="13.5" customHeight="1">
      <c r="A320" s="745"/>
      <c r="B320" s="15" t="s">
        <v>61</v>
      </c>
      <c r="C320" s="739" t="str">
        <f>IFERROR(VLOOKUP(C319,科目・教員!$A$2:$B$342,2,0),"")</f>
        <v/>
      </c>
      <c r="D320" s="738"/>
      <c r="E320" s="740" t="str">
        <f>IFERROR(VLOOKUP(E319,科目・教員!$A$2:$B$342,2,0),"")</f>
        <v/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/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25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  <c r="BW320" s="724"/>
    </row>
    <row r="321" spans="1:75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/>
      </c>
      <c r="D321" s="738"/>
      <c r="E321" s="740" t="str">
        <f>VLOOKUP($C302,'2026年度(2年後期)'!$B$5:$N$207,COLUMN('2026年度(2年後期)'!$I$5)+1,0)&amp;""</f>
        <v/>
      </c>
      <c r="F321" s="738"/>
      <c r="G321" s="740" t="str">
        <f>VLOOKUP($C302,'2026年度(3年後期)'!$B$5:$N$207,COLUMN('2026年度(3年後期)'!$I$5)+1,0)&amp;""</f>
        <v/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25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  <c r="BW321" s="724"/>
    </row>
    <row r="322" spans="1:75" ht="13.5" customHeight="1">
      <c r="A322" s="746"/>
      <c r="B322" s="16" t="s">
        <v>68</v>
      </c>
      <c r="C322" s="736"/>
      <c r="D322" s="734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25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  <c r="BW322" s="725"/>
    </row>
    <row r="323" spans="1:75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25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  <c r="BW323" s="723"/>
    </row>
    <row r="324" spans="1:75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25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  <c r="BW324" s="724"/>
    </row>
    <row r="325" spans="1:75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25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  <c r="BW325" s="724"/>
    </row>
    <row r="326" spans="1:75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37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  <c r="BW326" s="725"/>
    </row>
    <row r="327" spans="1:75" ht="21">
      <c r="A327" s="23"/>
      <c r="B327" s="24"/>
      <c r="C327" s="767">
        <f>C302+1</f>
        <v>46460</v>
      </c>
      <c r="D327" s="767"/>
      <c r="E327" s="767"/>
      <c r="F327" s="767"/>
      <c r="G327" s="767"/>
      <c r="H327" s="767"/>
      <c r="I327" s="767"/>
      <c r="J327" s="767"/>
      <c r="K327" s="767"/>
      <c r="L327" s="767"/>
      <c r="M327" s="767"/>
      <c r="N327" s="767"/>
      <c r="O327" s="767"/>
      <c r="P327" s="767"/>
      <c r="Q327" s="767"/>
      <c r="R327" s="767"/>
      <c r="S327" s="767"/>
      <c r="T327" s="767"/>
      <c r="U327" s="835">
        <f>C327</f>
        <v>46460</v>
      </c>
      <c r="V327" s="836"/>
      <c r="W327" s="836"/>
      <c r="X327" s="836"/>
      <c r="Y327" s="836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477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/>
      </c>
      <c r="D328" s="758"/>
      <c r="E328" s="761" t="str">
        <f>VLOOKUP($C327,'2026年度(2年後期)'!$B$5:$N$207,COLUMN('2026年度(2年後期)'!$C$5),0)&amp;""</f>
        <v/>
      </c>
      <c r="F328" s="758"/>
      <c r="G328" s="761" t="str">
        <f>VLOOKUP($C327,'2026年度(3年後期)'!$B$5:$N$207,COLUMN('2026年度(3年後期)'!$C$5),0)&amp;""</f>
        <v/>
      </c>
      <c r="H328" s="758"/>
      <c r="I328" s="761" t="str">
        <f>VLOOKUP($C327,'2026年度(4年後期)'!$B$5:$N$206,COLUMN('2026年度(4年後期)'!$C$5),0)&amp;""</f>
        <v/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/>
      </c>
      <c r="N328" s="759"/>
      <c r="O328" s="761" t="str">
        <f>VLOOKUP($C327,'2026年度(M2後期)'!$B$5:$N$207,COLUMN('2026年度(M2後期)'!$C$5),0)&amp;""</f>
        <v/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/>
      </c>
      <c r="T328" s="758"/>
      <c r="U328" s="25"/>
      <c r="Z328" s="744" t="str">
        <f>A328</f>
        <v xml:space="preserve">１時限（09：20～10：50） </v>
      </c>
      <c r="AA328" s="723"/>
      <c r="AB328" s="723"/>
      <c r="AC328" s="723"/>
      <c r="AD328" s="723"/>
      <c r="AE328" s="723"/>
      <c r="AF328" s="723"/>
      <c r="AG328" s="723"/>
      <c r="AH328" s="723"/>
      <c r="AI328" s="723"/>
      <c r="AJ328" s="723"/>
      <c r="AK328" s="723"/>
      <c r="AL328" s="723"/>
      <c r="AM328" s="723"/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/>
      <c r="BO328" s="723"/>
      <c r="BP328" s="723"/>
      <c r="BQ328" s="723"/>
      <c r="BR328" s="723"/>
      <c r="BS328" s="723"/>
      <c r="BT328" s="723"/>
      <c r="BU328" s="723"/>
      <c r="BV328" s="723"/>
      <c r="BW328" s="723"/>
    </row>
    <row r="329" spans="1:75" ht="13.5" customHeight="1">
      <c r="A329" s="745"/>
      <c r="B329" s="15" t="s">
        <v>61</v>
      </c>
      <c r="C329" s="753" t="str">
        <f>IFERROR(VLOOKUP(C328,科目・教員!$A$2:$B$342,2,0),"")</f>
        <v/>
      </c>
      <c r="D329" s="751"/>
      <c r="E329" s="752" t="str">
        <f>IFERROR(VLOOKUP(E328,科目・教員!$A$2:$B$342,2,0),"")</f>
        <v/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  <c r="BW329" s="724"/>
    </row>
    <row r="330" spans="1:75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/>
      </c>
      <c r="D330" s="751"/>
      <c r="E330" s="752" t="str">
        <f>VLOOKUP($C327,'2026年度(2年後期)'!$B$5:$N$207,COLUMN('2026年度(2年後期)'!$C$5)+1,0)&amp;""</f>
        <v/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5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  <c r="BW330" s="724"/>
    </row>
    <row r="331" spans="1:75" ht="13.5" customHeight="1">
      <c r="A331" s="746"/>
      <c r="B331" s="16" t="s">
        <v>68</v>
      </c>
      <c r="C331" s="736"/>
      <c r="D331" s="755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  <c r="BW331" s="725"/>
    </row>
    <row r="332" spans="1:75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/>
      </c>
      <c r="D332" s="758"/>
      <c r="E332" s="761" t="str">
        <f>VLOOKUP($C327,'2026年度(2年後期)'!$B$5:$N$207,COLUMN('2026年度(2年後期)'!$E$5),0)&amp;""</f>
        <v/>
      </c>
      <c r="F332" s="758"/>
      <c r="G332" s="761" t="str">
        <f>VLOOKUP($C327,'2026年度(3年後期)'!$B$5:$N$207,COLUMN('2026年度(3年後期)'!$E$5),0)&amp;""</f>
        <v/>
      </c>
      <c r="H332" s="758"/>
      <c r="I332" s="761" t="str">
        <f>VLOOKUP($C327,'2026年度(4年後期)'!$B$5:$N$206,COLUMN('2026年度(4年後期)'!$E$5),0)&amp;""</f>
        <v/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/>
      </c>
      <c r="N332" s="758"/>
      <c r="O332" s="742" t="str">
        <f>VLOOKUP($C327,'2026年度(M2後期)'!$B$5:$N$207,COLUMN('2026年度(M2後期)'!$E$5),0)&amp;""</f>
        <v/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/>
      </c>
      <c r="T332" s="758"/>
      <c r="U332" s="21"/>
      <c r="Z332" s="745" t="str">
        <f>A332</f>
        <v>２時限（11：00～12：30）</v>
      </c>
      <c r="AA332" s="723"/>
      <c r="AB332" s="723"/>
      <c r="AC332" s="723"/>
      <c r="AD332" s="723"/>
      <c r="AE332" s="723"/>
      <c r="AF332" s="723"/>
      <c r="AG332" s="723"/>
      <c r="AH332" s="723"/>
      <c r="AI332" s="723"/>
      <c r="AJ332" s="723"/>
      <c r="AK332" s="723"/>
      <c r="AL332" s="723"/>
      <c r="AM332" s="723"/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/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/>
      <c r="BO332" s="723"/>
      <c r="BP332" s="723"/>
      <c r="BQ332" s="723"/>
      <c r="BR332" s="723"/>
      <c r="BS332" s="723"/>
      <c r="BT332" s="723"/>
      <c r="BU332" s="723"/>
      <c r="BV332" s="723"/>
      <c r="BW332" s="723"/>
    </row>
    <row r="333" spans="1:75" ht="13.5" customHeight="1">
      <c r="A333" s="745"/>
      <c r="B333" s="15" t="s">
        <v>61</v>
      </c>
      <c r="C333" s="753" t="str">
        <f>IFERROR(VLOOKUP(C332,科目・教員!$A$2:$B$342,2,0),"")</f>
        <v/>
      </c>
      <c r="D333" s="751"/>
      <c r="E333" s="752" t="str">
        <f>IFERROR(VLOOKUP(E332,科目・教員!$A$2:$B$342,2,0),"")</f>
        <v/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  <c r="BW333" s="724"/>
    </row>
    <row r="334" spans="1:75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/>
      </c>
      <c r="D334" s="751"/>
      <c r="E334" s="752" t="str">
        <f>VLOOKUP($C327,'2026年度(2年後期)'!$B$5:$N$207,COLUMN('2026年度(2年後期)'!$E$5)+1,0)&amp;""</f>
        <v/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  <c r="BW334" s="724"/>
    </row>
    <row r="335" spans="1:75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  <c r="BW335" s="725"/>
    </row>
    <row r="336" spans="1:75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  <c r="BW336" s="723"/>
    </row>
    <row r="337" spans="1:75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  <c r="BW337" s="724"/>
    </row>
    <row r="338" spans="1:75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  <c r="BW338" s="724"/>
    </row>
    <row r="339" spans="1:75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  <c r="BW339" s="725"/>
    </row>
    <row r="340" spans="1:75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/>
      </c>
      <c r="D340" s="742"/>
      <c r="E340" s="747" t="str">
        <f>VLOOKUP($C327,'2026年度(2年後期)'!$B$5:$N$207,COLUMN('2026年度(2年後期)'!$G$5),0)&amp;""</f>
        <v/>
      </c>
      <c r="F340" s="742"/>
      <c r="G340" s="747" t="str">
        <f>VLOOKUP($C327,'2026年度(3年後期)'!$B$5:$N$207,COLUMN('2026年度(3年後期)'!$G$5),0)&amp;""</f>
        <v/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/>
      </c>
      <c r="N340" s="742"/>
      <c r="O340" s="743" t="str">
        <f>VLOOKUP($C327,'2026年度(M2後期)'!$B$5:$N$207,COLUMN('2026年度(M2後期)'!$G$5),0)&amp;""</f>
        <v/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/>
      </c>
      <c r="T340" s="742"/>
      <c r="U340" s="21"/>
      <c r="Z340" s="745" t="str">
        <f>A340</f>
        <v>３時限（13：30～15：00）</v>
      </c>
      <c r="AA340" s="723"/>
      <c r="AB340" s="723"/>
      <c r="AC340" s="723"/>
      <c r="AD340" s="723"/>
      <c r="AE340" s="723"/>
      <c r="AF340" s="723"/>
      <c r="AG340" s="723"/>
      <c r="AH340" s="723"/>
      <c r="AI340" s="723"/>
      <c r="AJ340" s="723"/>
      <c r="AK340" s="723"/>
      <c r="AL340" s="723"/>
      <c r="AM340" s="723"/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/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  <c r="BW340" s="723"/>
    </row>
    <row r="341" spans="1:75" ht="13.5" customHeight="1">
      <c r="A341" s="745"/>
      <c r="B341" s="15" t="s">
        <v>61</v>
      </c>
      <c r="C341" s="739" t="str">
        <f>IFERROR(VLOOKUP(C340,科目・教員!$A$2:$B$342,2,0),"")</f>
        <v/>
      </c>
      <c r="D341" s="738"/>
      <c r="E341" s="740" t="str">
        <f>IFERROR(VLOOKUP(E340,科目・教員!$A$2:$B$342,2,0),"")</f>
        <v/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  <c r="BW341" s="724"/>
    </row>
    <row r="342" spans="1:75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/>
      </c>
      <c r="D342" s="738"/>
      <c r="E342" s="740" t="str">
        <f>VLOOKUP($C327,'2026年度(2年後期)'!$B$5:$N$207,COLUMN('2026年度(2年後期)'!$G$5)+1,0)&amp;""</f>
        <v/>
      </c>
      <c r="F342" s="738"/>
      <c r="G342" s="740" t="str">
        <f>VLOOKUP($C327,'2026年度(3年後期)'!$B$5:$N$207,COLUMN('2026年度(3年後期)'!$G$5)+1,0)&amp;""</f>
        <v/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  <c r="BW342" s="724"/>
    </row>
    <row r="343" spans="1:75" ht="13.5" customHeight="1">
      <c r="A343" s="760"/>
      <c r="B343" s="16" t="s">
        <v>68</v>
      </c>
      <c r="C343" s="736"/>
      <c r="D343" s="734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  <c r="BW343" s="725"/>
    </row>
    <row r="344" spans="1:75" ht="13.5" customHeight="1">
      <c r="A344" s="745" t="s">
        <v>103</v>
      </c>
      <c r="B344" s="15" t="s">
        <v>53</v>
      </c>
      <c r="C344" s="741" t="str">
        <f>VLOOKUP($C327,'2026年度(1年後期)'!$B$5:$N$207,COLUMN('2026年度(1年後期)'!$I$5),0)&amp;""</f>
        <v/>
      </c>
      <c r="D344" s="742"/>
      <c r="E344" s="747" t="str">
        <f>VLOOKUP($C327,'2026年度(2年後期)'!$B$5:$N$207,COLUMN('2026年度(2年後期)'!$I$5),0)&amp;""</f>
        <v/>
      </c>
      <c r="F344" s="742"/>
      <c r="G344" s="747" t="str">
        <f>VLOOKUP($C327,'2026年度(3年後期)'!$B$5:$N$207,COLUMN('2026年度(3年後期)'!$I$5),0)&amp;""</f>
        <v/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/>
      </c>
      <c r="N344" s="742"/>
      <c r="O344" s="743" t="str">
        <f>VLOOKUP($C327,'2026年度(M2後期)'!$B$5:$N$207,COLUMN('2026年度(M2後期)'!$I$5),0)&amp;""</f>
        <v/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/>
      </c>
      <c r="T344" s="742"/>
      <c r="U344" s="21"/>
      <c r="Z344" s="745" t="str">
        <f>A344</f>
        <v>４時限（15：10～16：40）</v>
      </c>
      <c r="AA344" s="723"/>
      <c r="AB344" s="723"/>
      <c r="AC344" s="723"/>
      <c r="AD344" s="723"/>
      <c r="AE344" s="723"/>
      <c r="AF344" s="723"/>
      <c r="AG344" s="723"/>
      <c r="AH344" s="723"/>
      <c r="AI344" s="723"/>
      <c r="AJ344" s="723"/>
      <c r="AK344" s="723"/>
      <c r="AL344" s="723"/>
      <c r="AM344" s="723"/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/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  <c r="BW344" s="723"/>
    </row>
    <row r="345" spans="1:75" ht="13.5" customHeight="1">
      <c r="A345" s="745"/>
      <c r="B345" s="15" t="s">
        <v>61</v>
      </c>
      <c r="C345" s="739" t="str">
        <f>IFERROR(VLOOKUP(C344,科目・教員!$A$2:$B$342,2,0),"")</f>
        <v/>
      </c>
      <c r="D345" s="738"/>
      <c r="E345" s="740" t="str">
        <f>IFERROR(VLOOKUP(E344,科目・教員!$A$2:$B$342,2,0),"")</f>
        <v/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  <c r="BW345" s="724"/>
    </row>
    <row r="346" spans="1:75" ht="13.5" customHeight="1">
      <c r="A346" s="745"/>
      <c r="B346" s="15" t="s">
        <v>65</v>
      </c>
      <c r="C346" s="739" t="str">
        <f>VLOOKUP($C327,'2026年度(1年後期)'!$B$5:$N$207,COLUMN('2026年度(1年後期)'!$I$5)+1,0)&amp;""</f>
        <v/>
      </c>
      <c r="D346" s="738"/>
      <c r="E346" s="740" t="str">
        <f>VLOOKUP($C327,'2026年度(2年後期)'!$B$5:$N$207,COLUMN('2026年度(2年後期)'!$I$5)+1,0)&amp;""</f>
        <v/>
      </c>
      <c r="F346" s="738"/>
      <c r="G346" s="740" t="str">
        <f>VLOOKUP($C327,'2026年度(3年後期)'!$B$5:$N$207,COLUMN('2026年度(3年後期)'!$I$5)+1,0)&amp;""</f>
        <v/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21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  <c r="BW346" s="724"/>
    </row>
    <row r="347" spans="1:75" ht="13.5" customHeight="1">
      <c r="A347" s="746"/>
      <c r="B347" s="16" t="s">
        <v>68</v>
      </c>
      <c r="C347" s="736"/>
      <c r="D347" s="734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21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  <c r="BW347" s="725"/>
    </row>
    <row r="348" spans="1:75" ht="13.5" customHeight="1">
      <c r="A348" s="745" t="s">
        <v>112</v>
      </c>
      <c r="B348" s="15" t="s">
        <v>53</v>
      </c>
      <c r="C348" s="741" t="str">
        <f>VLOOKUP($C327,'2026年度(1年後期)'!$B$5:$N$207,COLUMN('2026年度(1年後期)'!$K$5),0)&amp;""</f>
        <v/>
      </c>
      <c r="D348" s="742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21"/>
      <c r="Z348" s="745" t="str">
        <f>A348</f>
        <v>５時限（16：50～18：20）</v>
      </c>
      <c r="AA348" s="723"/>
      <c r="AB348" s="723"/>
      <c r="AC348" s="723"/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  <c r="BW348" s="723"/>
    </row>
    <row r="349" spans="1:75" ht="13.5" customHeight="1">
      <c r="A349" s="745"/>
      <c r="B349" s="15" t="s">
        <v>61</v>
      </c>
      <c r="C349" s="739" t="str">
        <f>IFERROR(VLOOKUP(C348,科目・教員!$A$2:$B$342,2,0),"")</f>
        <v/>
      </c>
      <c r="D349" s="738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21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  <c r="BW349" s="724"/>
    </row>
    <row r="350" spans="1:75" ht="13.5" customHeight="1">
      <c r="A350" s="745"/>
      <c r="B350" s="15" t="s">
        <v>65</v>
      </c>
      <c r="C350" s="739" t="str">
        <f>VLOOKUP($C327,'2026年度(1年後期)'!$B$5:$N$207,COLUMN('2026年度(1年後期)'!$K$5)+1,0)&amp;""</f>
        <v/>
      </c>
      <c r="D350" s="738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  <c r="BW350" s="724"/>
    </row>
    <row r="351" spans="1:75" ht="13.5" customHeight="1">
      <c r="A351" s="746"/>
      <c r="B351" s="16" t="s">
        <v>68</v>
      </c>
      <c r="C351" s="736"/>
      <c r="D351" s="734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  <c r="BW351" s="725"/>
    </row>
    <row r="352" spans="1:75" ht="21">
      <c r="A352" s="5"/>
      <c r="B352" s="6"/>
      <c r="C352" s="781">
        <f>C327+1</f>
        <v>46461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46461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477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/>
      </c>
      <c r="D353" s="758"/>
      <c r="E353" s="761" t="str">
        <f>VLOOKUP($C352,'2026年度(2年後期)'!$B$5:$N$207,COLUMN('2026年度(2年後期)'!$C$5),0)&amp;""</f>
        <v/>
      </c>
      <c r="F353" s="758"/>
      <c r="G353" s="761" t="str">
        <f>VLOOKUP($C352,'2026年度(3年後期)'!$B$5:$N$207,COLUMN('2026年度(3年後期)'!$C$5),0)&amp;""</f>
        <v/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/>
      </c>
      <c r="N353" s="759"/>
      <c r="O353" s="761" t="str">
        <f>VLOOKUP($C352,'2026年度(M2後期)'!$B$5:$N$207,COLUMN('2026年度(M2後期)'!$C$5),0)&amp;""</f>
        <v/>
      </c>
      <c r="P353" s="758"/>
      <c r="Q353" s="761" t="str">
        <f>VLOOKUP($C352,'2026年度(D1後期)'!$B$5:$N$207,COLUMN('2026年度(D1後期)'!$C$5),0)&amp;""</f>
        <v/>
      </c>
      <c r="R353" s="758"/>
      <c r="S353" s="742" t="str">
        <f>VLOOKUP($C352,'2026年度(D23後期)'!$B$5:$N$207,COLUMN('2026年度(D23後期)'!$C$5),0)&amp;""</f>
        <v/>
      </c>
      <c r="T353" s="758"/>
      <c r="U353" s="20"/>
      <c r="Z353" s="744" t="str">
        <f>A353</f>
        <v xml:space="preserve">１時限（09：20～10：50） </v>
      </c>
      <c r="AA353" s="723"/>
      <c r="AB353" s="723"/>
      <c r="AC353" s="723"/>
      <c r="AD353" s="723"/>
      <c r="AE353" s="723"/>
      <c r="AF353" s="723"/>
      <c r="AG353" s="723"/>
      <c r="AH353" s="723"/>
      <c r="AI353" s="723"/>
      <c r="AJ353" s="723"/>
      <c r="AK353" s="723"/>
      <c r="AL353" s="723"/>
      <c r="AM353" s="723"/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/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  <c r="BW353" s="723"/>
    </row>
    <row r="354" spans="1:75" ht="13.5" customHeight="1">
      <c r="A354" s="745"/>
      <c r="B354" s="15" t="s">
        <v>61</v>
      </c>
      <c r="C354" s="753" t="str">
        <f>IFERROR(VLOOKUP(C353,科目・教員!$A$2:$B$342,2,0),"")</f>
        <v/>
      </c>
      <c r="D354" s="751"/>
      <c r="E354" s="752" t="str">
        <f>IFERROR(VLOOKUP(E353,科目・教員!$A$2:$B$342,2,0),"")</f>
        <v/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20"/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  <c r="BW354" s="724"/>
    </row>
    <row r="355" spans="1:75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/>
      </c>
      <c r="D355" s="751"/>
      <c r="E355" s="752" t="str">
        <f>VLOOKUP($C352,'2026年度(2年後期)'!$B$5:$N$207,COLUMN('2026年度(2年後期)'!$C$5)+1,0)&amp;""</f>
        <v/>
      </c>
      <c r="F355" s="751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  <c r="BW355" s="724"/>
    </row>
    <row r="356" spans="1:75" ht="13.5" customHeight="1">
      <c r="A356" s="746"/>
      <c r="B356" s="16" t="s">
        <v>68</v>
      </c>
      <c r="C356" s="736"/>
      <c r="D356" s="755"/>
      <c r="E356" s="733"/>
      <c r="F356" s="755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  <c r="BW356" s="725"/>
    </row>
    <row r="357" spans="1:75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/>
      </c>
      <c r="D357" s="758"/>
      <c r="E357" s="761" t="str">
        <f>VLOOKUP($C352,'2026年度(2年後期)'!$B$5:$N$207,COLUMN('2026年度(2年後期)'!$E$5),0)&amp;""</f>
        <v/>
      </c>
      <c r="F357" s="758"/>
      <c r="G357" s="761" t="str">
        <f>VLOOKUP($C352,'2026年度(3年後期)'!$B$5:$N$207,COLUMN('2026年度(3年後期)'!$E$5),0)&amp;""</f>
        <v/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/>
      </c>
      <c r="N357" s="758"/>
      <c r="O357" s="742" t="str">
        <f>VLOOKUP($C352,'2026年度(M2後期)'!$B$5:$N$207,COLUMN('2026年度(M2後期)'!$E$5),0)&amp;""</f>
        <v/>
      </c>
      <c r="P357" s="758"/>
      <c r="Q357" s="742" t="str">
        <f>VLOOKUP($C352,'2026年度(D1後期)'!$B$5:$N$207,COLUMN('2026年度(D1後期)'!$E$5),0)&amp;""</f>
        <v/>
      </c>
      <c r="R357" s="758"/>
      <c r="S357" s="742" t="str">
        <f>VLOOKUP($C352,'2026年度(D23後期)'!$B$5:$N$207,COLUMN('2026年度(D23後期)'!$E$5),0)&amp;""</f>
        <v/>
      </c>
      <c r="T357" s="758"/>
      <c r="Z357" s="745" t="str">
        <f>A357</f>
        <v>２時限（11：00～12：30）</v>
      </c>
      <c r="AA357" s="723"/>
      <c r="AB357" s="723"/>
      <c r="AC357" s="723"/>
      <c r="AD357" s="723"/>
      <c r="AE357" s="723"/>
      <c r="AF357" s="723"/>
      <c r="AG357" s="723"/>
      <c r="AH357" s="723"/>
      <c r="AI357" s="723"/>
      <c r="AJ357" s="723"/>
      <c r="AK357" s="723"/>
      <c r="AL357" s="723"/>
      <c r="AM357" s="723"/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/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  <c r="BW357" s="723"/>
    </row>
    <row r="358" spans="1:75" ht="13.5" customHeight="1">
      <c r="A358" s="745"/>
      <c r="B358" s="15" t="s">
        <v>61</v>
      </c>
      <c r="C358" s="753" t="str">
        <f>IFERROR(VLOOKUP(C357,科目・教員!$A$2:$B$342,2,0),"")</f>
        <v/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  <c r="BW358" s="724"/>
    </row>
    <row r="359" spans="1:75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/>
      </c>
      <c r="D359" s="751"/>
      <c r="E359" s="752" t="str">
        <f>VLOOKUP($C352,'2026年度(2年後期)'!$B$5:$N$207,COLUMN('2026年度(2年後期)'!$E$5)+1,0)&amp;""</f>
        <v/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  <c r="BW359" s="724"/>
    </row>
    <row r="360" spans="1:75" ht="13.5" customHeight="1">
      <c r="A360" s="760"/>
      <c r="B360" s="16" t="s">
        <v>68</v>
      </c>
      <c r="C360" s="736"/>
      <c r="D360" s="734"/>
      <c r="E360" s="733"/>
      <c r="F360" s="734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  <c r="BW360" s="725"/>
    </row>
    <row r="361" spans="1:75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  <c r="BW361" s="723"/>
    </row>
    <row r="362" spans="1:75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  <c r="BW362" s="724"/>
    </row>
    <row r="363" spans="1:75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  <c r="BW363" s="724"/>
    </row>
    <row r="364" spans="1:75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  <c r="BW364" s="725"/>
    </row>
    <row r="365" spans="1:75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/>
      </c>
      <c r="D365" s="742"/>
      <c r="E365" s="747" t="str">
        <f>VLOOKUP($C352,'2026年度(2年後期)'!$B$5:$N$207,COLUMN('2026年度(2年後期)'!$G$5),0)&amp;""</f>
        <v/>
      </c>
      <c r="F365" s="742"/>
      <c r="G365" s="747" t="str">
        <f>VLOOKUP($C352,'2026年度(3年後期)'!$B$5:$N$207,COLUMN('2026年度(3年後期)'!$G$5),0)&amp;""</f>
        <v/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/>
      </c>
      <c r="N365" s="742"/>
      <c r="O365" s="743" t="str">
        <f>VLOOKUP($C352,'2026年度(M2後期)'!$B$5:$N$207,COLUMN('2026年度(M2後期)'!$G$5),0)&amp;""</f>
        <v/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/>
      </c>
      <c r="T365" s="742"/>
      <c r="Z365" s="745" t="str">
        <f>A365</f>
        <v>３時限（13：30～15：00）</v>
      </c>
      <c r="AA365" s="723"/>
      <c r="AB365" s="723"/>
      <c r="AC365" s="723"/>
      <c r="AD365" s="723"/>
      <c r="AE365" s="723"/>
      <c r="AF365" s="723"/>
      <c r="AG365" s="723"/>
      <c r="AH365" s="723"/>
      <c r="AI365" s="723"/>
      <c r="AJ365" s="723"/>
      <c r="AK365" s="723"/>
      <c r="AL365" s="723"/>
      <c r="AM365" s="723"/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/>
      <c r="AX365" s="723"/>
      <c r="AY365" s="723"/>
      <c r="AZ365" s="723"/>
      <c r="BA365" s="723"/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  <c r="BW365" s="723"/>
    </row>
    <row r="366" spans="1:75" ht="13.5" customHeight="1">
      <c r="A366" s="745"/>
      <c r="B366" s="15" t="s">
        <v>61</v>
      </c>
      <c r="C366" s="739" t="str">
        <f>IFERROR(VLOOKUP(C365,科目・教員!$A$2:$B$342,2,0),"")</f>
        <v/>
      </c>
      <c r="D366" s="738"/>
      <c r="E366" s="740" t="str">
        <f>IFERROR(VLOOKUP(E365,科目・教員!$A$2:$B$342,2,0),"")</f>
        <v/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  <c r="BW366" s="724"/>
    </row>
    <row r="367" spans="1:75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/>
      </c>
      <c r="D367" s="738"/>
      <c r="E367" s="740" t="str">
        <f>VLOOKUP($C352,'2026年度(2年後期)'!$B$5:$N$207,COLUMN('2026年度(2年後期)'!$G$5)+1,0)&amp;""</f>
        <v/>
      </c>
      <c r="F367" s="738"/>
      <c r="G367" s="740" t="str">
        <f>VLOOKUP($C352,'2026年度(3年後期)'!$B$5:$N$207,COLUMN('2026年度(3年後期)'!$G$5)+1,0)&amp;""</f>
        <v/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  <c r="BW367" s="724"/>
    </row>
    <row r="368" spans="1:75" ht="13.5" customHeight="1">
      <c r="A368" s="760"/>
      <c r="B368" s="16" t="s">
        <v>68</v>
      </c>
      <c r="C368" s="736"/>
      <c r="D368" s="734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  <c r="BW368" s="725"/>
    </row>
    <row r="369" spans="1:75" ht="13.5" customHeight="1">
      <c r="A369" s="745" t="s">
        <v>103</v>
      </c>
      <c r="B369" s="15" t="s">
        <v>53</v>
      </c>
      <c r="C369" s="741" t="str">
        <f>VLOOKUP($C352,'2026年度(1年後期)'!$B$5:$N$207,COLUMN('2026年度(1年後期)'!$I$5),0)&amp;""</f>
        <v/>
      </c>
      <c r="D369" s="742"/>
      <c r="E369" s="747" t="str">
        <f>VLOOKUP($C352,'2026年度(2年後期)'!$B$5:$N$207,COLUMN('2026年度(2年後期)'!$I$5),0)&amp;""</f>
        <v/>
      </c>
      <c r="F369" s="742"/>
      <c r="G369" s="747" t="str">
        <f>VLOOKUP($C352,'2026年度(3年後期)'!$B$5:$N$207,COLUMN('2026年度(3年後期)'!$I$5),0)&amp;""</f>
        <v/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/>
      </c>
      <c r="N369" s="742"/>
      <c r="O369" s="743" t="str">
        <f>VLOOKUP($C352,'2026年度(M2後期)'!$B$5:$N$207,COLUMN('2026年度(M2後期)'!$I$5),0)&amp;""</f>
        <v/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/>
      </c>
      <c r="T369" s="742"/>
      <c r="Z369" s="745" t="str">
        <f>A369</f>
        <v>４時限（15：10～16：40）</v>
      </c>
      <c r="AA369" s="723"/>
      <c r="AB369" s="723"/>
      <c r="AC369" s="723"/>
      <c r="AD369" s="723"/>
      <c r="AE369" s="723"/>
      <c r="AF369" s="723"/>
      <c r="AG369" s="723"/>
      <c r="AH369" s="723"/>
      <c r="AI369" s="723"/>
      <c r="AJ369" s="723"/>
      <c r="AK369" s="723"/>
      <c r="AL369" s="723"/>
      <c r="AM369" s="723"/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  <c r="BW369" s="723"/>
    </row>
    <row r="370" spans="1:75" ht="13.5" customHeight="1">
      <c r="A370" s="745"/>
      <c r="B370" s="15" t="s">
        <v>61</v>
      </c>
      <c r="C370" s="739" t="str">
        <f>IFERROR(VLOOKUP(C369,科目・教員!$A$2:$B$342,2,0),"")</f>
        <v/>
      </c>
      <c r="D370" s="738"/>
      <c r="E370" s="740" t="str">
        <f>IFERROR(VLOOKUP(E369,科目・教員!$A$2:$B$342,2,0),"")</f>
        <v/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  <c r="BW370" s="724"/>
    </row>
    <row r="371" spans="1:75" ht="13.5" customHeight="1">
      <c r="A371" s="745"/>
      <c r="B371" s="15" t="s">
        <v>65</v>
      </c>
      <c r="C371" s="739" t="str">
        <f>VLOOKUP($C352,'2026年度(1年後期)'!$B$5:$N$207,COLUMN('2026年度(1年後期)'!$I$5)+1,0)&amp;""</f>
        <v/>
      </c>
      <c r="D371" s="738"/>
      <c r="E371" s="740" t="str">
        <f>VLOOKUP($C352,'2026年度(2年後期)'!$B$5:$N$207,COLUMN('2026年度(2年後期)'!$I$5)+1,0)&amp;""</f>
        <v/>
      </c>
      <c r="F371" s="738"/>
      <c r="G371" s="740" t="str">
        <f>VLOOKUP($C352,'2026年度(3年後期)'!$B$5:$N$207,COLUMN('2026年度(3年後期)'!$I$5)+1,0)&amp;""</f>
        <v/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  <c r="BW371" s="724"/>
    </row>
    <row r="372" spans="1:75" ht="13.5" customHeight="1">
      <c r="A372" s="746"/>
      <c r="B372" s="16" t="s">
        <v>68</v>
      </c>
      <c r="C372" s="736"/>
      <c r="D372" s="734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  <c r="BW372" s="725"/>
    </row>
    <row r="373" spans="1:75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  <c r="BW373" s="723"/>
    </row>
    <row r="374" spans="1:75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  <c r="BW374" s="724"/>
    </row>
    <row r="375" spans="1:75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  <c r="BW375" s="724"/>
    </row>
    <row r="376" spans="1:75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  <c r="BW376" s="725"/>
    </row>
    <row r="377" spans="1:75" ht="21">
      <c r="A377" s="5"/>
      <c r="B377" s="6"/>
      <c r="C377" s="781">
        <f>C352+1</f>
        <v>46462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46462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477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/>
      </c>
      <c r="D378" s="758"/>
      <c r="E378" s="761" t="str">
        <f>VLOOKUP($C377,'2026年度(2年後期)'!$B$5:$N$207,COLUMN('2026年度(2年後期)'!$C$5),0)&amp;""</f>
        <v/>
      </c>
      <c r="F378" s="758"/>
      <c r="G378" s="761" t="str">
        <f>VLOOKUP($C377,'2026年度(3年後期)'!$B$5:$N$207,COLUMN('2026年度(3年後期)'!$C$5),0)&amp;""</f>
        <v/>
      </c>
      <c r="H378" s="758"/>
      <c r="I378" s="761" t="str">
        <f>VLOOKUP($C377,'2026年度(4年後期)'!$B$5:$N$206,COLUMN('2026年度(4年後期)'!$C$5),0)&amp;""</f>
        <v>就職前技術練習</v>
      </c>
      <c r="J378" s="758"/>
      <c r="K378" s="742" t="str">
        <f>VLOOKUP($C377,'2026年度(助産後期)'!$B$5:$N$207,COLUMN('2026年度(助産後期)'!$C$5),0)&amp;""</f>
        <v/>
      </c>
      <c r="L378" s="759"/>
      <c r="M378" s="768" t="str">
        <f>VLOOKUP($C377,'2026年度(M1後期)'!$B$5:$N$207,COLUMN('2026年度(M1後期)'!$C$5),0)&amp;""</f>
        <v/>
      </c>
      <c r="N378" s="759"/>
      <c r="O378" s="761" t="str">
        <f>VLOOKUP($C377,'2026年度(M2後期)'!$B$5:$N$207,COLUMN('2026年度(M2後期)'!$C$5),0)&amp;""</f>
        <v/>
      </c>
      <c r="P378" s="758"/>
      <c r="Q378" s="761" t="str">
        <f>VLOOKUP($C377,'2026年度(D1後期)'!$B$5:$N$207,COLUMN('2026年度(D1後期)'!$C$5),0)&amp;""</f>
        <v/>
      </c>
      <c r="R378" s="758"/>
      <c r="S378" s="742" t="str">
        <f>VLOOKUP($C377,'2026年度(D23後期)'!$B$5:$N$207,COLUMN('2026年度(D23後期)'!$C$5),0)&amp;""</f>
        <v/>
      </c>
      <c r="T378" s="758"/>
      <c r="U378" s="20"/>
      <c r="Z378" s="744" t="str">
        <f>A378</f>
        <v xml:space="preserve">１時限（09：20～10：50） </v>
      </c>
      <c r="AA378" s="723"/>
      <c r="AB378" s="723"/>
      <c r="AC378" s="723"/>
      <c r="AD378" s="723"/>
      <c r="AE378" s="723"/>
      <c r="AF378" s="723"/>
      <c r="AG378" s="726" t="s">
        <v>487</v>
      </c>
      <c r="AH378" s="723"/>
      <c r="AI378" s="723"/>
      <c r="AJ378" s="723"/>
      <c r="AK378" s="723"/>
      <c r="AL378" s="723" t="s">
        <v>487</v>
      </c>
      <c r="AM378" s="723" t="s">
        <v>487</v>
      </c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/>
      <c r="AX378" s="723"/>
      <c r="AY378" s="723"/>
      <c r="AZ378" s="723"/>
      <c r="BA378" s="723"/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  <c r="BW378" s="723"/>
    </row>
    <row r="379" spans="1:75" ht="13.5" customHeight="1">
      <c r="A379" s="745"/>
      <c r="B379" s="15" t="s">
        <v>61</v>
      </c>
      <c r="C379" s="753" t="str">
        <f>IFERROR(VLOOKUP(C378,科目・教員!$A$2:$B$342,2,0),"")</f>
        <v/>
      </c>
      <c r="D379" s="751"/>
      <c r="E379" s="752" t="str">
        <f>IFERROR(VLOOKUP(E378,科目・教員!$A$2:$B$342,2,0),"")</f>
        <v/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/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7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  <c r="BW379" s="724"/>
    </row>
    <row r="380" spans="1:75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/>
      </c>
      <c r="D380" s="751"/>
      <c r="E380" s="752" t="str">
        <f>VLOOKUP($C377,'2026年度(2年後期)'!$B$5:$N$207,COLUMN('2026年度(2年後期)'!$C$5)+1,0)&amp;""</f>
        <v/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>基礎実･母小実･201</v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7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  <c r="BW380" s="724"/>
    </row>
    <row r="381" spans="1:75" ht="13.5" customHeight="1">
      <c r="A381" s="746"/>
      <c r="B381" s="16" t="s">
        <v>68</v>
      </c>
      <c r="C381" s="736"/>
      <c r="D381" s="755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8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  <c r="BW381" s="725"/>
    </row>
    <row r="382" spans="1:75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/>
      </c>
      <c r="D382" s="758"/>
      <c r="E382" s="761" t="str">
        <f>VLOOKUP($C377,'2026年度(2年後期)'!$B$5:$N$207,COLUMN('2026年度(2年後期)'!$E$5),0)&amp;""</f>
        <v/>
      </c>
      <c r="F382" s="758"/>
      <c r="G382" s="761" t="str">
        <f>VLOOKUP($C377,'2026年度(3年後期)'!$B$5:$N$207,COLUMN('2026年度(3年後期)'!$E$5),0)&amp;""</f>
        <v/>
      </c>
      <c r="H382" s="758"/>
      <c r="I382" s="761" t="str">
        <f>VLOOKUP($C377,'2026年度(4年後期)'!$B$5:$N$206,COLUMN('2026年度(4年後期)'!$E$5),0)&amp;""</f>
        <v>就職前技術練習</v>
      </c>
      <c r="J382" s="758"/>
      <c r="K382" s="742" t="str">
        <f>VLOOKUP($C377,'2026年度(助産後期)'!$B$5:$N$207,COLUMN('2026年度(助産後期)'!$E$5),0)&amp;""</f>
        <v/>
      </c>
      <c r="L382" s="759"/>
      <c r="M382" s="757" t="str">
        <f>VLOOKUP($C377,'2026年度(M1後期)'!$B$5:$N$207,COLUMN('2026年度(M1後期)'!$E$5),0)&amp;""</f>
        <v/>
      </c>
      <c r="N382" s="758"/>
      <c r="O382" s="742" t="str">
        <f>VLOOKUP($C377,'2026年度(M2後期)'!$B$5:$N$207,COLUMN('2026年度(M2後期)'!$E$5),0)&amp;""</f>
        <v/>
      </c>
      <c r="P382" s="758"/>
      <c r="Q382" s="742" t="str">
        <f>VLOOKUP($C377,'2026年度(D1後期)'!$B$5:$N$207,COLUMN('2026年度(D1後期)'!$E$5),0)&amp;""</f>
        <v/>
      </c>
      <c r="R382" s="758"/>
      <c r="S382" s="742" t="str">
        <f>VLOOKUP($C377,'2026年度(D23後期)'!$B$5:$N$207,COLUMN('2026年度(D23後期)'!$E$5),0)&amp;""</f>
        <v/>
      </c>
      <c r="T382" s="758"/>
      <c r="Z382" s="745" t="str">
        <f>A382</f>
        <v>２時限（11：00～12：30）</v>
      </c>
      <c r="AA382" s="723"/>
      <c r="AB382" s="723"/>
      <c r="AC382" s="723"/>
      <c r="AD382" s="723"/>
      <c r="AE382" s="723"/>
      <c r="AF382" s="723"/>
      <c r="AG382" s="726" t="s">
        <v>487</v>
      </c>
      <c r="AH382" s="723"/>
      <c r="AI382" s="723"/>
      <c r="AJ382" s="723"/>
      <c r="AK382" s="723"/>
      <c r="AL382" s="723" t="s">
        <v>487</v>
      </c>
      <c r="AM382" s="723" t="s">
        <v>487</v>
      </c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/>
      <c r="AX382" s="723"/>
      <c r="AY382" s="723"/>
      <c r="AZ382" s="723"/>
      <c r="BA382" s="723"/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  <c r="BW382" s="723"/>
    </row>
    <row r="383" spans="1:75" ht="13.5" customHeight="1">
      <c r="A383" s="745"/>
      <c r="B383" s="15" t="s">
        <v>61</v>
      </c>
      <c r="C383" s="753" t="str">
        <f>IFERROR(VLOOKUP(C382,科目・教員!$A$2:$B$342,2,0),"")</f>
        <v/>
      </c>
      <c r="D383" s="751"/>
      <c r="E383" s="752" t="str">
        <f>IFERROR(VLOOKUP(E382,科目・教員!$A$2:$B$342,2,0),"")</f>
        <v/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/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7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  <c r="BW383" s="724"/>
    </row>
    <row r="384" spans="1:75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/>
      </c>
      <c r="D384" s="751"/>
      <c r="E384" s="752" t="str">
        <f>VLOOKUP($C377,'2026年度(2年後期)'!$B$5:$N$207,COLUMN('2026年度(2年後期)'!$E$5)+1,0)&amp;""</f>
        <v/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>基礎実･母小実･201</v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7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  <c r="BW384" s="724"/>
    </row>
    <row r="385" spans="1:75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8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  <c r="BW385" s="725"/>
    </row>
    <row r="386" spans="1:75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  <c r="BW386" s="723"/>
    </row>
    <row r="387" spans="1:75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  <c r="BW387" s="724"/>
    </row>
    <row r="388" spans="1:75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  <c r="BW388" s="724"/>
    </row>
    <row r="389" spans="1:75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  <c r="BW389" s="725"/>
    </row>
    <row r="390" spans="1:75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/>
      </c>
      <c r="D390" s="742"/>
      <c r="E390" s="747" t="str">
        <f>VLOOKUP($C377,'2026年度(2年後期)'!$B$5:$N$207,COLUMN('2026年度(2年後期)'!$G$5),0)&amp;""</f>
        <v/>
      </c>
      <c r="F390" s="742"/>
      <c r="G390" s="747" t="str">
        <f>VLOOKUP($C377,'2026年度(3年後期)'!$B$5:$N$207,COLUMN('2026年度(3年後期)'!$G$5),0)&amp;""</f>
        <v/>
      </c>
      <c r="H390" s="742"/>
      <c r="I390" s="747" t="str">
        <f>VLOOKUP($C377,'2026年度(4年後期)'!$B$5:$N$206,COLUMN('2026年度(4年後期)'!$G$5),0)&amp;""</f>
        <v>卒業式リハーサル</v>
      </c>
      <c r="J390" s="742"/>
      <c r="K390" s="743" t="str">
        <f>VLOOKUP($C377,'2026年度(助産後期)'!$B$5:$N$207,COLUMN('2026年度(助産後期)'!$G$5),0)&amp;""</f>
        <v/>
      </c>
      <c r="L390" s="743"/>
      <c r="M390" s="741" t="str">
        <f>VLOOKUP($C377,'2026年度(M1後期)'!$B$5:$N$207,COLUMN('2026年度(M1後期)'!$G$5),0)&amp;""</f>
        <v/>
      </c>
      <c r="N390" s="742"/>
      <c r="O390" s="743" t="str">
        <f>VLOOKUP($C377,'2026年度(M2後期)'!$B$5:$N$207,COLUMN('2026年度(M2後期)'!$G$5),0)&amp;""</f>
        <v/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/>
      </c>
      <c r="T390" s="742"/>
      <c r="V390" s="623" t="s">
        <v>88</v>
      </c>
      <c r="Z390" s="745" t="str">
        <f>A390</f>
        <v>３時限（13：30～15：00）</v>
      </c>
      <c r="AA390" s="723"/>
      <c r="AB390" s="723"/>
      <c r="AC390" s="723"/>
      <c r="AD390" s="723"/>
      <c r="AE390" s="723"/>
      <c r="AF390" s="723" t="s">
        <v>488</v>
      </c>
      <c r="AG390" s="723"/>
      <c r="AH390" s="723"/>
      <c r="AI390" s="723"/>
      <c r="AJ390" s="723"/>
      <c r="AK390" s="723"/>
      <c r="AL390" s="723"/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/>
      <c r="AX390" s="723"/>
      <c r="AY390" s="723"/>
      <c r="AZ390" s="723"/>
      <c r="BA390" s="723"/>
      <c r="BB390" s="723"/>
      <c r="BC390" s="723"/>
      <c r="BD390" s="723"/>
      <c r="BE390" s="723"/>
      <c r="BF390" s="723"/>
      <c r="BG390" s="723"/>
      <c r="BH390" s="723"/>
      <c r="BI390" s="723"/>
      <c r="BJ390" s="723"/>
      <c r="BK390" s="723" t="s">
        <v>166</v>
      </c>
      <c r="BL390" s="723"/>
      <c r="BM390" s="723"/>
      <c r="BN390" s="723"/>
      <c r="BO390" s="723"/>
      <c r="BP390" s="723"/>
      <c r="BQ390" s="723"/>
      <c r="BR390" s="723"/>
      <c r="BS390" s="723"/>
      <c r="BT390" s="723"/>
      <c r="BU390" s="723"/>
      <c r="BV390" s="723"/>
      <c r="BW390" s="723"/>
    </row>
    <row r="391" spans="1:75" ht="13.5" customHeight="1">
      <c r="A391" s="745"/>
      <c r="B391" s="15" t="s">
        <v>61</v>
      </c>
      <c r="C391" s="739" t="str">
        <f>IFERROR(VLOOKUP(C390,科目・教員!$A$2:$B$342,2,0),"")</f>
        <v/>
      </c>
      <c r="D391" s="738"/>
      <c r="E391" s="740" t="str">
        <f>IFERROR(VLOOKUP(E390,科目・教員!$A$2:$B$342,2,0),"")</f>
        <v/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/>
      </c>
      <c r="L391" s="737"/>
      <c r="M391" s="739" t="str">
        <f>IFERROR(VLOOKUP(M390,科目・教員!$A$2:$B$342,2,0),"")</f>
        <v/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V391" s="623" t="s">
        <v>240</v>
      </c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  <c r="BW391" s="724"/>
    </row>
    <row r="392" spans="1:75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/>
      </c>
      <c r="D392" s="738"/>
      <c r="E392" s="740" t="str">
        <f>VLOOKUP($C377,'2026年度(2年後期)'!$B$5:$N$207,COLUMN('2026年度(2年後期)'!$G$5)+1,0)&amp;""</f>
        <v/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>講堂</v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/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V392" s="623" t="s">
        <v>166</v>
      </c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  <c r="BW392" s="724"/>
    </row>
    <row r="393" spans="1:75" ht="13.5" customHeight="1">
      <c r="A393" s="760"/>
      <c r="B393" s="16" t="s">
        <v>68</v>
      </c>
      <c r="C393" s="736"/>
      <c r="D393" s="734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V393" s="623" t="s">
        <v>192</v>
      </c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  <c r="BW393" s="725"/>
    </row>
    <row r="394" spans="1:75" ht="13.5" customHeight="1">
      <c r="A394" s="745" t="s">
        <v>103</v>
      </c>
      <c r="B394" s="15" t="s">
        <v>53</v>
      </c>
      <c r="C394" s="741" t="str">
        <f>VLOOKUP($C377,'2026年度(1年後期)'!$B$5:$N$207,COLUMN('2026年度(1年後期)'!$I$5),0)&amp;""</f>
        <v/>
      </c>
      <c r="D394" s="742"/>
      <c r="E394" s="747" t="str">
        <f>VLOOKUP($C377,'2026年度(2年後期)'!$B$5:$N$207,COLUMN('2026年度(2年後期)'!$I$5),0)&amp;""</f>
        <v/>
      </c>
      <c r="F394" s="742"/>
      <c r="G394" s="747" t="str">
        <f>VLOOKUP($C377,'2026年度(3年後期)'!$B$5:$N$207,COLUMN('2026年度(3年後期)'!$I$5),0)&amp;""</f>
        <v/>
      </c>
      <c r="H394" s="742"/>
      <c r="I394" s="747" t="str">
        <f>VLOOKUP($C377,'2026年度(4年後期)'!$B$5:$N$206,COLUMN('2026年度(4年後期)'!$I$5),0)&amp;""</f>
        <v>卒業式リハーサル</v>
      </c>
      <c r="J394" s="742"/>
      <c r="K394" s="743" t="str">
        <f>VLOOKUP($C377,'2026年度(助産後期)'!$B$5:$N$207,COLUMN('2026年度(助産後期)'!$I$5),0)&amp;""</f>
        <v/>
      </c>
      <c r="L394" s="743"/>
      <c r="M394" s="741" t="str">
        <f>VLOOKUP($C377,'2026年度(M1後期)'!$B$5:$N$207,COLUMN('2026年度(M1後期)'!$I$5),0)&amp;""</f>
        <v/>
      </c>
      <c r="N394" s="742"/>
      <c r="O394" s="743" t="str">
        <f>VLOOKUP($C377,'2026年度(M2後期)'!$B$5:$N$207,COLUMN('2026年度(M2後期)'!$I$5),0)&amp;""</f>
        <v/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/>
      </c>
      <c r="T394" s="74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 t="s">
        <v>488</v>
      </c>
      <c r="AG394" s="723"/>
      <c r="AH394" s="723"/>
      <c r="AI394" s="723"/>
      <c r="AJ394" s="723"/>
      <c r="AK394" s="723"/>
      <c r="AL394" s="723"/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/>
      <c r="AX394" s="723"/>
      <c r="AY394" s="723"/>
      <c r="AZ394" s="723"/>
      <c r="BA394" s="723"/>
      <c r="BB394" s="723"/>
      <c r="BC394" s="723"/>
      <c r="BD394" s="723"/>
      <c r="BE394" s="723"/>
      <c r="BF394" s="723"/>
      <c r="BG394" s="723"/>
      <c r="BH394" s="723"/>
      <c r="BI394" s="723"/>
      <c r="BJ394" s="723"/>
      <c r="BK394" s="723"/>
      <c r="BL394" s="723"/>
      <c r="BM394" s="723"/>
      <c r="BN394" s="723"/>
      <c r="BO394" s="723"/>
      <c r="BP394" s="723"/>
      <c r="BQ394" s="723"/>
      <c r="BR394" s="723"/>
      <c r="BS394" s="723"/>
      <c r="BT394" s="723"/>
      <c r="BU394" s="723"/>
      <c r="BV394" s="723"/>
      <c r="BW394" s="723"/>
    </row>
    <row r="395" spans="1:75" ht="13.5" customHeight="1">
      <c r="A395" s="745"/>
      <c r="B395" s="15" t="s">
        <v>61</v>
      </c>
      <c r="C395" s="739" t="str">
        <f>IFERROR(VLOOKUP(C394,科目・教員!$A$2:$B$342,2,0),"")</f>
        <v/>
      </c>
      <c r="D395" s="738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/>
      </c>
      <c r="L395" s="737"/>
      <c r="M395" s="739" t="str">
        <f>IFERROR(VLOOKUP(M394,科目・教員!$A$2:$B$342,2,0),"")</f>
        <v/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  <c r="BW395" s="724"/>
    </row>
    <row r="396" spans="1:75" ht="13.5" customHeight="1">
      <c r="A396" s="745"/>
      <c r="B396" s="15" t="s">
        <v>65</v>
      </c>
      <c r="C396" s="739" t="str">
        <f>VLOOKUP($C377,'2026年度(1年後期)'!$B$5:$N$207,COLUMN('2026年度(1年後期)'!$I$5)+1,0)&amp;""</f>
        <v/>
      </c>
      <c r="D396" s="738"/>
      <c r="E396" s="740" t="str">
        <f>VLOOKUP($C377,'2026年度(2年後期)'!$B$5:$N$207,COLUMN('2026年度(2年後期)'!$I$5)+1,0)&amp;""</f>
        <v/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>講堂</v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/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  <c r="BW396" s="724"/>
    </row>
    <row r="397" spans="1:75" ht="13.5" customHeight="1">
      <c r="A397" s="746"/>
      <c r="B397" s="16" t="s">
        <v>68</v>
      </c>
      <c r="C397" s="736"/>
      <c r="D397" s="734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  <c r="BW397" s="725"/>
    </row>
    <row r="398" spans="1:75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  <c r="BW398" s="723"/>
    </row>
    <row r="399" spans="1:75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  <c r="BW399" s="724"/>
    </row>
    <row r="400" spans="1:75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  <c r="BW400" s="724"/>
    </row>
    <row r="401" spans="1:75" ht="13.5" customHeight="1">
      <c r="A401" s="746"/>
      <c r="B401" s="16" t="s">
        <v>68</v>
      </c>
      <c r="C401" s="736"/>
      <c r="D401" s="734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  <c r="BW401" s="725"/>
    </row>
    <row r="402" spans="1:75" ht="21">
      <c r="A402" s="5"/>
      <c r="B402" s="6"/>
      <c r="C402" s="781">
        <f>C377+1</f>
        <v>46463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32">
        <f>C402</f>
        <v>46463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477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/>
      </c>
      <c r="D403" s="758"/>
      <c r="E403" s="761" t="str">
        <f>VLOOKUP($C402,'2026年度(2年後期)'!$B$5:$N$207,COLUMN('2026年度(2年後期)'!$C$5),0)&amp;""</f>
        <v/>
      </c>
      <c r="F403" s="758"/>
      <c r="G403" s="761" t="str">
        <f>VLOOKUP($C402,'2026年度(3年後期)'!$B$5:$N$207,COLUMN('2026年度(3年後期)'!$C$5),0)&amp;""</f>
        <v/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/>
      </c>
      <c r="N403" s="759"/>
      <c r="O403" s="761" t="str">
        <f>VLOOKUP($C402,'2026年度(M2後期)'!$B$5:$N$207,COLUMN('2026年度(M2後期)'!$C$5),0)&amp;""</f>
        <v/>
      </c>
      <c r="P403" s="758"/>
      <c r="Q403" s="761" t="str">
        <f>VLOOKUP($C402,'2026年度(D1後期)'!$B$5:$N$207,COLUMN('2026年度(D1後期)'!$C$5),0)&amp;""</f>
        <v/>
      </c>
      <c r="R403" s="758"/>
      <c r="S403" s="742" t="str">
        <f>VLOOKUP($C402,'2026年度(D23後期)'!$B$5:$N$207,COLUMN('2026年度(D23後期)'!$C$5),0)&amp;""</f>
        <v/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/>
      <c r="AE403" s="723"/>
      <c r="AF403" s="723"/>
      <c r="AG403" s="723"/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/>
      <c r="AX403" s="723"/>
      <c r="AY403" s="723"/>
      <c r="AZ403" s="723"/>
      <c r="BA403" s="723"/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  <c r="BW403" s="723"/>
    </row>
    <row r="404" spans="1:75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  <c r="BW404" s="724"/>
    </row>
    <row r="405" spans="1:75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  <c r="BW405" s="724"/>
    </row>
    <row r="406" spans="1:75" ht="13.5" customHeight="1">
      <c r="A406" s="746"/>
      <c r="B406" s="16" t="s">
        <v>68</v>
      </c>
      <c r="C406" s="736"/>
      <c r="D406" s="755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  <c r="BW406" s="725"/>
    </row>
    <row r="407" spans="1:75" ht="13.5" customHeight="1">
      <c r="A407" s="745" t="s">
        <v>73</v>
      </c>
      <c r="B407" s="15" t="s">
        <v>53</v>
      </c>
      <c r="C407" s="757" t="str">
        <f>VLOOKUP($C402,'2026年度(1年後期)'!$B$5:$N$207,COLUMN('2026年度(1年後期)'!$E$5),0)&amp;""</f>
        <v/>
      </c>
      <c r="D407" s="758"/>
      <c r="E407" s="761" t="str">
        <f>VLOOKUP($C402,'2026年度(2年後期)'!$B$5:$N$207,COLUMN('2026年度(2年後期)'!$E$5),0)&amp;""</f>
        <v/>
      </c>
      <c r="F407" s="758"/>
      <c r="G407" s="761" t="str">
        <f>VLOOKUP($C402,'2026年度(3年後期)'!$B$5:$N$207,COLUMN('2026年度(3年後期)'!$E$5),0)&amp;""</f>
        <v/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/>
      </c>
      <c r="N407" s="758"/>
      <c r="O407" s="742" t="str">
        <f>VLOOKUP($C402,'2026年度(M2後期)'!$B$5:$N$207,COLUMN('2026年度(M2後期)'!$E$5),0)&amp;""</f>
        <v/>
      </c>
      <c r="P407" s="758"/>
      <c r="Q407" s="742" t="str">
        <f>VLOOKUP($C402,'2026年度(D1後期)'!$B$5:$N$207,COLUMN('2026年度(D1後期)'!$E$5),0)&amp;""</f>
        <v/>
      </c>
      <c r="R407" s="758"/>
      <c r="S407" s="742" t="str">
        <f>VLOOKUP($C402,'2026年度(D23後期)'!$B$5:$N$207,COLUMN('2026年度(D23後期)'!$E$5),0)&amp;""</f>
        <v/>
      </c>
      <c r="T407" s="758"/>
      <c r="U407" s="21"/>
      <c r="Z407" s="745" t="str">
        <f>A407</f>
        <v>２時限（11：00～12：30）</v>
      </c>
      <c r="AA407" s="723"/>
      <c r="AB407" s="723"/>
      <c r="AC407" s="723"/>
      <c r="AD407" s="723"/>
      <c r="AE407" s="723"/>
      <c r="AF407" s="723"/>
      <c r="AG407" s="723"/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/>
      <c r="AX407" s="723"/>
      <c r="AY407" s="723"/>
      <c r="AZ407" s="723"/>
      <c r="BA407" s="723"/>
      <c r="BB407" s="723"/>
      <c r="BC407" s="723"/>
      <c r="BD407" s="723"/>
      <c r="BE407" s="723"/>
      <c r="BF407" s="723"/>
      <c r="BG407" s="723"/>
      <c r="BH407" s="723"/>
      <c r="BI407" s="723"/>
      <c r="BJ407" s="723"/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  <c r="BW407" s="723"/>
    </row>
    <row r="408" spans="1:75" ht="13.5" customHeight="1">
      <c r="A408" s="745"/>
      <c r="B408" s="15" t="s">
        <v>61</v>
      </c>
      <c r="C408" s="753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  <c r="BW408" s="724"/>
    </row>
    <row r="409" spans="1:75" ht="13.5" customHeight="1">
      <c r="A409" s="745"/>
      <c r="B409" s="15" t="s">
        <v>65</v>
      </c>
      <c r="C409" s="753" t="str">
        <f>VLOOKUP($C402,'2026年度(1年後期)'!$B$5:$N$207,COLUMN('2026年度(1年後期)'!$E$5)+1,0)&amp;""</f>
        <v/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  <c r="BW409" s="724"/>
    </row>
    <row r="410" spans="1:75" ht="13.5" customHeight="1">
      <c r="A410" s="760"/>
      <c r="B410" s="16" t="s">
        <v>68</v>
      </c>
      <c r="C410" s="736"/>
      <c r="D410" s="734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  <c r="BW410" s="725"/>
    </row>
    <row r="411" spans="1:75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  <c r="BW411" s="723"/>
    </row>
    <row r="412" spans="1:75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  <c r="BW412" s="724"/>
    </row>
    <row r="413" spans="1:75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  <c r="BW413" s="724"/>
    </row>
    <row r="414" spans="1:75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  <c r="BW414" s="725"/>
    </row>
    <row r="415" spans="1:75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/>
      </c>
      <c r="D415" s="742"/>
      <c r="E415" s="747" t="str">
        <f>VLOOKUP($C402,'2026年度(2年後期)'!$B$5:$N$207,COLUMN('2026年度(2年後期)'!$G$5),0)&amp;""</f>
        <v/>
      </c>
      <c r="F415" s="742"/>
      <c r="G415" s="747" t="str">
        <f>VLOOKUP($C402,'2026年度(3年後期)'!$B$5:$N$207,COLUMN('2026年度(3年後期)'!$G$5),0)&amp;""</f>
        <v/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/>
      </c>
      <c r="L415" s="743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/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/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/>
      <c r="AE415" s="723"/>
      <c r="AF415" s="723"/>
      <c r="AG415" s="723"/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/>
      <c r="AX415" s="723"/>
      <c r="AY415" s="723"/>
      <c r="AZ415" s="723"/>
      <c r="BA415" s="723"/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/>
      <c r="BN415" s="723"/>
      <c r="BO415" s="723"/>
      <c r="BP415" s="723"/>
      <c r="BQ415" s="723"/>
      <c r="BR415" s="723"/>
      <c r="BS415" s="723"/>
      <c r="BT415" s="723"/>
      <c r="BU415" s="723"/>
      <c r="BV415" s="723"/>
      <c r="BW415" s="723"/>
    </row>
    <row r="416" spans="1:75" ht="13.5" customHeight="1">
      <c r="A416" s="745"/>
      <c r="B416" s="15" t="s">
        <v>61</v>
      </c>
      <c r="C416" s="739" t="str">
        <f>IFERROR(VLOOKUP(C415,科目・教員!$A$2:$B$342,2,0),"")</f>
        <v/>
      </c>
      <c r="D416" s="738"/>
      <c r="E416" s="740" t="str">
        <f>IFERROR(VLOOKUP(E415,科目・教員!$A$2:$B$342,2,0),"")</f>
        <v/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/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  <c r="BW416" s="724"/>
    </row>
    <row r="417" spans="1:75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/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/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  <c r="BW417" s="724"/>
    </row>
    <row r="418" spans="1:75" ht="13.5" customHeight="1">
      <c r="A418" s="760"/>
      <c r="B418" s="16" t="s">
        <v>68</v>
      </c>
      <c r="C418" s="736"/>
      <c r="D418" s="734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  <c r="BW418" s="725"/>
    </row>
    <row r="419" spans="1:75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/>
      </c>
      <c r="D419" s="742"/>
      <c r="E419" s="747" t="str">
        <f>VLOOKUP($C402,'2026年度(2年後期)'!$B$5:$N$207,COLUMN('2026年度(2年後期)'!$I$5),0)&amp;""</f>
        <v/>
      </c>
      <c r="F419" s="742"/>
      <c r="G419" s="747" t="str">
        <f>VLOOKUP($C402,'2026年度(3年後期)'!$B$5:$N$207,COLUMN('2026年度(3年後期)'!$I$5),0)&amp;""</f>
        <v/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/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/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/>
      <c r="AE419" s="723"/>
      <c r="AF419" s="723"/>
      <c r="AG419" s="723"/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/>
      <c r="AX419" s="723"/>
      <c r="AY419" s="723"/>
      <c r="AZ419" s="723"/>
      <c r="BA419" s="723"/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  <c r="BW419" s="723"/>
    </row>
    <row r="420" spans="1:75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/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  <c r="BW420" s="724"/>
    </row>
    <row r="421" spans="1:75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/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/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  <c r="BW421" s="724"/>
    </row>
    <row r="422" spans="1:75" ht="13.5" customHeight="1">
      <c r="A422" s="746"/>
      <c r="B422" s="16" t="s">
        <v>68</v>
      </c>
      <c r="C422" s="736"/>
      <c r="D422" s="734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  <c r="BW422" s="725"/>
    </row>
    <row r="423" spans="1:75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  <c r="BW423" s="723"/>
    </row>
    <row r="424" spans="1:75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  <c r="BW424" s="724"/>
    </row>
    <row r="425" spans="1:75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  <c r="BW425" s="724"/>
    </row>
    <row r="426" spans="1:75" ht="13.5" customHeight="1">
      <c r="A426" s="746"/>
      <c r="B426" s="16" t="s">
        <v>68</v>
      </c>
      <c r="C426" s="736"/>
      <c r="D426" s="734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  <c r="BW426" s="725"/>
    </row>
    <row r="427" spans="1:75" ht="21">
      <c r="A427" s="5"/>
      <c r="B427" s="6"/>
      <c r="C427" s="781">
        <f>C402+1</f>
        <v>46464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46464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477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/>
      </c>
      <c r="D428" s="758"/>
      <c r="E428" s="761" t="str">
        <f>VLOOKUP($C427,'2026年度(2年後期)'!$B$5:$N$207,COLUMN('2026年度(2年後期)'!$C$5),0)&amp;""</f>
        <v/>
      </c>
      <c r="F428" s="758"/>
      <c r="G428" s="761" t="str">
        <f>VLOOKUP($C427,'2026年度(3年後期)'!$B$5:$N$207,COLUMN('2026年度(3年後期)'!$C$5),0)&amp;""</f>
        <v/>
      </c>
      <c r="H428" s="758"/>
      <c r="I428" s="761" t="str">
        <f>VLOOKUP($C427,'2026年度(4年後期)'!$B$5:$N$206,COLUMN('2026年度(4年後期)'!$C$5),0)&amp;""</f>
        <v/>
      </c>
      <c r="J428" s="758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/>
      </c>
      <c r="N428" s="759"/>
      <c r="O428" s="761" t="str">
        <f>VLOOKUP($C427,'2026年度(M2後期)'!$B$5:$N$207,COLUMN('2026年度(M2後期)'!$C$5),0)&amp;""</f>
        <v/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/>
      </c>
      <c r="T428" s="758"/>
      <c r="U428" s="618" t="s">
        <v>328</v>
      </c>
      <c r="Z428" s="744" t="str">
        <f>A428</f>
        <v xml:space="preserve">１時限（09：20～10：50） </v>
      </c>
      <c r="AA428" s="723"/>
      <c r="AB428" s="723"/>
      <c r="AC428" s="723"/>
      <c r="AD428" s="723"/>
      <c r="AE428" s="723"/>
      <c r="AF428" s="868" t="s">
        <v>489</v>
      </c>
      <c r="AG428" s="723"/>
      <c r="AH428" s="723"/>
      <c r="AI428" s="723"/>
      <c r="AJ428" s="723"/>
      <c r="AK428" s="723"/>
      <c r="AL428" s="723"/>
      <c r="AM428" s="723"/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/>
      <c r="AX428" s="723"/>
      <c r="AY428" s="723"/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  <c r="BW428" s="723"/>
    </row>
    <row r="429" spans="1:75" ht="13.5" customHeight="1">
      <c r="A429" s="745"/>
      <c r="B429" s="15" t="s">
        <v>61</v>
      </c>
      <c r="C429" s="753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618" t="s">
        <v>490</v>
      </c>
      <c r="Z429" s="745"/>
      <c r="AA429" s="724"/>
      <c r="AB429" s="724"/>
      <c r="AC429" s="724"/>
      <c r="AD429" s="724"/>
      <c r="AE429" s="724"/>
      <c r="AF429" s="869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  <c r="BW429" s="724"/>
    </row>
    <row r="430" spans="1:75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/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618" t="s">
        <v>86</v>
      </c>
      <c r="Z430" s="745"/>
      <c r="AA430" s="724"/>
      <c r="AB430" s="724"/>
      <c r="AC430" s="724"/>
      <c r="AD430" s="724"/>
      <c r="AE430" s="724"/>
      <c r="AF430" s="869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  <c r="BW430" s="724"/>
    </row>
    <row r="431" spans="1:75" ht="13.5" customHeight="1">
      <c r="A431" s="746"/>
      <c r="B431" s="16" t="s">
        <v>68</v>
      </c>
      <c r="C431" s="736"/>
      <c r="D431" s="755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618"/>
      <c r="Z431" s="746"/>
      <c r="AA431" s="725"/>
      <c r="AB431" s="725"/>
      <c r="AC431" s="725"/>
      <c r="AD431" s="725"/>
      <c r="AE431" s="725"/>
      <c r="AF431" s="870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  <c r="BW431" s="725"/>
    </row>
    <row r="432" spans="1:75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/>
      </c>
      <c r="D432" s="758"/>
      <c r="E432" s="761" t="str">
        <f>VLOOKUP($C427,'2026年度(2年後期)'!$B$5:$N$207,COLUMN('2026年度(2年後期)'!$E$5),0)&amp;""</f>
        <v/>
      </c>
      <c r="F432" s="758"/>
      <c r="G432" s="761" t="str">
        <f>VLOOKUP($C427,'2026年度(3年後期)'!$B$5:$N$207,COLUMN('2026年度(3年後期)'!$E$5),0)&amp;""</f>
        <v/>
      </c>
      <c r="H432" s="758"/>
      <c r="I432" s="761" t="str">
        <f>VLOOKUP($C427,'2026年度(4年後期)'!$B$5:$N$206,COLUMN('2026年度(4年後期)'!$E$5),0)&amp;""</f>
        <v/>
      </c>
      <c r="J432" s="758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/>
      </c>
      <c r="N432" s="758"/>
      <c r="O432" s="742" t="str">
        <f>VLOOKUP($C427,'2026年度(M2後期)'!$B$5:$N$207,COLUMN('2026年度(M2後期)'!$E$5),0)&amp;""</f>
        <v/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/>
      </c>
      <c r="T432" s="758"/>
      <c r="U432" s="602" t="s">
        <v>491</v>
      </c>
      <c r="Z432" s="745" t="str">
        <f>A432</f>
        <v>２時限（11：00～12：30）</v>
      </c>
      <c r="AA432" s="723"/>
      <c r="AB432" s="723"/>
      <c r="AC432" s="723"/>
      <c r="AD432" s="723"/>
      <c r="AE432" s="723"/>
      <c r="AF432" s="868" t="s">
        <v>492</v>
      </c>
      <c r="AG432" s="723"/>
      <c r="AH432" s="723"/>
      <c r="AI432" s="723"/>
      <c r="AJ432" s="723"/>
      <c r="AK432" s="723"/>
      <c r="AL432" s="723"/>
      <c r="AM432" s="723"/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/>
      <c r="AX432" s="723"/>
      <c r="AY432" s="723"/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  <c r="BW432" s="723"/>
    </row>
    <row r="433" spans="1:75" ht="13.5" customHeight="1">
      <c r="A433" s="745"/>
      <c r="B433" s="15" t="s">
        <v>61</v>
      </c>
      <c r="C433" s="753" t="str">
        <f>IFERROR(VLOOKUP(C432,科目・教員!$A$2:$B$342,2,0),"")</f>
        <v/>
      </c>
      <c r="D433" s="751"/>
      <c r="E433" s="752" t="str">
        <f>IFERROR(VLOOKUP(E432,科目・教員!$A$2:$B$342,2,0),"")</f>
        <v/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602"/>
      <c r="Z433" s="745"/>
      <c r="AA433" s="724"/>
      <c r="AB433" s="724"/>
      <c r="AC433" s="724"/>
      <c r="AD433" s="724"/>
      <c r="AE433" s="724"/>
      <c r="AF433" s="869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  <c r="BW433" s="724"/>
    </row>
    <row r="434" spans="1:75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/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602"/>
      <c r="Z434" s="745"/>
      <c r="AA434" s="724"/>
      <c r="AB434" s="724"/>
      <c r="AC434" s="724"/>
      <c r="AD434" s="724"/>
      <c r="AE434" s="724"/>
      <c r="AF434" s="869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  <c r="BW434" s="724"/>
    </row>
    <row r="435" spans="1:75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602"/>
      <c r="Z435" s="746"/>
      <c r="AA435" s="725"/>
      <c r="AB435" s="725"/>
      <c r="AC435" s="725"/>
      <c r="AD435" s="725"/>
      <c r="AE435" s="725"/>
      <c r="AF435" s="870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  <c r="BW435" s="725"/>
    </row>
    <row r="436" spans="1:75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602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868" t="s">
        <v>493</v>
      </c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  <c r="BW436" s="723"/>
    </row>
    <row r="437" spans="1:75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602"/>
      <c r="Z437" s="745"/>
      <c r="AA437" s="724"/>
      <c r="AB437" s="724"/>
      <c r="AC437" s="724"/>
      <c r="AD437" s="724"/>
      <c r="AE437" s="724"/>
      <c r="AF437" s="869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  <c r="BW437" s="724"/>
    </row>
    <row r="438" spans="1:75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602"/>
      <c r="Z438" s="745"/>
      <c r="AA438" s="724"/>
      <c r="AB438" s="724"/>
      <c r="AC438" s="724"/>
      <c r="AD438" s="724"/>
      <c r="AE438" s="724"/>
      <c r="AF438" s="869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  <c r="BW438" s="724"/>
    </row>
    <row r="439" spans="1:75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602"/>
      <c r="Z439" s="746"/>
      <c r="AA439" s="725"/>
      <c r="AB439" s="725"/>
      <c r="AC439" s="725"/>
      <c r="AD439" s="725"/>
      <c r="AE439" s="725"/>
      <c r="AF439" s="870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  <c r="BW439" s="725"/>
    </row>
    <row r="440" spans="1:75" ht="13.5" customHeight="1">
      <c r="A440" s="745" t="s">
        <v>87</v>
      </c>
      <c r="B440" s="15" t="s">
        <v>53</v>
      </c>
      <c r="C440" s="741" t="str">
        <f>VLOOKUP($C427,'2026年度(1年後期)'!$B$5:$N$207,COLUMN('2026年度(1年後期)'!$G$5),0)&amp;""</f>
        <v/>
      </c>
      <c r="D440" s="742"/>
      <c r="E440" s="747" t="str">
        <f>VLOOKUP($C427,'2026年度(2年後期)'!$B$5:$N$207,COLUMN('2026年度(2年後期)'!$G$5),0)&amp;""</f>
        <v/>
      </c>
      <c r="F440" s="742"/>
      <c r="G440" s="747" t="str">
        <f>VLOOKUP($C427,'2026年度(3年後期)'!$B$5:$N$207,COLUMN('2026年度(3年後期)'!$G$5),0)&amp;""</f>
        <v/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/>
      </c>
      <c r="L440" s="743"/>
      <c r="M440" s="741" t="str">
        <f>VLOOKUP($C427,'2026年度(M1後期)'!$B$5:$N$207,COLUMN('2026年度(M1後期)'!$G$5),0)&amp;""</f>
        <v/>
      </c>
      <c r="N440" s="742"/>
      <c r="O440" s="743" t="str">
        <f>VLOOKUP($C427,'2026年度(M2後期)'!$B$5:$N$207,COLUMN('2026年度(M2後期)'!$G$5),0)&amp;""</f>
        <v/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/>
      </c>
      <c r="T440" s="742"/>
      <c r="U440" s="602"/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868" t="s">
        <v>494</v>
      </c>
      <c r="AG440" s="723"/>
      <c r="AH440" s="723"/>
      <c r="AI440" s="723"/>
      <c r="AJ440" s="723"/>
      <c r="AK440" s="723"/>
      <c r="AL440" s="723"/>
      <c r="AM440" s="723"/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/>
      <c r="AX440" s="723"/>
      <c r="AY440" s="723"/>
      <c r="AZ440" s="723"/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/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  <c r="BW440" s="723"/>
    </row>
    <row r="441" spans="1:75" ht="13.5" customHeight="1">
      <c r="A441" s="745"/>
      <c r="B441" s="15" t="s">
        <v>61</v>
      </c>
      <c r="C441" s="739" t="str">
        <f>IFERROR(VLOOKUP(C440,科目・教員!$A$2:$B$342,2,0),"")</f>
        <v/>
      </c>
      <c r="D441" s="738"/>
      <c r="E441" s="740" t="str">
        <f>IFERROR(VLOOKUP(E440,科目・教員!$A$2:$B$342,2,0),"")</f>
        <v/>
      </c>
      <c r="F441" s="738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/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602"/>
      <c r="Z441" s="745"/>
      <c r="AA441" s="724"/>
      <c r="AB441" s="724"/>
      <c r="AC441" s="724"/>
      <c r="AD441" s="724"/>
      <c r="AE441" s="724"/>
      <c r="AF441" s="869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  <c r="BW441" s="724"/>
    </row>
    <row r="442" spans="1:75" ht="13.5" customHeight="1">
      <c r="A442" s="745"/>
      <c r="B442" s="15" t="s">
        <v>65</v>
      </c>
      <c r="C442" s="739" t="str">
        <f>VLOOKUP($C427,'2026年度(1年後期)'!$B$5:$N$207,COLUMN('2026年度(1年後期)'!$G$5)+1,0)&amp;""</f>
        <v/>
      </c>
      <c r="D442" s="738"/>
      <c r="E442" s="740" t="str">
        <f>VLOOKUP($C427,'2026年度(2年後期)'!$B$5:$N$207,COLUMN('2026年度(2年後期)'!$G$5)+1,0)&amp;""</f>
        <v/>
      </c>
      <c r="F442" s="738"/>
      <c r="G442" s="740" t="str">
        <f>VLOOKUP($C427,'2026年度(3年後期)'!$B$5:$N$207,COLUMN('2026年度(3年後期)'!$G$5)+1,0)&amp;""</f>
        <v/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602"/>
      <c r="Z442" s="745"/>
      <c r="AA442" s="724"/>
      <c r="AB442" s="724"/>
      <c r="AC442" s="724"/>
      <c r="AD442" s="724"/>
      <c r="AE442" s="724"/>
      <c r="AF442" s="869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  <c r="BW442" s="724"/>
    </row>
    <row r="443" spans="1:75" ht="13.5" customHeight="1">
      <c r="A443" s="760"/>
      <c r="B443" s="16" t="s">
        <v>68</v>
      </c>
      <c r="C443" s="736"/>
      <c r="D443" s="734"/>
      <c r="E443" s="733"/>
      <c r="F443" s="734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U443" s="602"/>
      <c r="Z443" s="746"/>
      <c r="AA443" s="725"/>
      <c r="AB443" s="725"/>
      <c r="AC443" s="725"/>
      <c r="AD443" s="725"/>
      <c r="AE443" s="725"/>
      <c r="AF443" s="870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  <c r="BW443" s="725"/>
    </row>
    <row r="444" spans="1:75" ht="13.5" customHeight="1">
      <c r="A444" s="745" t="s">
        <v>103</v>
      </c>
      <c r="B444" s="15" t="s">
        <v>53</v>
      </c>
      <c r="C444" s="741" t="str">
        <f>VLOOKUP($C427,'2026年度(1年後期)'!$B$5:$N$207,COLUMN('2026年度(1年後期)'!$I$5),0)&amp;""</f>
        <v/>
      </c>
      <c r="D444" s="742"/>
      <c r="E444" s="747" t="str">
        <f>VLOOKUP($C427,'2026年度(2年後期)'!$B$5:$N$207,COLUMN('2026年度(2年後期)'!$I$5),0)&amp;""</f>
        <v/>
      </c>
      <c r="F444" s="742"/>
      <c r="G444" s="747" t="str">
        <f>VLOOKUP($C427,'2026年度(3年後期)'!$B$5:$N$207,COLUMN('2026年度(3年後期)'!$I$5),0)&amp;""</f>
        <v/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/>
      </c>
      <c r="L444" s="743"/>
      <c r="M444" s="741" t="str">
        <f>VLOOKUP($C427,'2026年度(M1後期)'!$B$5:$N$207,COLUMN('2026年度(M1後期)'!$I$5),0)&amp;""</f>
        <v/>
      </c>
      <c r="N444" s="742"/>
      <c r="O444" s="743" t="str">
        <f>VLOOKUP($C427,'2026年度(M2後期)'!$B$5:$N$207,COLUMN('2026年度(M2後期)'!$I$5),0)&amp;""</f>
        <v/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/>
      </c>
      <c r="T444" s="742"/>
      <c r="U444" s="602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868" t="s">
        <v>495</v>
      </c>
      <c r="AG444" s="723"/>
      <c r="AH444" s="723"/>
      <c r="AI444" s="723"/>
      <c r="AJ444" s="723"/>
      <c r="AK444" s="723"/>
      <c r="AL444" s="723"/>
      <c r="AM444" s="723"/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/>
      <c r="AX444" s="723"/>
      <c r="AY444" s="723"/>
      <c r="AZ444" s="723"/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  <c r="BW444" s="723"/>
    </row>
    <row r="445" spans="1:75" ht="13.5" customHeight="1">
      <c r="A445" s="745"/>
      <c r="B445" s="15" t="s">
        <v>61</v>
      </c>
      <c r="C445" s="739" t="str">
        <f>IFERROR(VLOOKUP(C444,科目・教員!$A$2:$B$342,2,0),"")</f>
        <v/>
      </c>
      <c r="D445" s="738"/>
      <c r="E445" s="740" t="str">
        <f>IFERROR(VLOOKUP(E444,科目・教員!$A$2:$B$342,2,0),"")</f>
        <v/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/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602"/>
      <c r="Z445" s="745"/>
      <c r="AA445" s="724"/>
      <c r="AB445" s="724"/>
      <c r="AC445" s="724"/>
      <c r="AD445" s="724"/>
      <c r="AE445" s="724"/>
      <c r="AF445" s="869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  <c r="BW445" s="724"/>
    </row>
    <row r="446" spans="1:75" ht="13.5" customHeight="1">
      <c r="A446" s="745"/>
      <c r="B446" s="15" t="s">
        <v>65</v>
      </c>
      <c r="C446" s="739" t="str">
        <f>VLOOKUP($C427,'2026年度(1年後期)'!$B$5:$N$207,COLUMN('2026年度(1年後期)'!$I$5)+1,0)&amp;""</f>
        <v/>
      </c>
      <c r="D446" s="738"/>
      <c r="E446" s="740" t="str">
        <f>VLOOKUP($C427,'2026年度(2年後期)'!$B$5:$N$207,COLUMN('2026年度(2年後期)'!$I$5)+1,0)&amp;""</f>
        <v/>
      </c>
      <c r="F446" s="738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602"/>
      <c r="Z446" s="745"/>
      <c r="AA446" s="724"/>
      <c r="AB446" s="724"/>
      <c r="AC446" s="724"/>
      <c r="AD446" s="724"/>
      <c r="AE446" s="724"/>
      <c r="AF446" s="869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  <c r="BW446" s="724"/>
    </row>
    <row r="447" spans="1:75" ht="13.5" customHeight="1">
      <c r="A447" s="746"/>
      <c r="B447" s="16" t="s">
        <v>68</v>
      </c>
      <c r="C447" s="736"/>
      <c r="D447" s="734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U447" s="602"/>
      <c r="Z447" s="746"/>
      <c r="AA447" s="725"/>
      <c r="AB447" s="725"/>
      <c r="AC447" s="725"/>
      <c r="AD447" s="725"/>
      <c r="AE447" s="725"/>
      <c r="AF447" s="870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  <c r="BW447" s="725"/>
    </row>
    <row r="448" spans="1:75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602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871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  <c r="BW448" s="723"/>
    </row>
    <row r="449" spans="1:75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602"/>
      <c r="Z449" s="745"/>
      <c r="AA449" s="724"/>
      <c r="AB449" s="724"/>
      <c r="AC449" s="724"/>
      <c r="AD449" s="724"/>
      <c r="AE449" s="724"/>
      <c r="AF449" s="872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  <c r="BW449" s="724"/>
    </row>
    <row r="450" spans="1:75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602"/>
      <c r="Z450" s="745"/>
      <c r="AA450" s="724"/>
      <c r="AB450" s="724"/>
      <c r="AC450" s="724"/>
      <c r="AD450" s="724"/>
      <c r="AE450" s="724"/>
      <c r="AF450" s="872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  <c r="BW450" s="724"/>
    </row>
    <row r="451" spans="1:75" ht="13.5" customHeight="1">
      <c r="A451" s="746"/>
      <c r="B451" s="16" t="s">
        <v>68</v>
      </c>
      <c r="C451" s="736"/>
      <c r="D451" s="734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619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873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  <c r="BW451" s="725"/>
    </row>
    <row r="452" spans="1:75" ht="21">
      <c r="A452" s="5"/>
      <c r="B452" s="6"/>
      <c r="C452" s="781">
        <f>C427+1</f>
        <v>46465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46465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477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/>
      </c>
      <c r="D453" s="758"/>
      <c r="E453" s="761" t="str">
        <f>VLOOKUP($C452,'2026年度(2年後期)'!$B$5:$N$207,COLUMN('2026年度(2年後期)'!$C$5),0)&amp;""</f>
        <v/>
      </c>
      <c r="F453" s="758"/>
      <c r="G453" s="761" t="str">
        <f>VLOOKUP($C452,'2026年度(3年後期)'!$B$5:$N$207,COLUMN('2026年度(3年後期)'!$C$5),0)&amp;""</f>
        <v/>
      </c>
      <c r="H453" s="758"/>
      <c r="I453" s="761" t="str">
        <f>VLOOKUP($C452,'2026年度(4年後期)'!$B$5:$N$206,COLUMN('2026年度(4年後期)'!$C$5),0)&amp;""</f>
        <v>卒業式</v>
      </c>
      <c r="J453" s="758"/>
      <c r="K453" s="742" t="str">
        <f>VLOOKUP($C452,'2026年度(助産後期)'!$B$5:$N$207,COLUMN('2026年度(助産後期)'!$C$5),0)&amp;""</f>
        <v/>
      </c>
      <c r="L453" s="759"/>
      <c r="M453" s="768" t="str">
        <f>VLOOKUP($C452,'2026年度(M1後期)'!$B$5:$N$207,COLUMN('2026年度(M1後期)'!$C$5),0)&amp;""</f>
        <v/>
      </c>
      <c r="N453" s="759"/>
      <c r="O453" s="761" t="str">
        <f>VLOOKUP($C452,'2026年度(M2後期)'!$B$5:$N$207,COLUMN('2026年度(M2後期)'!$C$5),0)&amp;""</f>
        <v/>
      </c>
      <c r="P453" s="758"/>
      <c r="Q453" s="761" t="str">
        <f>VLOOKUP($C452,'2026年度(D1後期)'!$B$5:$N$207,COLUMN('2026年度(D1後期)'!$C$5),0)&amp;""</f>
        <v/>
      </c>
      <c r="R453" s="758"/>
      <c r="S453" s="742" t="str">
        <f>VLOOKUP($C452,'2026年度(D23後期)'!$B$5:$N$207,COLUMN('2026年度(D23後期)'!$C$5),0)&amp;""</f>
        <v/>
      </c>
      <c r="T453" s="758"/>
      <c r="U453" s="25"/>
      <c r="Z453" s="744" t="str">
        <f>A453</f>
        <v xml:space="preserve">１時限（09：20～10：50） </v>
      </c>
      <c r="AA453" s="723"/>
      <c r="AB453" s="723"/>
      <c r="AC453" s="723"/>
      <c r="AD453" s="723"/>
      <c r="AE453" s="723"/>
      <c r="AF453" s="723"/>
      <c r="AG453" s="723"/>
      <c r="AH453" s="723"/>
      <c r="AI453" s="723"/>
      <c r="AJ453" s="723"/>
      <c r="AK453" s="723"/>
      <c r="AL453" s="723"/>
      <c r="AM453" s="723"/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/>
      <c r="AX453" s="723"/>
      <c r="AY453" s="723"/>
      <c r="AZ453" s="723"/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  <c r="BW453" s="723"/>
    </row>
    <row r="454" spans="1:75" ht="13.5" customHeight="1">
      <c r="A454" s="745"/>
      <c r="B454" s="15" t="s">
        <v>61</v>
      </c>
      <c r="C454" s="753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/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  <c r="BW454" s="724"/>
    </row>
    <row r="455" spans="1:75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/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/>
      </c>
      <c r="H455" s="751"/>
      <c r="I455" s="752" t="str">
        <f>VLOOKUP($C452,'2026年度(4年後期)'!$B$5:$N$206,COLUMN('2026年度(4年後期)'!$C$5)+1,0)&amp;""</f>
        <v>講堂</v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  <c r="BW455" s="724"/>
    </row>
    <row r="456" spans="1:75" ht="13.5" customHeight="1">
      <c r="A456" s="746"/>
      <c r="B456" s="16" t="s">
        <v>68</v>
      </c>
      <c r="C456" s="736"/>
      <c r="D456" s="755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  <c r="BW456" s="725"/>
    </row>
    <row r="457" spans="1:75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/>
      </c>
      <c r="D457" s="758"/>
      <c r="E457" s="761" t="str">
        <f>VLOOKUP($C452,'2026年度(2年後期)'!$B$5:$N$207,COLUMN('2026年度(2年後期)'!$E$5),0)&amp;""</f>
        <v/>
      </c>
      <c r="F457" s="758"/>
      <c r="G457" s="761" t="str">
        <f>VLOOKUP($C452,'2026年度(3年後期)'!$B$5:$N$207,COLUMN('2026年度(3年後期)'!$E$5),0)&amp;""</f>
        <v/>
      </c>
      <c r="H457" s="758"/>
      <c r="I457" s="761" t="str">
        <f>VLOOKUP($C452,'2026年度(4年後期)'!$B$5:$N$206,COLUMN('2026年度(4年後期)'!$E$5),0)&amp;""</f>
        <v>卒業式</v>
      </c>
      <c r="J457" s="758"/>
      <c r="K457" s="742" t="str">
        <f>VLOOKUP($C452,'2026年度(助産後期)'!$B$5:$N$207,COLUMN('2026年度(助産後期)'!$E$5),0)&amp;""</f>
        <v/>
      </c>
      <c r="L457" s="759"/>
      <c r="M457" s="757" t="str">
        <f>VLOOKUP($C452,'2026年度(M1後期)'!$B$5:$N$207,COLUMN('2026年度(M1後期)'!$E$5),0)&amp;""</f>
        <v/>
      </c>
      <c r="N457" s="758"/>
      <c r="O457" s="742" t="str">
        <f>VLOOKUP($C452,'2026年度(M2後期)'!$B$5:$N$207,COLUMN('2026年度(M2後期)'!$E$5),0)&amp;""</f>
        <v/>
      </c>
      <c r="P457" s="758"/>
      <c r="Q457" s="742" t="str">
        <f>VLOOKUP($C452,'2026年度(D1後期)'!$B$5:$N$207,COLUMN('2026年度(D1後期)'!$E$5),0)&amp;""</f>
        <v/>
      </c>
      <c r="R457" s="758"/>
      <c r="S457" s="742" t="str">
        <f>VLOOKUP($C452,'2026年度(D23後期)'!$B$5:$N$207,COLUMN('2026年度(D23後期)'!$E$5),0)&amp;""</f>
        <v/>
      </c>
      <c r="T457" s="758"/>
      <c r="U457" s="21"/>
      <c r="Z457" s="745" t="str">
        <f>A457</f>
        <v>２時限（11：00～12：30）</v>
      </c>
      <c r="AA457" s="723"/>
      <c r="AB457" s="723"/>
      <c r="AC457" s="723"/>
      <c r="AD457" s="723"/>
      <c r="AE457" s="723"/>
      <c r="AF457" s="723"/>
      <c r="AG457" s="723"/>
      <c r="AH457" s="723"/>
      <c r="AI457" s="723"/>
      <c r="AJ457" s="723"/>
      <c r="AK457" s="723"/>
      <c r="AL457" s="723"/>
      <c r="AM457" s="723"/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/>
      <c r="AX457" s="723"/>
      <c r="AY457" s="723"/>
      <c r="AZ457" s="723"/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  <c r="BW457" s="723"/>
    </row>
    <row r="458" spans="1:75" ht="13.5" customHeight="1">
      <c r="A458" s="745"/>
      <c r="B458" s="15" t="s">
        <v>61</v>
      </c>
      <c r="C458" s="753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/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  <c r="BW458" s="724"/>
    </row>
    <row r="459" spans="1:75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/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/>
      </c>
      <c r="H459" s="751"/>
      <c r="I459" s="752" t="str">
        <f>VLOOKUP($C452,'2026年度(4年後期)'!$B$5:$N$206,COLUMN('2026年度(4年後期)'!$E$5)+1,0)&amp;""</f>
        <v>講堂</v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  <c r="BW459" s="724"/>
    </row>
    <row r="460" spans="1:75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  <c r="BW460" s="725"/>
    </row>
    <row r="461" spans="1:75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  <c r="BW461" s="723"/>
    </row>
    <row r="462" spans="1:75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  <c r="BW462" s="724"/>
    </row>
    <row r="463" spans="1:75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  <c r="BW463" s="724"/>
    </row>
    <row r="464" spans="1:75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  <c r="BW464" s="725"/>
    </row>
    <row r="465" spans="1:75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/>
      </c>
      <c r="D465" s="742"/>
      <c r="E465" s="747" t="str">
        <f>VLOOKUP($C452,'2026年度(2年後期)'!$B$5:$N$207,COLUMN('2026年度(2年後期)'!$G$5),0)&amp;""</f>
        <v/>
      </c>
      <c r="F465" s="742"/>
      <c r="G465" s="747" t="str">
        <f>VLOOKUP($C452,'2026年度(3年後期)'!$B$5:$N$207,COLUMN('2026年度(3年後期)'!$G$5),0)&amp;""</f>
        <v/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/>
      </c>
      <c r="L465" s="743"/>
      <c r="M465" s="741" t="str">
        <f>VLOOKUP($C452,'2026年度(M1後期)'!$B$5:$N$207,COLUMN('2026年度(M1後期)'!$G$5),0)&amp;""</f>
        <v/>
      </c>
      <c r="N465" s="742"/>
      <c r="O465" s="743" t="str">
        <f>VLOOKUP($C452,'2026年度(M2後期)'!$B$5:$N$207,COLUMN('2026年度(M2後期)'!$G$5),0)&amp;""</f>
        <v/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/>
      </c>
      <c r="T465" s="742"/>
      <c r="U465" s="21"/>
      <c r="Z465" s="745" t="str">
        <f>A465</f>
        <v>３時限（13：30～15：00）</v>
      </c>
      <c r="AA465" s="723"/>
      <c r="AB465" s="723"/>
      <c r="AC465" s="723"/>
      <c r="AD465" s="723"/>
      <c r="AE465" s="723"/>
      <c r="AF465" s="723"/>
      <c r="AG465" s="723"/>
      <c r="AH465" s="723"/>
      <c r="AI465" s="723"/>
      <c r="AJ465" s="723"/>
      <c r="AK465" s="723"/>
      <c r="AL465" s="723"/>
      <c r="AM465" s="723"/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/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  <c r="BW465" s="723"/>
    </row>
    <row r="466" spans="1:75" ht="13.5" customHeight="1">
      <c r="A466" s="745"/>
      <c r="B466" s="15" t="s">
        <v>61</v>
      </c>
      <c r="C466" s="739" t="str">
        <f>IFERROR(VLOOKUP(C465,科目・教員!$A$2:$B$342,2,0),"")</f>
        <v/>
      </c>
      <c r="D466" s="738"/>
      <c r="E466" s="740" t="str">
        <f>IFERROR(VLOOKUP(E465,科目・教員!$A$2:$B$342,2,0),"")</f>
        <v/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/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  <c r="BW466" s="724"/>
    </row>
    <row r="467" spans="1:75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/>
      </c>
      <c r="D467" s="738"/>
      <c r="E467" s="740" t="str">
        <f>VLOOKUP($C452,'2026年度(2年後期)'!$B$5:$N$207,COLUMN('2026年度(2年後期)'!$G$5)+1,0)&amp;""</f>
        <v/>
      </c>
      <c r="F467" s="738"/>
      <c r="G467" s="740" t="str">
        <f>VLOOKUP($C452,'2026年度(3年後期)'!$B$5:$N$207,COLUMN('2026年度(3年後期)'!$G$5)+1,0)&amp;""</f>
        <v/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  <c r="BW467" s="724"/>
    </row>
    <row r="468" spans="1:75" ht="13.5" customHeight="1">
      <c r="A468" s="760"/>
      <c r="B468" s="16" t="s">
        <v>68</v>
      </c>
      <c r="C468" s="736"/>
      <c r="D468" s="734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  <c r="BW468" s="725"/>
    </row>
    <row r="469" spans="1:75" ht="13.5" customHeight="1">
      <c r="A469" s="745" t="s">
        <v>103</v>
      </c>
      <c r="B469" s="15" t="s">
        <v>53</v>
      </c>
      <c r="C469" s="741" t="str">
        <f>VLOOKUP($C452,'2026年度(1年後期)'!$B$5:$N$207,COLUMN('2026年度(1年後期)'!$I$5),0)&amp;""</f>
        <v/>
      </c>
      <c r="D469" s="742"/>
      <c r="E469" s="747" t="str">
        <f>VLOOKUP($C452,'2026年度(2年後期)'!$B$5:$N$207,COLUMN('2026年度(2年後期)'!$I$5),0)&amp;""</f>
        <v/>
      </c>
      <c r="F469" s="742"/>
      <c r="G469" s="747" t="str">
        <f>VLOOKUP($C452,'2026年度(3年後期)'!$B$5:$N$207,COLUMN('2026年度(3年後期)'!$I$5),0)&amp;""</f>
        <v/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/>
      </c>
      <c r="L469" s="743"/>
      <c r="M469" s="741" t="str">
        <f>VLOOKUP($C452,'2026年度(M1後期)'!$B$5:$N$207,COLUMN('2026年度(M1後期)'!$I$5),0)&amp;""</f>
        <v/>
      </c>
      <c r="N469" s="742"/>
      <c r="O469" s="743" t="str">
        <f>VLOOKUP($C452,'2026年度(M2後期)'!$B$5:$N$207,COLUMN('2026年度(M2後期)'!$I$5),0)&amp;""</f>
        <v/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/>
      </c>
      <c r="T469" s="742"/>
      <c r="U469" s="21"/>
      <c r="Z469" s="745" t="str">
        <f>A469</f>
        <v>４時限（15：10～16：40）</v>
      </c>
      <c r="AA469" s="723"/>
      <c r="AB469" s="723"/>
      <c r="AC469" s="723"/>
      <c r="AD469" s="723"/>
      <c r="AE469" s="723"/>
      <c r="AF469" s="723"/>
      <c r="AG469" s="723"/>
      <c r="AH469" s="723"/>
      <c r="AI469" s="723"/>
      <c r="AJ469" s="723"/>
      <c r="AK469" s="723"/>
      <c r="AL469" s="723"/>
      <c r="AM469" s="723"/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/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  <c r="BW469" s="723"/>
    </row>
    <row r="470" spans="1:75" ht="13.5" customHeight="1">
      <c r="A470" s="745"/>
      <c r="B470" s="15" t="s">
        <v>61</v>
      </c>
      <c r="C470" s="739" t="str">
        <f>IFERROR(VLOOKUP(C469,科目・教員!$A$2:$B$342,2,0),"")</f>
        <v/>
      </c>
      <c r="D470" s="738"/>
      <c r="E470" s="740" t="str">
        <f>IFERROR(VLOOKUP(E469,科目・教員!$A$2:$B$342,2,0),"")</f>
        <v/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/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  <c r="BW470" s="724"/>
    </row>
    <row r="471" spans="1:75" ht="13.5" customHeight="1">
      <c r="A471" s="745"/>
      <c r="B471" s="15" t="s">
        <v>65</v>
      </c>
      <c r="C471" s="739" t="str">
        <f>VLOOKUP($C452,'2026年度(1年後期)'!$B$5:$N$207,COLUMN('2026年度(1年後期)'!$I$5)+1,0)&amp;""</f>
        <v/>
      </c>
      <c r="D471" s="738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/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  <c r="BW471" s="724"/>
    </row>
    <row r="472" spans="1:75" ht="13.5" customHeight="1">
      <c r="A472" s="746"/>
      <c r="B472" s="16" t="s">
        <v>68</v>
      </c>
      <c r="C472" s="736"/>
      <c r="D472" s="734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  <c r="BW472" s="725"/>
    </row>
    <row r="473" spans="1:75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  <c r="BW473" s="723"/>
    </row>
    <row r="474" spans="1:75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  <c r="BW474" s="724"/>
    </row>
    <row r="475" spans="1:75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  <c r="BW475" s="724"/>
    </row>
    <row r="476" spans="1:75" ht="13.5" customHeight="1">
      <c r="A476" s="746"/>
      <c r="B476" s="16" t="s">
        <v>68</v>
      </c>
      <c r="C476" s="736"/>
      <c r="D476" s="734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  <c r="BW476" s="725"/>
    </row>
    <row r="477" spans="1:75" ht="21">
      <c r="A477" s="23"/>
      <c r="B477" s="24"/>
      <c r="C477" s="767">
        <f>C452+1</f>
        <v>46466</v>
      </c>
      <c r="D477" s="767"/>
      <c r="E477" s="767"/>
      <c r="F477" s="767"/>
      <c r="G477" s="767"/>
      <c r="H477" s="767"/>
      <c r="I477" s="767"/>
      <c r="J477" s="767"/>
      <c r="K477" s="767"/>
      <c r="L477" s="767"/>
      <c r="M477" s="767"/>
      <c r="N477" s="767"/>
      <c r="O477" s="767"/>
      <c r="P477" s="767"/>
      <c r="Q477" s="767"/>
      <c r="R477" s="767"/>
      <c r="S477" s="767"/>
      <c r="T477" s="767"/>
      <c r="U477" s="835">
        <f>C477</f>
        <v>46466</v>
      </c>
      <c r="V477" s="836"/>
      <c r="W477" s="836"/>
      <c r="X477" s="836"/>
      <c r="Y477" s="836"/>
      <c r="Z477" s="8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477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/>
      </c>
      <c r="D478" s="758"/>
      <c r="E478" s="761" t="str">
        <f>VLOOKUP($C477,'2026年度(2年後期)'!$B$5:$N$207,COLUMN('2026年度(2年後期)'!$C$5),0)&amp;""</f>
        <v/>
      </c>
      <c r="F478" s="758"/>
      <c r="G478" s="761" t="str">
        <f>VLOOKUP($C477,'2026年度(3年後期)'!$B$5:$N$207,COLUMN('2026年度(3年後期)'!$C$5),0)&amp;""</f>
        <v/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/>
      </c>
      <c r="L478" s="759"/>
      <c r="M478" s="768" t="str">
        <f>VLOOKUP($C477,'2026年度(M1後期)'!$B$5:$N$207,COLUMN('2026年度(M1後期)'!$C$5),0)&amp;""</f>
        <v/>
      </c>
      <c r="N478" s="759"/>
      <c r="O478" s="761" t="str">
        <f>VLOOKUP($C477,'2026年度(M2後期)'!$B$5:$N$207,COLUMN('2026年度(M2後期)'!$C$5),0)&amp;""</f>
        <v/>
      </c>
      <c r="P478" s="758"/>
      <c r="Q478" s="761" t="str">
        <f>VLOOKUP($C477,'2026年度(D1後期)'!$B$5:$N$207,COLUMN('2026年度(D1後期)'!$C$5),0)&amp;""</f>
        <v/>
      </c>
      <c r="R478" s="758"/>
      <c r="S478" s="742" t="str">
        <f>VLOOKUP($C477,'2026年度(D23後期)'!$B$5:$N$207,COLUMN('2026年度(D23後期)'!$C$5),0)&amp;""</f>
        <v/>
      </c>
      <c r="T478" s="758"/>
      <c r="U478" s="25"/>
      <c r="V478" s="31"/>
      <c r="Z478" s="744" t="str">
        <f>A478</f>
        <v xml:space="preserve">１時限（09：20～10：50） </v>
      </c>
      <c r="AA478" s="723"/>
      <c r="AB478" s="723"/>
      <c r="AC478" s="723"/>
      <c r="AD478" s="723"/>
      <c r="AE478" s="723"/>
      <c r="AF478" s="723"/>
      <c r="AG478" s="723"/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/>
      <c r="AX478" s="723"/>
      <c r="AY478" s="723"/>
      <c r="AZ478" s="723"/>
      <c r="BA478" s="723"/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/>
      <c r="BO478" s="723"/>
      <c r="BP478" s="723"/>
      <c r="BQ478" s="723"/>
      <c r="BR478" s="723"/>
      <c r="BS478" s="723"/>
      <c r="BT478" s="723"/>
      <c r="BU478" s="723"/>
      <c r="BV478" s="723"/>
      <c r="BW478" s="723"/>
    </row>
    <row r="479" spans="1:75" ht="13.5" customHeight="1">
      <c r="A479" s="745"/>
      <c r="B479" s="15" t="s">
        <v>61</v>
      </c>
      <c r="C479" s="753" t="str">
        <f>IFERROR(VLOOKUP(C478,科目・教員!$A$2:$B$342,2,0),"")</f>
        <v/>
      </c>
      <c r="D479" s="751"/>
      <c r="E479" s="752" t="str">
        <f>IFERROR(VLOOKUP(E478,科目・教員!$A$2:$B$342,2,0),"")</f>
        <v/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/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5"/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  <c r="BW479" s="724"/>
    </row>
    <row r="480" spans="1:75" ht="13.5" customHeight="1">
      <c r="A480" s="745"/>
      <c r="B480" s="15" t="s">
        <v>65</v>
      </c>
      <c r="C480" s="753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5"/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  <c r="BW480" s="724"/>
    </row>
    <row r="481" spans="1:75" ht="13.5" customHeight="1">
      <c r="A481" s="746"/>
      <c r="B481" s="16" t="s">
        <v>68</v>
      </c>
      <c r="C481" s="736"/>
      <c r="D481" s="755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5"/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  <c r="BW481" s="725"/>
    </row>
    <row r="482" spans="1:75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/>
      </c>
      <c r="D482" s="758"/>
      <c r="E482" s="761" t="str">
        <f>VLOOKUP($C477,'2026年度(2年後期)'!$B$5:$N$207,COLUMN('2026年度(2年後期)'!$E$5),0)&amp;""</f>
        <v/>
      </c>
      <c r="F482" s="758"/>
      <c r="G482" s="761" t="str">
        <f>VLOOKUP($C477,'2026年度(3年後期)'!$B$5:$N$207,COLUMN('2026年度(3年後期)'!$E$5),0)&amp;""</f>
        <v/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/>
      </c>
      <c r="L482" s="759"/>
      <c r="M482" s="757" t="str">
        <f>VLOOKUP($C477,'2026年度(M1後期)'!$B$5:$N$207,COLUMN('2026年度(M1後期)'!$E$5),0)&amp;""</f>
        <v/>
      </c>
      <c r="N482" s="758"/>
      <c r="O482" s="742" t="str">
        <f>VLOOKUP($C477,'2026年度(M2後期)'!$B$5:$N$207,COLUMN('2026年度(M2後期)'!$E$5),0)&amp;""</f>
        <v/>
      </c>
      <c r="P482" s="758"/>
      <c r="Q482" s="742" t="str">
        <f>VLOOKUP($C477,'2026年度(D1後期)'!$B$5:$N$207,COLUMN('2026年度(D1後期)'!$E$5),0)&amp;""</f>
        <v/>
      </c>
      <c r="R482" s="758"/>
      <c r="S482" s="742" t="str">
        <f>VLOOKUP($C477,'2026年度(D23後期)'!$B$5:$N$207,COLUMN('2026年度(D23後期)'!$E$5),0)&amp;""</f>
        <v/>
      </c>
      <c r="T482" s="758"/>
      <c r="U482" s="21"/>
      <c r="V482" s="41"/>
      <c r="Z482" s="745" t="str">
        <f>A482</f>
        <v>２時限（11：00～12：30）</v>
      </c>
      <c r="AA482" s="723"/>
      <c r="AB482" s="723"/>
      <c r="AC482" s="723"/>
      <c r="AD482" s="723"/>
      <c r="AE482" s="723"/>
      <c r="AF482" s="723"/>
      <c r="AG482" s="723"/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/>
      <c r="AX482" s="723"/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/>
      <c r="BO482" s="723"/>
      <c r="BP482" s="723"/>
      <c r="BQ482" s="723"/>
      <c r="BR482" s="723"/>
      <c r="BS482" s="723"/>
      <c r="BT482" s="723"/>
      <c r="BU482" s="723"/>
      <c r="BV482" s="723"/>
      <c r="BW482" s="723"/>
    </row>
    <row r="483" spans="1:75" ht="13.5" customHeight="1">
      <c r="A483" s="745"/>
      <c r="B483" s="15" t="s">
        <v>61</v>
      </c>
      <c r="C483" s="753" t="str">
        <f>IFERROR(VLOOKUP(C482,科目・教員!$A$2:$B$342,2,0),"")</f>
        <v/>
      </c>
      <c r="D483" s="751"/>
      <c r="E483" s="752" t="str">
        <f>IFERROR(VLOOKUP(E482,科目・教員!$A$2:$B$342,2,0),"")</f>
        <v/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/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41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  <c r="BW483" s="724"/>
    </row>
    <row r="484" spans="1:75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41"/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  <c r="BW484" s="724"/>
    </row>
    <row r="485" spans="1:75" ht="13.5" customHeight="1">
      <c r="A485" s="760"/>
      <c r="B485" s="16" t="s">
        <v>68</v>
      </c>
      <c r="C485" s="736"/>
      <c r="D485" s="734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41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  <c r="BW485" s="725"/>
    </row>
    <row r="486" spans="1:75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  <c r="BW486" s="723"/>
    </row>
    <row r="487" spans="1:75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  <c r="BW487" s="724"/>
    </row>
    <row r="488" spans="1:75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  <c r="BW488" s="724"/>
    </row>
    <row r="489" spans="1:75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  <c r="BW489" s="725"/>
    </row>
    <row r="490" spans="1:75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/>
      </c>
      <c r="D490" s="742"/>
      <c r="E490" s="747" t="str">
        <f>VLOOKUP($C477,'2026年度(2年後期)'!$B$5:$N$207,COLUMN('2026年度(2年後期)'!$G$5),0)&amp;""</f>
        <v/>
      </c>
      <c r="F490" s="742"/>
      <c r="G490" s="747" t="str">
        <f>VLOOKUP($C477,'2026年度(3年後期)'!$B$5:$N$207,COLUMN('2026年度(3年後期)'!$G$5),0)&amp;""</f>
        <v/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/>
      </c>
      <c r="L490" s="743"/>
      <c r="M490" s="741" t="str">
        <f>VLOOKUP($C477,'2026年度(M1後期)'!$B$5:$N$207,COLUMN('2026年度(M1後期)'!$G$5),0)&amp;""</f>
        <v/>
      </c>
      <c r="N490" s="742"/>
      <c r="O490" s="743" t="str">
        <f>VLOOKUP($C477,'2026年度(M2後期)'!$B$5:$N$207,COLUMN('2026年度(M2後期)'!$G$5),0)&amp;""</f>
        <v/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/>
      </c>
      <c r="T490" s="742"/>
      <c r="U490" s="21"/>
      <c r="V490" s="41"/>
      <c r="Z490" s="745" t="str">
        <f>A490</f>
        <v>３時限（13：30～15：00）</v>
      </c>
      <c r="AA490" s="723"/>
      <c r="AB490" s="723"/>
      <c r="AC490" s="723"/>
      <c r="AD490" s="723"/>
      <c r="AE490" s="723"/>
      <c r="AF490" s="723"/>
      <c r="AG490" s="723"/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/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/>
      <c r="BN490" s="723"/>
      <c r="BO490" s="723"/>
      <c r="BP490" s="723"/>
      <c r="BQ490" s="723"/>
      <c r="BR490" s="723"/>
      <c r="BS490" s="723"/>
      <c r="BT490" s="723"/>
      <c r="BU490" s="723"/>
      <c r="BV490" s="723"/>
      <c r="BW490" s="723"/>
    </row>
    <row r="491" spans="1:75" ht="13.5" customHeight="1">
      <c r="A491" s="745"/>
      <c r="B491" s="15" t="s">
        <v>61</v>
      </c>
      <c r="C491" s="739" t="str">
        <f>IFERROR(VLOOKUP(C490,科目・教員!$A$2:$B$342,2,0),"")</f>
        <v/>
      </c>
      <c r="D491" s="738"/>
      <c r="E491" s="740" t="str">
        <f>IFERROR(VLOOKUP(E490,科目・教員!$A$2:$B$342,2,0),"")</f>
        <v/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/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21"/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  <c r="BW491" s="724"/>
    </row>
    <row r="492" spans="1:75" ht="13.5" customHeight="1">
      <c r="A492" s="745"/>
      <c r="B492" s="15" t="s">
        <v>65</v>
      </c>
      <c r="C492" s="739" t="str">
        <f>VLOOKUP($C477,'2026年度(1年後期)'!$B$5:$N$207,COLUMN('2026年度(1年後期)'!$G$5)+1,0)&amp;""</f>
        <v/>
      </c>
      <c r="D492" s="738"/>
      <c r="E492" s="740" t="str">
        <f>VLOOKUP($C477,'2026年度(2年後期)'!$B$5:$N$207,COLUMN('2026年度(2年後期)'!$G$5)+1,0)&amp;""</f>
        <v/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21"/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  <c r="BW492" s="724"/>
    </row>
    <row r="493" spans="1:75" ht="13.5" customHeight="1">
      <c r="A493" s="760"/>
      <c r="B493" s="16" t="s">
        <v>68</v>
      </c>
      <c r="C493" s="736"/>
      <c r="D493" s="734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21"/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  <c r="BW493" s="725"/>
    </row>
    <row r="494" spans="1:75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/>
      </c>
      <c r="D494" s="742"/>
      <c r="E494" s="747" t="str">
        <f>VLOOKUP($C477,'2026年度(2年後期)'!$B$5:$N$207,COLUMN('2026年度(2年後期)'!$I$5),0)&amp;""</f>
        <v/>
      </c>
      <c r="F494" s="742"/>
      <c r="G494" s="747" t="str">
        <f>VLOOKUP($C477,'2026年度(3年後期)'!$B$5:$N$207,COLUMN('2026年度(3年後期)'!$I$5),0)&amp;""</f>
        <v/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/>
      </c>
      <c r="L494" s="743"/>
      <c r="M494" s="741" t="str">
        <f>VLOOKUP($C477,'2026年度(M1後期)'!$B$5:$N$207,COLUMN('2026年度(M1後期)'!$I$5),0)&amp;""</f>
        <v/>
      </c>
      <c r="N494" s="742"/>
      <c r="O494" s="743" t="str">
        <f>VLOOKUP($C477,'2026年度(M2後期)'!$B$5:$N$207,COLUMN('2026年度(M2後期)'!$I$5),0)&amp;""</f>
        <v/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/>
      </c>
      <c r="T494" s="742"/>
      <c r="U494" s="21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/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/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/>
      <c r="BN494" s="723"/>
      <c r="BO494" s="723"/>
      <c r="BP494" s="723"/>
      <c r="BQ494" s="723"/>
      <c r="BR494" s="723"/>
      <c r="BS494" s="723"/>
      <c r="BT494" s="723"/>
      <c r="BU494" s="723"/>
      <c r="BV494" s="723"/>
      <c r="BW494" s="723"/>
    </row>
    <row r="495" spans="1:75" ht="13.5" customHeight="1">
      <c r="A495" s="745"/>
      <c r="B495" s="15" t="s">
        <v>61</v>
      </c>
      <c r="C495" s="739" t="str">
        <f>IFERROR(VLOOKUP(C494,科目・教員!$A$2:$B$342,2,0),"")</f>
        <v/>
      </c>
      <c r="D495" s="738"/>
      <c r="E495" s="740" t="str">
        <f>IFERROR(VLOOKUP(E494,科目・教員!$A$2:$B$342,2,0),"")</f>
        <v/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21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  <c r="BW495" s="724"/>
    </row>
    <row r="496" spans="1:75" ht="13.5" customHeight="1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21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  <c r="BW496" s="724"/>
    </row>
    <row r="497" spans="1:75" ht="13.5" customHeight="1">
      <c r="A497" s="746"/>
      <c r="B497" s="16" t="s">
        <v>68</v>
      </c>
      <c r="C497" s="736"/>
      <c r="D497" s="734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21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  <c r="BW497" s="725"/>
    </row>
    <row r="498" spans="1:75" ht="13.5" customHeight="1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  <c r="BW498" s="723"/>
    </row>
    <row r="499" spans="1:75" ht="13.5" customHeight="1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  <c r="BW499" s="724"/>
    </row>
    <row r="500" spans="1:75" ht="13.5" customHeight="1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  <c r="BW500" s="724"/>
    </row>
    <row r="501" spans="1:75" ht="13.5" customHeight="1">
      <c r="A501" s="746"/>
      <c r="B501" s="16" t="s">
        <v>68</v>
      </c>
      <c r="C501" s="736"/>
      <c r="D501" s="73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  <c r="BW501" s="725"/>
    </row>
    <row r="502" spans="1:75" ht="21">
      <c r="A502" s="23"/>
      <c r="B502" s="24"/>
      <c r="C502" s="767">
        <f>C477+1</f>
        <v>46467</v>
      </c>
      <c r="D502" s="767"/>
      <c r="E502" s="767"/>
      <c r="F502" s="767"/>
      <c r="G502" s="767"/>
      <c r="H502" s="767"/>
      <c r="I502" s="767"/>
      <c r="J502" s="767"/>
      <c r="K502" s="767"/>
      <c r="L502" s="767"/>
      <c r="M502" s="767"/>
      <c r="N502" s="767"/>
      <c r="O502" s="767"/>
      <c r="P502" s="767"/>
      <c r="Q502" s="767"/>
      <c r="R502" s="767"/>
      <c r="S502" s="767"/>
      <c r="T502" s="767"/>
      <c r="U502" s="835">
        <f>C502</f>
        <v>46467</v>
      </c>
      <c r="V502" s="836"/>
      <c r="W502" s="836"/>
      <c r="X502" s="836"/>
      <c r="Y502" s="836"/>
      <c r="Z502" s="8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477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/>
      </c>
      <c r="D503" s="758"/>
      <c r="E503" s="761" t="str">
        <f>VLOOKUP($C502,'2026年度(2年後期)'!$B$5:$N$207,COLUMN('2026年度(2年後期)'!$C$5),0)&amp;""</f>
        <v/>
      </c>
      <c r="F503" s="758"/>
      <c r="G503" s="761" t="str">
        <f>VLOOKUP($C502,'2026年度(3年後期)'!$B$5:$N$207,COLUMN('2026年度(3年後期)'!$C$5),0)&amp;""</f>
        <v/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/>
      </c>
      <c r="N503" s="759"/>
      <c r="O503" s="761" t="str">
        <f>VLOOKUP($C502,'2026年度(M2後期)'!$B$5:$N$207,COLUMN('2026年度(M2後期)'!$C$5),0)&amp;""</f>
        <v/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/>
      </c>
      <c r="T503" s="758"/>
      <c r="U503" s="25"/>
      <c r="Z503" s="744" t="str">
        <f>A503</f>
        <v xml:space="preserve">１時限（09：20～10：50） </v>
      </c>
      <c r="AA503" s="723"/>
      <c r="AB503" s="723"/>
      <c r="AC503" s="723"/>
      <c r="AD503" s="723"/>
      <c r="AE503" s="723"/>
      <c r="AF503" s="723"/>
      <c r="AG503" s="723"/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  <c r="BW503" s="723"/>
    </row>
    <row r="504" spans="1:75" ht="13.5" customHeight="1">
      <c r="A504" s="745"/>
      <c r="B504" s="15" t="s">
        <v>61</v>
      </c>
      <c r="C504" s="753" t="str">
        <f>IFERROR(VLOOKUP(C503,科目・教員!$A$2:$B$342,2,0),"")</f>
        <v/>
      </c>
      <c r="D504" s="751"/>
      <c r="E504" s="752" t="str">
        <f>IFERROR(VLOOKUP(E503,科目・教員!$A$2:$B$342,2,0),"")</f>
        <v/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25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  <c r="BW504" s="724"/>
    </row>
    <row r="505" spans="1:75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/>
      </c>
      <c r="D505" s="751"/>
      <c r="E505" s="752" t="str">
        <f>VLOOKUP($C502,'2026年度(2年後期)'!$B$5:$N$207,COLUMN('2026年度(2年後期)'!$C$5)+1,0)&amp;""</f>
        <v/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25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  <c r="BW505" s="724"/>
    </row>
    <row r="506" spans="1:75" ht="13.5" customHeight="1">
      <c r="A506" s="746"/>
      <c r="B506" s="16" t="s">
        <v>68</v>
      </c>
      <c r="C506" s="736"/>
      <c r="D506" s="755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25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  <c r="BW506" s="725"/>
    </row>
    <row r="507" spans="1:75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/>
      </c>
      <c r="D507" s="758"/>
      <c r="E507" s="761" t="str">
        <f>VLOOKUP($C502,'2026年度(2年後期)'!$B$5:$N$207,COLUMN('2026年度(2年後期)'!$E$5),0)&amp;""</f>
        <v/>
      </c>
      <c r="F507" s="758"/>
      <c r="G507" s="761" t="str">
        <f>VLOOKUP($C502,'2026年度(3年後期)'!$B$5:$N$207,COLUMN('2026年度(3年後期)'!$E$5),0)&amp;""</f>
        <v/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/>
      </c>
      <c r="N507" s="758"/>
      <c r="O507" s="742" t="str">
        <f>VLOOKUP($C502,'2026年度(M2後期)'!$B$5:$N$207,COLUMN('2026年度(M2後期)'!$E$5),0)&amp;""</f>
        <v/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/>
      </c>
      <c r="T507" s="758"/>
      <c r="U507" s="21"/>
      <c r="Z507" s="745" t="str">
        <f>A507</f>
        <v>２時限（11：00～12：30）</v>
      </c>
      <c r="AA507" s="723"/>
      <c r="AB507" s="723"/>
      <c r="AC507" s="723"/>
      <c r="AD507" s="723"/>
      <c r="AE507" s="723"/>
      <c r="AF507" s="723"/>
      <c r="AG507" s="723"/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  <c r="BW507" s="723"/>
    </row>
    <row r="508" spans="1:75" ht="13.5" customHeight="1">
      <c r="A508" s="745"/>
      <c r="B508" s="15" t="s">
        <v>61</v>
      </c>
      <c r="C508" s="753" t="str">
        <f>IFERROR(VLOOKUP(C507,科目・教員!$A$2:$B$342,2,0),"")</f>
        <v/>
      </c>
      <c r="D508" s="751"/>
      <c r="E508" s="752" t="str">
        <f>IFERROR(VLOOKUP(E507,科目・教員!$A$2:$B$342,2,0),"")</f>
        <v/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21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  <c r="BW508" s="724"/>
    </row>
    <row r="509" spans="1:75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/>
      </c>
      <c r="D509" s="751"/>
      <c r="E509" s="752" t="str">
        <f>VLOOKUP($C502,'2026年度(2年後期)'!$B$5:$N$207,COLUMN('2026年度(2年後期)'!$E$5)+1,0)&amp;""</f>
        <v/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21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  <c r="BW509" s="724"/>
    </row>
    <row r="510" spans="1:75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21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  <c r="BW510" s="725"/>
    </row>
    <row r="511" spans="1:75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  <c r="BW511" s="723"/>
    </row>
    <row r="512" spans="1:75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  <c r="BW512" s="724"/>
    </row>
    <row r="513" spans="1:75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  <c r="BW513" s="724"/>
    </row>
    <row r="514" spans="1:75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  <c r="BW514" s="725"/>
    </row>
    <row r="515" spans="1:75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/>
      </c>
      <c r="D515" s="742"/>
      <c r="E515" s="747" t="str">
        <f>VLOOKUP($C502,'2026年度(2年後期)'!$B$5:$N$207,COLUMN('2026年度(2年後期)'!$G$5),0)&amp;""</f>
        <v/>
      </c>
      <c r="F515" s="742"/>
      <c r="G515" s="747" t="str">
        <f>VLOOKUP($C502,'2026年度(3年後期)'!$B$5:$N$207,COLUMN('2026年度(3年後期)'!$G$5),0)&amp;""</f>
        <v/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/>
      </c>
      <c r="N515" s="742"/>
      <c r="O515" s="743" t="str">
        <f>VLOOKUP($C502,'2026年度(M2後期)'!$B$5:$N$207,COLUMN('2026年度(M2後期)'!$G$5),0)&amp;""</f>
        <v/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/>
      </c>
      <c r="T515" s="742"/>
      <c r="U515" s="21"/>
      <c r="Z515" s="745" t="str">
        <f>A515</f>
        <v>３時限（13：30～15：00）</v>
      </c>
      <c r="AA515" s="723"/>
      <c r="AB515" s="723"/>
      <c r="AC515" s="723"/>
      <c r="AD515" s="723"/>
      <c r="AE515" s="723"/>
      <c r="AF515" s="723"/>
      <c r="AG515" s="723"/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/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  <c r="BW515" s="723"/>
    </row>
    <row r="516" spans="1:75" ht="13.5" customHeight="1">
      <c r="A516" s="745"/>
      <c r="B516" s="15" t="s">
        <v>61</v>
      </c>
      <c r="C516" s="739" t="str">
        <f>IFERROR(VLOOKUP(C515,科目・教員!$A$2:$B$342,2,0),"")</f>
        <v/>
      </c>
      <c r="D516" s="738"/>
      <c r="E516" s="740" t="str">
        <f>IFERROR(VLOOKUP(E515,科目・教員!$A$2:$B$342,2,0),"")</f>
        <v/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2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  <c r="BW516" s="724"/>
    </row>
    <row r="517" spans="1:75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/>
      </c>
      <c r="D517" s="738"/>
      <c r="E517" s="740" t="str">
        <f>VLOOKUP($C502,'2026年度(2年後期)'!$B$5:$N$207,COLUMN('2026年度(2年後期)'!$G$5)+1,0)&amp;""</f>
        <v/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2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  <c r="BW517" s="724"/>
    </row>
    <row r="518" spans="1:75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2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  <c r="BW518" s="725"/>
    </row>
    <row r="519" spans="1:75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/>
      </c>
      <c r="D519" s="742"/>
      <c r="E519" s="747" t="str">
        <f>VLOOKUP($C502,'2026年度(2年後期)'!$B$5:$N$207,COLUMN('2026年度(2年後期)'!$I$5),0)&amp;""</f>
        <v/>
      </c>
      <c r="F519" s="742"/>
      <c r="G519" s="747" t="str">
        <f>VLOOKUP($C502,'2026年度(3年後期)'!$B$5:$N$207,COLUMN('2026年度(3年後期)'!$I$5),0)&amp;""</f>
        <v/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/>
      </c>
      <c r="N519" s="742"/>
      <c r="O519" s="743" t="str">
        <f>VLOOKUP($C502,'2026年度(M2後期)'!$B$5:$N$207,COLUMN('2026年度(M2後期)'!$I$5),0)&amp;""</f>
        <v/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/>
      </c>
      <c r="T519" s="742"/>
      <c r="U519" s="21"/>
      <c r="Z519" s="745" t="str">
        <f>A519</f>
        <v>４時限（15：10～16：40）</v>
      </c>
      <c r="AA519" s="723"/>
      <c r="AB519" s="723"/>
      <c r="AC519" s="723"/>
      <c r="AD519" s="723"/>
      <c r="AE519" s="723"/>
      <c r="AF519" s="723"/>
      <c r="AG519" s="723"/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/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  <c r="BW519" s="723"/>
    </row>
    <row r="520" spans="1:75" ht="13.5" customHeight="1">
      <c r="A520" s="745"/>
      <c r="B520" s="15" t="s">
        <v>61</v>
      </c>
      <c r="C520" s="739" t="str">
        <f>IFERROR(VLOOKUP(C519,科目・教員!$A$2:$B$342,2,0),"")</f>
        <v/>
      </c>
      <c r="D520" s="738"/>
      <c r="E520" s="740" t="str">
        <f>IFERROR(VLOOKUP(E519,科目・教員!$A$2:$B$342,2,0),"")</f>
        <v/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2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  <c r="BW520" s="724"/>
    </row>
    <row r="521" spans="1:75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/>
      </c>
      <c r="D521" s="738"/>
      <c r="E521" s="740" t="str">
        <f>VLOOKUP($C502,'2026年度(2年後期)'!$B$5:$N$207,COLUMN('2026年度(2年後期)'!$I$5)+1,0)&amp;""</f>
        <v/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2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  <c r="BW521" s="724"/>
    </row>
    <row r="522" spans="1:75" ht="13.5" customHeight="1">
      <c r="A522" s="746"/>
      <c r="B522" s="16" t="s">
        <v>68</v>
      </c>
      <c r="C522" s="736"/>
      <c r="D522" s="734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2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  <c r="BW522" s="725"/>
    </row>
    <row r="523" spans="1:75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  <c r="BW523" s="723"/>
    </row>
    <row r="524" spans="1:75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  <c r="BW524" s="724"/>
    </row>
    <row r="525" spans="1:75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  <c r="BW525" s="724"/>
    </row>
    <row r="526" spans="1:75" ht="13.5" customHeight="1">
      <c r="A526" s="746"/>
      <c r="B526" s="16" t="s">
        <v>68</v>
      </c>
      <c r="C526" s="736"/>
      <c r="D526" s="734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  <c r="BW526" s="725"/>
    </row>
    <row r="527" spans="1:75" ht="21">
      <c r="A527" s="5"/>
      <c r="B527" s="6"/>
      <c r="C527" s="781">
        <f>C502+1</f>
        <v>46468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46468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477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/>
      </c>
      <c r="D528" s="758"/>
      <c r="E528" s="761" t="str">
        <f>VLOOKUP($C527,'2026年度(2年後期)'!$B$5:$N$207,COLUMN('2026年度(2年後期)'!$C$5),0)&amp;""</f>
        <v/>
      </c>
      <c r="F528" s="758"/>
      <c r="G528" s="761" t="str">
        <f>VLOOKUP($C527,'2026年度(3年後期)'!$B$5:$N$207,COLUMN('2026年度(3年後期)'!$C$5),0)&amp;""</f>
        <v/>
      </c>
      <c r="H528" s="758"/>
      <c r="I528" s="761" t="str">
        <f>VLOOKUP($C527,'2026年度(4年後期)'!$B$5:$N$206,COLUMN('2026年度(4年後期)'!$C$5),0)&amp;""</f>
        <v/>
      </c>
      <c r="J528" s="758"/>
      <c r="K528" s="742" t="str">
        <f>VLOOKUP($C527,'2026年度(助産後期)'!$B$5:$N$207,COLUMN('2026年度(助産後期)'!$C$5),0)&amp;""</f>
        <v/>
      </c>
      <c r="L528" s="759"/>
      <c r="M528" s="768" t="str">
        <f>VLOOKUP($C527,'2026年度(M1後期)'!$B$5:$N$207,COLUMN('2026年度(M1後期)'!$C$5),0)&amp;""</f>
        <v/>
      </c>
      <c r="N528" s="759"/>
      <c r="O528" s="761" t="str">
        <f>VLOOKUP($C527,'2026年度(M2後期)'!$B$5:$N$207,COLUMN('2026年度(M2後期)'!$C$5),0)&amp;""</f>
        <v/>
      </c>
      <c r="P528" s="758"/>
      <c r="Q528" s="761" t="str">
        <f>VLOOKUP($C527,'2026年度(D1後期)'!$B$5:$N$207,COLUMN('2026年度(D1後期)'!$C$5),0)&amp;""</f>
        <v/>
      </c>
      <c r="R528" s="758"/>
      <c r="S528" s="742" t="str">
        <f>VLOOKUP($C527,'2026年度(D23後期)'!$B$5:$N$207,COLUMN('2026年度(D23後期)'!$C$5),0)&amp;""</f>
        <v/>
      </c>
      <c r="T528" s="758"/>
      <c r="U528" s="43"/>
      <c r="Z528" s="744" t="str">
        <f>A528</f>
        <v xml:space="preserve">１時限（09：20～10：50） </v>
      </c>
      <c r="AA528" s="723"/>
      <c r="AB528" s="723"/>
      <c r="AC528" s="723"/>
      <c r="AD528" s="723"/>
      <c r="AE528" s="723"/>
      <c r="AF528" s="723"/>
      <c r="AG528" s="723"/>
      <c r="AH528" s="723"/>
      <c r="AI528" s="723"/>
      <c r="AJ528" s="723"/>
      <c r="AK528" s="723"/>
      <c r="AL528" s="723"/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  <c r="BW528" s="723"/>
    </row>
    <row r="529" spans="1:75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38" t="str">
        <f>IFERROR(VLOOKUP(K528,科目・教員!$A$2:$B$342,2,0),"")</f>
        <v/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  <c r="BW529" s="724"/>
    </row>
    <row r="530" spans="1:75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/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  <c r="BW530" s="724"/>
    </row>
    <row r="531" spans="1:75" ht="13.5" customHeight="1">
      <c r="A531" s="746"/>
      <c r="B531" s="16" t="s">
        <v>68</v>
      </c>
      <c r="C531" s="736"/>
      <c r="D531" s="755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  <c r="BW531" s="725"/>
    </row>
    <row r="532" spans="1:75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/>
      </c>
      <c r="D532" s="758"/>
      <c r="E532" s="761" t="str">
        <f>VLOOKUP($C527,'2026年度(2年後期)'!$B$5:$N$207,COLUMN('2026年度(2年後期)'!$E$5),0)&amp;""</f>
        <v/>
      </c>
      <c r="F532" s="758"/>
      <c r="G532" s="761" t="str">
        <f>VLOOKUP($C527,'2026年度(3年後期)'!$B$5:$N$207,COLUMN('2026年度(3年後期)'!$E$5),0)&amp;""</f>
        <v/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/>
      </c>
      <c r="L532" s="759"/>
      <c r="M532" s="757" t="str">
        <f>VLOOKUP($C527,'2026年度(M1後期)'!$B$5:$N$207,COLUMN('2026年度(M1後期)'!$E$5),0)&amp;""</f>
        <v/>
      </c>
      <c r="N532" s="758"/>
      <c r="O532" s="742" t="str">
        <f>VLOOKUP($C527,'2026年度(M2後期)'!$B$5:$N$207,COLUMN('2026年度(M2後期)'!$E$5),0)&amp;""</f>
        <v/>
      </c>
      <c r="P532" s="758"/>
      <c r="Q532" s="742" t="str">
        <f>VLOOKUP($C527,'2026年度(D1後期)'!$B$5:$N$207,COLUMN('2026年度(D1後期)'!$E$5),0)&amp;""</f>
        <v/>
      </c>
      <c r="R532" s="758"/>
      <c r="S532" s="742" t="str">
        <f>VLOOKUP($C527,'2026年度(D23後期)'!$B$5:$N$207,COLUMN('2026年度(D23後期)'!$E$5),0)&amp;""</f>
        <v/>
      </c>
      <c r="T532" s="758"/>
      <c r="U532" s="25"/>
      <c r="Z532" s="745" t="str">
        <f>A532</f>
        <v>２時限（11：00～12：30）</v>
      </c>
      <c r="AA532" s="723"/>
      <c r="AB532" s="723"/>
      <c r="AC532" s="723"/>
      <c r="AD532" s="723"/>
      <c r="AE532" s="723"/>
      <c r="AF532" s="723"/>
      <c r="AG532" s="723"/>
      <c r="AH532" s="723"/>
      <c r="AI532" s="723"/>
      <c r="AJ532" s="723"/>
      <c r="AK532" s="723"/>
      <c r="AL532" s="723"/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/>
      <c r="AX532" s="723"/>
      <c r="AY532" s="723"/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  <c r="BW532" s="723"/>
    </row>
    <row r="533" spans="1:75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/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  <c r="BW533" s="724"/>
    </row>
    <row r="534" spans="1:75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/>
      </c>
      <c r="D534" s="751"/>
      <c r="E534" s="752" t="str">
        <f>VLOOKUP($C527,'2026年度(2年後期)'!$B$5:$N$207,COLUMN('2026年度(2年後期)'!$E$5)+1,0)&amp;""</f>
        <v/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  <c r="BW534" s="724"/>
    </row>
    <row r="535" spans="1:75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733"/>
      <c r="J535" s="734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  <c r="BW535" s="725"/>
    </row>
    <row r="536" spans="1:75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  <c r="BW536" s="723"/>
    </row>
    <row r="537" spans="1:75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  <c r="BW537" s="724"/>
    </row>
    <row r="538" spans="1:75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  <c r="BW538" s="724"/>
    </row>
    <row r="539" spans="1:75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  <c r="BW539" s="725"/>
    </row>
    <row r="540" spans="1:75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/>
      </c>
      <c r="D540" s="742"/>
      <c r="E540" s="747" t="str">
        <f>VLOOKUP($C527,'2026年度(2年後期)'!$B$5:$N$207,COLUMN('2026年度(2年後期)'!$G$5),0)&amp;""</f>
        <v/>
      </c>
      <c r="F540" s="742"/>
      <c r="G540" s="747" t="str">
        <f>VLOOKUP($C527,'2026年度(3年後期)'!$B$5:$N$207,COLUMN('2026年度(3年後期)'!$G$5),0)&amp;""</f>
        <v/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/>
      </c>
      <c r="L540" s="743"/>
      <c r="M540" s="741" t="str">
        <f>VLOOKUP($C527,'2026年度(M1後期)'!$B$5:$N$207,COLUMN('2026年度(M1後期)'!$G$5),0)&amp;""</f>
        <v/>
      </c>
      <c r="N540" s="742"/>
      <c r="O540" s="743" t="str">
        <f>VLOOKUP($C527,'2026年度(M2後期)'!$B$5:$N$207,COLUMN('2026年度(M2後期)'!$G$5),0)&amp;""</f>
        <v/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/>
      </c>
      <c r="T540" s="742"/>
      <c r="U540" s="25"/>
      <c r="Z540" s="745" t="str">
        <f>A540</f>
        <v>３時限（13：30～15：00）</v>
      </c>
      <c r="AA540" s="723"/>
      <c r="AB540" s="723"/>
      <c r="AC540" s="723"/>
      <c r="AD540" s="723"/>
      <c r="AE540" s="723"/>
      <c r="AF540" s="723"/>
      <c r="AG540" s="723"/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  <c r="BW540" s="723"/>
    </row>
    <row r="541" spans="1:75" ht="13.5" customHeight="1">
      <c r="A541" s="745"/>
      <c r="B541" s="15" t="s">
        <v>61</v>
      </c>
      <c r="C541" s="739" t="str">
        <f>IFERROR(VLOOKUP(C540,科目・教員!$A$2:$B$342,2,0),"")</f>
        <v/>
      </c>
      <c r="D541" s="738"/>
      <c r="E541" s="740" t="str">
        <f>IFERROR(VLOOKUP(E540,科目・教員!$A$2:$B$342,2,0),"")</f>
        <v/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/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  <c r="BW541" s="724"/>
    </row>
    <row r="542" spans="1:75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/>
      </c>
      <c r="D542" s="738"/>
      <c r="E542" s="740" t="str">
        <f>VLOOKUP($C527,'2026年度(2年後期)'!$B$5:$N$207,COLUMN('2026年度(2年後期)'!$G$5)+1,0)&amp;""</f>
        <v/>
      </c>
      <c r="F542" s="738"/>
      <c r="G542" s="740" t="str">
        <f>VLOOKUP($C527,'2026年度(3年後期)'!$B$5:$N$207,COLUMN('2026年度(3年後期)'!$G$5)+1,0)&amp;""</f>
        <v/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  <c r="BW542" s="724"/>
    </row>
    <row r="543" spans="1:75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25"/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  <c r="BW543" s="725"/>
    </row>
    <row r="544" spans="1:75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/>
      </c>
      <c r="D544" s="742"/>
      <c r="E544" s="747" t="str">
        <f>VLOOKUP($C527,'2026年度(2年後期)'!$B$5:$N$207,COLUMN('2026年度(2年後期)'!$I$5),0)&amp;""</f>
        <v/>
      </c>
      <c r="F544" s="742"/>
      <c r="G544" s="747" t="str">
        <f>VLOOKUP($C527,'2026年度(3年後期)'!$B$5:$N$207,COLUMN('2026年度(3年後期)'!$I$5),0)&amp;""</f>
        <v/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/>
      </c>
      <c r="N544" s="742"/>
      <c r="O544" s="743" t="str">
        <f>VLOOKUP($C527,'2026年度(M2後期)'!$B$5:$N$207,COLUMN('2026年度(M2後期)'!$I$5),0)&amp;""</f>
        <v/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/>
      </c>
      <c r="T544" s="742"/>
      <c r="U544" s="25"/>
      <c r="Z544" s="745" t="str">
        <f>A544</f>
        <v>４時限（15：10～16：40）</v>
      </c>
      <c r="AA544" s="723"/>
      <c r="AB544" s="723"/>
      <c r="AC544" s="723"/>
      <c r="AD544" s="723"/>
      <c r="AE544" s="723"/>
      <c r="AF544" s="723"/>
      <c r="AG544" s="723"/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  <c r="BW544" s="723"/>
    </row>
    <row r="545" spans="1:75" ht="13.5" customHeight="1">
      <c r="A545" s="745"/>
      <c r="B545" s="15" t="s">
        <v>61</v>
      </c>
      <c r="C545" s="739" t="str">
        <f>IFERROR(VLOOKUP(C544,科目・教員!$A$2:$B$342,2,0),"")</f>
        <v/>
      </c>
      <c r="D545" s="738"/>
      <c r="E545" s="740" t="str">
        <f>IFERROR(VLOOKUP(E544,科目・教員!$A$2:$B$342,2,0),"")</f>
        <v/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  <c r="BW545" s="724"/>
    </row>
    <row r="546" spans="1:75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/>
      </c>
      <c r="D546" s="738"/>
      <c r="E546" s="740" t="str">
        <f>VLOOKUP($C527,'2026年度(2年後期)'!$B$5:$N$207,COLUMN('2026年度(2年後期)'!$I$5)+1,0)&amp;""</f>
        <v/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  <c r="BW546" s="724"/>
    </row>
    <row r="547" spans="1:75" ht="13.5" customHeight="1">
      <c r="A547" s="746"/>
      <c r="B547" s="16" t="s">
        <v>68</v>
      </c>
      <c r="C547" s="736"/>
      <c r="D547" s="734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  <c r="BW547" s="725"/>
    </row>
    <row r="548" spans="1:75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  <c r="BW548" s="723"/>
    </row>
    <row r="549" spans="1:75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  <c r="BW549" s="724"/>
    </row>
    <row r="550" spans="1:75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  <c r="BW550" s="724"/>
    </row>
    <row r="551" spans="1:75" ht="13.5" customHeight="1">
      <c r="A551" s="746"/>
      <c r="B551" s="16" t="s">
        <v>68</v>
      </c>
      <c r="C551" s="736"/>
      <c r="D551" s="734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  <c r="BW551" s="725"/>
    </row>
    <row r="552" spans="1:75" ht="21">
      <c r="A552" s="5"/>
      <c r="B552" s="6"/>
      <c r="C552" s="781">
        <f>C527+1</f>
        <v>46469</v>
      </c>
      <c r="D552" s="781"/>
      <c r="E552" s="781"/>
      <c r="F552" s="781"/>
      <c r="G552" s="781"/>
      <c r="H552" s="781"/>
      <c r="I552" s="781"/>
      <c r="J552" s="781"/>
      <c r="K552" s="781"/>
      <c r="L552" s="781"/>
      <c r="M552" s="781"/>
      <c r="N552" s="781"/>
      <c r="O552" s="781"/>
      <c r="P552" s="781"/>
      <c r="Q552" s="781"/>
      <c r="R552" s="781"/>
      <c r="S552" s="781"/>
      <c r="T552" s="781"/>
      <c r="U552" s="832">
        <f>C552</f>
        <v>46469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477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/>
      </c>
      <c r="D553" s="758"/>
      <c r="E553" s="761" t="str">
        <f>VLOOKUP($C552,'2026年度(2年後期)'!$B$5:$N$207,COLUMN('2026年度(2年後期)'!$C$5),0)&amp;""</f>
        <v/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/>
      </c>
      <c r="N553" s="759"/>
      <c r="O553" s="761" t="str">
        <f>VLOOKUP($C552,'2026年度(M2後期)'!$B$5:$N$207,COLUMN('2026年度(M2後期)'!$C$5),0)&amp;""</f>
        <v/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/>
      </c>
      <c r="T553" s="758"/>
      <c r="U553" s="43"/>
      <c r="Z553" s="744" t="str">
        <f>A553</f>
        <v xml:space="preserve">１時限（09：20～10：50） </v>
      </c>
      <c r="AA553" s="723"/>
      <c r="AB553" s="723"/>
      <c r="AC553" s="723"/>
      <c r="AD553" s="723"/>
      <c r="AE553" s="723"/>
      <c r="AF553" s="723"/>
      <c r="AG553" s="723"/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  <c r="BW553" s="723"/>
    </row>
    <row r="554" spans="1:75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5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  <c r="BW554" s="724"/>
    </row>
    <row r="555" spans="1:75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5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  <c r="BW555" s="724"/>
    </row>
    <row r="556" spans="1:75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5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  <c r="BW556" s="725"/>
    </row>
    <row r="557" spans="1:75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/>
      </c>
      <c r="D557" s="758"/>
      <c r="E557" s="761" t="str">
        <f>VLOOKUP($C552,'2026年度(2年後期)'!$B$5:$N$207,COLUMN('2026年度(2年後期)'!$E$5),0)&amp;""</f>
        <v/>
      </c>
      <c r="F557" s="758"/>
      <c r="G557" s="761" t="str">
        <f>VLOOKUP($C552,'2026年度(3年後期)'!$B$5:$N$207,COLUMN('2026年度(3年後期)'!$E$5),0)&amp;""</f>
        <v/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/>
      </c>
      <c r="N557" s="758"/>
      <c r="O557" s="742" t="str">
        <f>VLOOKUP($C552,'2026年度(M2後期)'!$B$5:$N$207,COLUMN('2026年度(M2後期)'!$E$5),0)&amp;""</f>
        <v/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/>
      </c>
      <c r="T557" s="758"/>
      <c r="U557" s="25"/>
      <c r="Z557" s="745" t="str">
        <f>A557</f>
        <v>２時限（11：00～12：30）</v>
      </c>
      <c r="AA557" s="723"/>
      <c r="AB557" s="723"/>
      <c r="AC557" s="723"/>
      <c r="AD557" s="723"/>
      <c r="AE557" s="723"/>
      <c r="AF557" s="723"/>
      <c r="AG557" s="723"/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/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  <c r="BW557" s="723"/>
    </row>
    <row r="558" spans="1:75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  <c r="BW558" s="724"/>
    </row>
    <row r="559" spans="1:75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  <c r="BW559" s="724"/>
    </row>
    <row r="560" spans="1:75" ht="13.5" customHeight="1">
      <c r="A560" s="760"/>
      <c r="B560" s="16" t="s">
        <v>68</v>
      </c>
      <c r="C560" s="736"/>
      <c r="D560" s="734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  <c r="BW560" s="725"/>
    </row>
    <row r="561" spans="1:75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  <c r="BW561" s="723"/>
    </row>
    <row r="562" spans="1:75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  <c r="BW562" s="724"/>
    </row>
    <row r="563" spans="1:75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  <c r="BW563" s="724"/>
    </row>
    <row r="564" spans="1:75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  <c r="BW564" s="725"/>
    </row>
    <row r="565" spans="1:75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/>
      </c>
      <c r="D565" s="742"/>
      <c r="E565" s="747" t="str">
        <f>VLOOKUP($C552,'2026年度(2年後期)'!$B$5:$N$207,COLUMN('2026年度(2年後期)'!$G$5),0)&amp;""</f>
        <v/>
      </c>
      <c r="F565" s="742"/>
      <c r="G565" s="747" t="str">
        <f>VLOOKUP($C552,'2026年度(3年後期)'!$B$5:$N$207,COLUMN('2026年度(3年後期)'!$G$5),0)&amp;""</f>
        <v/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/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/>
      </c>
      <c r="T565" s="742"/>
      <c r="U565" s="25"/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/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/>
      <c r="AX565" s="723"/>
      <c r="AY565" s="723"/>
      <c r="AZ565" s="723"/>
      <c r="BA565" s="723"/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  <c r="BW565" s="723"/>
    </row>
    <row r="566" spans="1:75" ht="13.5" customHeight="1">
      <c r="A566" s="745"/>
      <c r="B566" s="15" t="s">
        <v>61</v>
      </c>
      <c r="C566" s="739" t="str">
        <f>IFERROR(VLOOKUP(C565,科目・教員!$A$2:$B$342,2,0),"")</f>
        <v/>
      </c>
      <c r="D566" s="738"/>
      <c r="E566" s="740" t="str">
        <f>IFERROR(VLOOKUP(E565,科目・教員!$A$2:$B$342,2,0),"")</f>
        <v/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25"/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  <c r="BW566" s="724"/>
    </row>
    <row r="567" spans="1:75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/>
      </c>
      <c r="D567" s="738"/>
      <c r="E567" s="740" t="str">
        <f>VLOOKUP($C552,'2026年度(2年後期)'!$B$5:$N$207,COLUMN('2026年度(2年後期)'!$G$5)+1,0)&amp;""</f>
        <v/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25"/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  <c r="BW567" s="724"/>
    </row>
    <row r="568" spans="1:75" ht="13.5" customHeight="1">
      <c r="A568" s="760"/>
      <c r="B568" s="16" t="s">
        <v>68</v>
      </c>
      <c r="C568" s="736"/>
      <c r="D568" s="734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25"/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  <c r="BW568" s="725"/>
    </row>
    <row r="569" spans="1:75" ht="13.5" customHeight="1">
      <c r="A569" s="745" t="s">
        <v>103</v>
      </c>
      <c r="B569" s="15" t="s">
        <v>53</v>
      </c>
      <c r="C569" s="741" t="str">
        <f>VLOOKUP($C552,'2026年度(1年後期)'!$B$5:$N$207,COLUMN('2026年度(1年後期)'!$I$5),0)&amp;""</f>
        <v/>
      </c>
      <c r="D569" s="742"/>
      <c r="E569" s="747" t="str">
        <f>VLOOKUP($C552,'2026年度(2年後期)'!$B$5:$N$207,COLUMN('2026年度(2年後期)'!$I$5),0)&amp;""</f>
        <v/>
      </c>
      <c r="F569" s="742"/>
      <c r="G569" s="747" t="str">
        <f>VLOOKUP($C552,'2026年度(3年後期)'!$B$5:$N$207,COLUMN('2026年度(3年後期)'!$I$5),0)&amp;""</f>
        <v/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/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/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  <c r="BW569" s="723"/>
    </row>
    <row r="570" spans="1:75" ht="13.5" customHeight="1">
      <c r="A570" s="745"/>
      <c r="B570" s="15" t="s">
        <v>61</v>
      </c>
      <c r="C570" s="739" t="str">
        <f>IFERROR(VLOOKUP(C569,科目・教員!$A$2:$B$342,2,0),"")</f>
        <v/>
      </c>
      <c r="D570" s="738"/>
      <c r="E570" s="740" t="str">
        <f>IFERROR(VLOOKUP(E569,科目・教員!$A$2:$B$342,2,0),"")</f>
        <v/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2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  <c r="BW570" s="724"/>
    </row>
    <row r="571" spans="1:75" ht="13.5" customHeight="1">
      <c r="A571" s="745"/>
      <c r="B571" s="15" t="s">
        <v>65</v>
      </c>
      <c r="C571" s="739" t="str">
        <f>VLOOKUP($C552,'2026年度(1年後期)'!$B$5:$N$207,COLUMN('2026年度(1年後期)'!$I$5)+1,0)&amp;""</f>
        <v/>
      </c>
      <c r="D571" s="738"/>
      <c r="E571" s="740" t="str">
        <f>VLOOKUP($C552,'2026年度(2年後期)'!$B$5:$N$207,COLUMN('2026年度(2年後期)'!$I$5)+1,0)&amp;""</f>
        <v/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  <c r="BW571" s="724"/>
    </row>
    <row r="572" spans="1:75" ht="13.5" customHeight="1">
      <c r="A572" s="746"/>
      <c r="B572" s="16" t="s">
        <v>68</v>
      </c>
      <c r="C572" s="736"/>
      <c r="D572" s="734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  <c r="BW572" s="725"/>
    </row>
    <row r="573" spans="1:75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  <c r="BW573" s="723"/>
    </row>
    <row r="574" spans="1:75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  <c r="BW574" s="724"/>
    </row>
    <row r="575" spans="1:75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  <c r="BW575" s="724"/>
    </row>
    <row r="576" spans="1:75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  <c r="BW576" s="725"/>
    </row>
    <row r="577" spans="1:75" ht="21">
      <c r="A577" s="5"/>
      <c r="B577" s="6"/>
      <c r="C577" s="781">
        <f>C552+1</f>
        <v>46470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32">
        <f>C577</f>
        <v>46470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477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/>
      </c>
      <c r="F578" s="758"/>
      <c r="G578" s="761" t="str">
        <f>VLOOKUP($C577,'2026年度(3年後期)'!$B$5:$N$207,COLUMN('2026年度(3年後期)'!$C$5),0)&amp;""</f>
        <v/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/>
      </c>
      <c r="N578" s="759"/>
      <c r="O578" s="761" t="str">
        <f>VLOOKUP($C577,'2026年度(M2後期)'!$B$5:$N$207,COLUMN('2026年度(M2後期)'!$C$5),0)&amp;""</f>
        <v/>
      </c>
      <c r="P578" s="758"/>
      <c r="Q578" s="761" t="str">
        <f>VLOOKUP($C577,'2026年度(D1後期)'!$B$5:$N$207,COLUMN('2026年度(D1後期)'!$C$5),0)&amp;""</f>
        <v/>
      </c>
      <c r="R578" s="758"/>
      <c r="S578" s="742" t="str">
        <f>VLOOKUP($C577,'2026年度(D23後期)'!$B$5:$N$207,COLUMN('2026年度(D23後期)'!$C$5),0)&amp;""</f>
        <v/>
      </c>
      <c r="T578" s="758"/>
      <c r="U578" s="43"/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/>
      <c r="AH578" s="723"/>
      <c r="AI578" s="723"/>
      <c r="AJ578" s="723"/>
      <c r="AK578" s="723"/>
      <c r="AL578" s="723"/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  <c r="BW578" s="723"/>
    </row>
    <row r="579" spans="1:75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5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  <c r="BW579" s="724"/>
    </row>
    <row r="580" spans="1:75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25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  <c r="BW580" s="724"/>
    </row>
    <row r="581" spans="1:75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5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  <c r="BW581" s="725"/>
    </row>
    <row r="582" spans="1:75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/>
      </c>
      <c r="D582" s="758"/>
      <c r="E582" s="761" t="str">
        <f>VLOOKUP($C577,'2026年度(2年後期)'!$B$5:$N$207,COLUMN('2026年度(2年後期)'!$E$5),0)&amp;""</f>
        <v/>
      </c>
      <c r="F582" s="758"/>
      <c r="G582" s="761" t="str">
        <f>VLOOKUP($C577,'2026年度(3年後期)'!$B$5:$N$207,COLUMN('2026年度(3年後期)'!$E$5),0)&amp;""</f>
        <v/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/>
      </c>
      <c r="N582" s="758"/>
      <c r="O582" s="742" t="str">
        <f>VLOOKUP($C577,'2026年度(M2後期)'!$B$5:$N$207,COLUMN('2026年度(M2後期)'!$E$5),0)&amp;""</f>
        <v/>
      </c>
      <c r="P582" s="758"/>
      <c r="Q582" s="742" t="str">
        <f>VLOOKUP($C577,'2026年度(D1後期)'!$B$5:$N$207,COLUMN('2026年度(D1後期)'!$E$5),0)&amp;""</f>
        <v/>
      </c>
      <c r="R582" s="758"/>
      <c r="S582" s="742" t="str">
        <f>VLOOKUP($C577,'2026年度(D23後期)'!$B$5:$N$207,COLUMN('2026年度(D23後期)'!$E$5),0)&amp;""</f>
        <v/>
      </c>
      <c r="T582" s="758"/>
      <c r="U582" s="25"/>
      <c r="Z582" s="745" t="str">
        <f>A582</f>
        <v>２時限（11：00～12：30）</v>
      </c>
      <c r="AA582" s="723"/>
      <c r="AB582" s="723"/>
      <c r="AC582" s="723"/>
      <c r="AD582" s="723"/>
      <c r="AE582" s="723"/>
      <c r="AF582" s="723"/>
      <c r="AG582" s="723"/>
      <c r="AH582" s="723"/>
      <c r="AI582" s="723"/>
      <c r="AJ582" s="723"/>
      <c r="AK582" s="723"/>
      <c r="AL582" s="723"/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  <c r="BW582" s="723"/>
    </row>
    <row r="583" spans="1:75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  <c r="BW583" s="724"/>
    </row>
    <row r="584" spans="1:75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  <c r="BW584" s="724"/>
    </row>
    <row r="585" spans="1:75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  <c r="BW585" s="725"/>
    </row>
    <row r="586" spans="1:75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  <c r="BW586" s="723"/>
    </row>
    <row r="587" spans="1:75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  <c r="BW587" s="724"/>
    </row>
    <row r="588" spans="1:75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  <c r="BW588" s="724"/>
    </row>
    <row r="589" spans="1:75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  <c r="BW589" s="725"/>
    </row>
    <row r="590" spans="1:75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/>
      </c>
      <c r="D590" s="742"/>
      <c r="E590" s="747" t="str">
        <f>VLOOKUP($C577,'2026年度(2年後期)'!$B$5:$N$207,COLUMN('2026年度(2年後期)'!$G$5),0)&amp;""</f>
        <v/>
      </c>
      <c r="F590" s="742"/>
      <c r="G590" s="747" t="str">
        <f>VLOOKUP($C577,'2026年度(3年後期)'!$B$5:$N$207,COLUMN('2026年度(3年後期)'!$G$5),0)&amp;""</f>
        <v/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/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/>
      </c>
      <c r="T590" s="742"/>
      <c r="U590" s="25"/>
      <c r="Z590" s="745" t="str">
        <f>A590</f>
        <v>３時限（13：30～15：00）</v>
      </c>
      <c r="AA590" s="723"/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  <c r="BW590" s="723"/>
    </row>
    <row r="591" spans="1:75" ht="13.5" customHeight="1">
      <c r="A591" s="745"/>
      <c r="B591" s="15" t="s">
        <v>61</v>
      </c>
      <c r="C591" s="739" t="str">
        <f>IFERROR(VLOOKUP(C590,科目・教員!$A$2:$B$342,2,0),"")</f>
        <v/>
      </c>
      <c r="D591" s="738"/>
      <c r="E591" s="740" t="str">
        <f>IFERROR(VLOOKUP(E590,科目・教員!$A$2:$B$342,2,0),"")</f>
        <v/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  <c r="BW591" s="724"/>
    </row>
    <row r="592" spans="1:75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/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25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  <c r="BW592" s="724"/>
    </row>
    <row r="593" spans="1:75" ht="13.5" customHeight="1">
      <c r="A593" s="760"/>
      <c r="B593" s="16" t="s">
        <v>68</v>
      </c>
      <c r="C593" s="736"/>
      <c r="D593" s="734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  <c r="BW593" s="725"/>
    </row>
    <row r="594" spans="1:75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/>
      </c>
      <c r="D594" s="742"/>
      <c r="E594" s="747" t="str">
        <f>VLOOKUP($C577,'2026年度(2年後期)'!$B$5:$N$207,COLUMN('2026年度(2年後期)'!$I$5),0)&amp;""</f>
        <v/>
      </c>
      <c r="F594" s="742"/>
      <c r="G594" s="747" t="str">
        <f>VLOOKUP($C577,'2026年度(3年後期)'!$B$5:$N$207,COLUMN('2026年度(3年後期)'!$I$5),0)&amp;""</f>
        <v/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/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/>
      </c>
      <c r="T594" s="742"/>
      <c r="U594" s="25"/>
      <c r="V594" s="623" t="s">
        <v>148</v>
      </c>
      <c r="Z594" s="745" t="str">
        <f>A594</f>
        <v>４時限（15：10～16：40）</v>
      </c>
      <c r="AA594" s="723"/>
      <c r="AB594" s="723"/>
      <c r="AC594" s="723"/>
      <c r="AD594" s="723"/>
      <c r="AE594" s="723"/>
      <c r="AF594" s="723"/>
      <c r="AG594" s="723"/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 t="s">
        <v>166</v>
      </c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  <c r="BW594" s="723"/>
    </row>
    <row r="595" spans="1:75" ht="13.5" customHeight="1">
      <c r="A595" s="745"/>
      <c r="B595" s="15" t="s">
        <v>61</v>
      </c>
      <c r="C595" s="739" t="str">
        <f>IFERROR(VLOOKUP(C594,科目・教員!$A$2:$B$342,2,0),"")</f>
        <v/>
      </c>
      <c r="D595" s="738"/>
      <c r="E595" s="740" t="str">
        <f>IFERROR(VLOOKUP(E594,科目・教員!$A$2:$B$342,2,0),"")</f>
        <v/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V595" s="623" t="s">
        <v>240</v>
      </c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  <c r="BW595" s="724"/>
    </row>
    <row r="596" spans="1:75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/>
      </c>
      <c r="D596" s="738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25"/>
      <c r="V596" s="623" t="s">
        <v>166</v>
      </c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  <c r="BW596" s="724"/>
    </row>
    <row r="597" spans="1:75" ht="13.5" customHeight="1">
      <c r="A597" s="746"/>
      <c r="B597" s="16" t="s">
        <v>68</v>
      </c>
      <c r="C597" s="736"/>
      <c r="D597" s="734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V597" s="623" t="s">
        <v>192</v>
      </c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  <c r="BW597" s="725"/>
    </row>
    <row r="598" spans="1:75" ht="13.5" customHeight="1">
      <c r="A598" s="745" t="s">
        <v>112</v>
      </c>
      <c r="B598" s="15" t="s">
        <v>53</v>
      </c>
      <c r="C598" s="741" t="str">
        <f>VLOOKUP($C577,'2026年度(1年後期)'!$B$5:$N$207,COLUMN('2026年度(1年後期)'!$K$5),0)&amp;""</f>
        <v/>
      </c>
      <c r="D598" s="742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/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  <c r="BW598" s="723"/>
    </row>
    <row r="599" spans="1:75" ht="13.5" customHeight="1">
      <c r="A599" s="745"/>
      <c r="B599" s="15" t="s">
        <v>61</v>
      </c>
      <c r="C599" s="739" t="str">
        <f>IFERROR(VLOOKUP(C598,科目・教員!$A$2:$B$342,2,0),"")</f>
        <v/>
      </c>
      <c r="D599" s="738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  <c r="BW599" s="724"/>
    </row>
    <row r="600" spans="1:75" ht="13.5" customHeight="1">
      <c r="A600" s="745"/>
      <c r="B600" s="15" t="s">
        <v>65</v>
      </c>
      <c r="C600" s="739" t="str">
        <f>VLOOKUP($C577,'2026年度(1年後期)'!$B$5:$N$207,COLUMN('2026年度(1年後期)'!$K$5)+1,0)&amp;""</f>
        <v/>
      </c>
      <c r="D600" s="738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  <c r="BW600" s="724"/>
    </row>
    <row r="601" spans="1:75" ht="13.5" customHeight="1">
      <c r="A601" s="746"/>
      <c r="B601" s="16" t="s">
        <v>68</v>
      </c>
      <c r="C601" s="736"/>
      <c r="D601" s="734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  <c r="BW601" s="725"/>
    </row>
    <row r="602" spans="1:75" ht="21">
      <c r="A602" s="5"/>
      <c r="B602" s="6"/>
      <c r="C602" s="781">
        <f>C577+1</f>
        <v>46471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46471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477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/>
      </c>
      <c r="D603" s="758"/>
      <c r="E603" s="761" t="str">
        <f>VLOOKUP($C602,'2026年度(2年後期)'!$B$5:$N$207,COLUMN('2026年度(2年後期)'!$C$5),0)&amp;""</f>
        <v/>
      </c>
      <c r="F603" s="758"/>
      <c r="G603" s="761" t="str">
        <f>VLOOKUP($C602,'2026年度(3年後期)'!$B$5:$N$207,COLUMN('2026年度(3年後期)'!$C$5),0)&amp;""</f>
        <v/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/>
      </c>
      <c r="N603" s="759"/>
      <c r="O603" s="761" t="str">
        <f>VLOOKUP($C602,'2026年度(M2後期)'!$B$5:$N$207,COLUMN('2026年度(M2後期)'!$C$5),0)&amp;""</f>
        <v/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/>
      </c>
      <c r="T603" s="758"/>
      <c r="U603" s="25"/>
      <c r="Z603" s="744" t="str">
        <f>A603</f>
        <v xml:space="preserve">１時限（09：20～10：50） </v>
      </c>
      <c r="AA603" s="723"/>
      <c r="AB603" s="723"/>
      <c r="AC603" s="723"/>
      <c r="AD603" s="723"/>
      <c r="AE603" s="723"/>
      <c r="AF603" s="723"/>
      <c r="AG603" s="723"/>
      <c r="AH603" s="723"/>
      <c r="AI603" s="723"/>
      <c r="AJ603" s="723"/>
      <c r="AK603" s="723"/>
      <c r="AL603" s="723"/>
      <c r="AM603" s="723"/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  <c r="BW603" s="723"/>
    </row>
    <row r="604" spans="1:75" ht="13.5" customHeight="1">
      <c r="A604" s="745"/>
      <c r="B604" s="15" t="s">
        <v>61</v>
      </c>
      <c r="C604" s="753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  <c r="BW604" s="724"/>
    </row>
    <row r="605" spans="1:75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  <c r="BW605" s="724"/>
    </row>
    <row r="606" spans="1:75" ht="13.5" customHeight="1">
      <c r="A606" s="746"/>
      <c r="B606" s="16" t="s">
        <v>68</v>
      </c>
      <c r="C606" s="736"/>
      <c r="D606" s="755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  <c r="BW606" s="725"/>
    </row>
    <row r="607" spans="1:75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/>
      </c>
      <c r="D607" s="758"/>
      <c r="E607" s="761" t="str">
        <f>VLOOKUP($C602,'2026年度(2年後期)'!$B$5:$N$207,COLUMN('2026年度(2年後期)'!$E$5),0)&amp;""</f>
        <v/>
      </c>
      <c r="F607" s="758"/>
      <c r="G607" s="761" t="str">
        <f>VLOOKUP($C602,'2026年度(3年後期)'!$B$5:$N$207,COLUMN('2026年度(3年後期)'!$E$5),0)&amp;""</f>
        <v/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/>
      </c>
      <c r="N607" s="758"/>
      <c r="O607" s="742" t="str">
        <f>VLOOKUP($C602,'2026年度(M2後期)'!$B$5:$N$207,COLUMN('2026年度(M2後期)'!$E$5),0)&amp;""</f>
        <v/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/>
      </c>
      <c r="T607" s="758"/>
      <c r="U607" s="21"/>
      <c r="Z607" s="745" t="str">
        <f>A607</f>
        <v>２時限（11：00～12：30）</v>
      </c>
      <c r="AA607" s="723"/>
      <c r="AB607" s="723"/>
      <c r="AC607" s="723"/>
      <c r="AD607" s="723"/>
      <c r="AE607" s="723"/>
      <c r="AF607" s="723"/>
      <c r="AG607" s="723"/>
      <c r="AH607" s="723"/>
      <c r="AI607" s="723"/>
      <c r="AJ607" s="723"/>
      <c r="AK607" s="723"/>
      <c r="AL607" s="723"/>
      <c r="AM607" s="723"/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/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  <c r="BW607" s="723"/>
    </row>
    <row r="608" spans="1:75" ht="13.5" customHeight="1">
      <c r="A608" s="745"/>
      <c r="B608" s="15" t="s">
        <v>61</v>
      </c>
      <c r="C608" s="753" t="str">
        <f>IFERROR(VLOOKUP(C607,科目・教員!$A$2:$B$342,2,0),"")</f>
        <v/>
      </c>
      <c r="D608" s="751"/>
      <c r="E608" s="752" t="str">
        <f>IFERROR(VLOOKUP(E607,科目・教員!$A$2:$B$342,2,0),"")</f>
        <v/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  <c r="BW608" s="724"/>
    </row>
    <row r="609" spans="1:75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  <c r="BW609" s="724"/>
    </row>
    <row r="610" spans="1:75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  <c r="BW610" s="725"/>
    </row>
    <row r="611" spans="1:75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/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  <c r="BW611" s="723"/>
    </row>
    <row r="612" spans="1:75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  <c r="BW612" s="724"/>
    </row>
    <row r="613" spans="1:75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  <c r="BW613" s="724"/>
    </row>
    <row r="614" spans="1:75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  <c r="BW614" s="725"/>
    </row>
    <row r="615" spans="1:75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/>
      </c>
      <c r="D615" s="742"/>
      <c r="E615" s="747" t="str">
        <f>VLOOKUP($C602,'2026年度(2年後期)'!$B$5:$N$207,COLUMN('2026年度(2年後期)'!$G$5),0)&amp;""</f>
        <v/>
      </c>
      <c r="F615" s="742"/>
      <c r="G615" s="747" t="str">
        <f>VLOOKUP($C602,'2026年度(3年後期)'!$B$5:$N$207,COLUMN('2026年度(3年後期)'!$G$5),0)&amp;""</f>
        <v/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/>
      </c>
      <c r="N615" s="742"/>
      <c r="O615" s="743" t="str">
        <f>VLOOKUP($C602,'2026年度(M2後期)'!$B$5:$N$207,COLUMN('2026年度(M2後期)'!$G$5),0)&amp;""</f>
        <v/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/>
      </c>
      <c r="T615" s="742"/>
      <c r="U615" s="21"/>
      <c r="Z615" s="745" t="str">
        <f>A615</f>
        <v>３時限（13：30～15：00）</v>
      </c>
      <c r="AA615" s="723"/>
      <c r="AB615" s="723"/>
      <c r="AC615" s="723"/>
      <c r="AD615" s="723"/>
      <c r="AE615" s="723"/>
      <c r="AF615" s="723"/>
      <c r="AG615" s="723"/>
      <c r="AH615" s="723"/>
      <c r="AI615" s="723"/>
      <c r="AJ615" s="723"/>
      <c r="AK615" s="723"/>
      <c r="AL615" s="723"/>
      <c r="AM615" s="723"/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  <c r="BW615" s="723"/>
    </row>
    <row r="616" spans="1:75" ht="13.5" customHeight="1">
      <c r="A616" s="745"/>
      <c r="B616" s="15" t="s">
        <v>61</v>
      </c>
      <c r="C616" s="739" t="str">
        <f>IFERROR(VLOOKUP(C615,科目・教員!$A$2:$B$342,2,0),"")</f>
        <v/>
      </c>
      <c r="D616" s="738"/>
      <c r="E616" s="740" t="str">
        <f>IFERROR(VLOOKUP(E615,科目・教員!$A$2:$B$342,2,0),"")</f>
        <v/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  <c r="BW616" s="724"/>
    </row>
    <row r="617" spans="1:75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/>
      </c>
      <c r="D617" s="738"/>
      <c r="E617" s="740" t="str">
        <f>VLOOKUP($C602,'2026年度(2年後期)'!$B$5:$N$207,COLUMN('2026年度(2年後期)'!$G$5)+1,0)&amp;""</f>
        <v/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  <c r="BW617" s="724"/>
    </row>
    <row r="618" spans="1:75" ht="13.5" customHeight="1">
      <c r="A618" s="760"/>
      <c r="B618" s="16" t="s">
        <v>68</v>
      </c>
      <c r="C618" s="736"/>
      <c r="D618" s="734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  <c r="BW618" s="725"/>
    </row>
    <row r="619" spans="1:75" ht="13.5" customHeight="1">
      <c r="A619" s="745" t="s">
        <v>103</v>
      </c>
      <c r="B619" s="15" t="s">
        <v>53</v>
      </c>
      <c r="C619" s="741" t="str">
        <f>VLOOKUP($C602,'2026年度(1年後期)'!$B$5:$N$207,COLUMN('2026年度(1年後期)'!$I$5),0)&amp;""</f>
        <v/>
      </c>
      <c r="D619" s="742"/>
      <c r="E619" s="747" t="str">
        <f>VLOOKUP($C602,'2026年度(2年後期)'!$B$5:$N$207,COLUMN('2026年度(2年後期)'!$I$5),0)&amp;""</f>
        <v/>
      </c>
      <c r="F619" s="742"/>
      <c r="G619" s="747" t="str">
        <f>VLOOKUP($C602,'2026年度(3年後期)'!$B$5:$N$207,COLUMN('2026年度(3年後期)'!$I$5),0)&amp;""</f>
        <v/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/>
      </c>
      <c r="N619" s="742"/>
      <c r="O619" s="743" t="str">
        <f>VLOOKUP($C602,'2026年度(M2後期)'!$B$5:$N$207,COLUMN('2026年度(M2後期)'!$I$5),0)&amp;""</f>
        <v/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/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/>
      <c r="AH619" s="723"/>
      <c r="AI619" s="723"/>
      <c r="AJ619" s="723"/>
      <c r="AK619" s="723"/>
      <c r="AL619" s="723"/>
      <c r="AM619" s="723"/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  <c r="BW619" s="723"/>
    </row>
    <row r="620" spans="1:75" ht="13.5" customHeight="1">
      <c r="A620" s="745"/>
      <c r="B620" s="15" t="s">
        <v>61</v>
      </c>
      <c r="C620" s="739" t="str">
        <f>IFERROR(VLOOKUP(C619,科目・教員!$A$2:$B$342,2,0),"")</f>
        <v/>
      </c>
      <c r="D620" s="738"/>
      <c r="E620" s="740" t="str">
        <f>IFERROR(VLOOKUP(E619,科目・教員!$A$2:$B$342,2,0),"")</f>
        <v/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  <c r="BW620" s="724"/>
    </row>
    <row r="621" spans="1:75" ht="13.5" customHeight="1">
      <c r="A621" s="745"/>
      <c r="B621" s="15" t="s">
        <v>65</v>
      </c>
      <c r="C621" s="739" t="str">
        <f>VLOOKUP($C602,'2026年度(1年後期)'!$B$5:$N$207,COLUMN('2026年度(1年後期)'!$I$5)+1,0)&amp;""</f>
        <v/>
      </c>
      <c r="D621" s="738"/>
      <c r="E621" s="740" t="str">
        <f>VLOOKUP($C602,'2026年度(2年後期)'!$B$5:$N$207,COLUMN('2026年度(2年後期)'!$I$5)+1,0)&amp;""</f>
        <v/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  <c r="BW621" s="724"/>
    </row>
    <row r="622" spans="1:75" ht="13.5" customHeight="1">
      <c r="A622" s="746"/>
      <c r="B622" s="16" t="s">
        <v>68</v>
      </c>
      <c r="C622" s="736"/>
      <c r="D622" s="734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  <c r="BW622" s="725"/>
    </row>
    <row r="623" spans="1:75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/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  <c r="BW623" s="723"/>
    </row>
    <row r="624" spans="1:75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  <c r="BW624" s="724"/>
    </row>
    <row r="625" spans="1:75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  <c r="BW625" s="724"/>
    </row>
    <row r="626" spans="1:75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  <c r="BW626" s="725"/>
    </row>
    <row r="627" spans="1:75" ht="21">
      <c r="A627" s="5"/>
      <c r="B627" s="6"/>
      <c r="C627" s="781">
        <f>C602+1</f>
        <v>46472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46472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477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/>
      </c>
      <c r="D628" s="758"/>
      <c r="E628" s="761" t="str">
        <f>VLOOKUP($C627,'2026年度(2年後期)'!$B$5:$N$207,COLUMN('2026年度(2年後期)'!$C$5),0)&amp;""</f>
        <v/>
      </c>
      <c r="F628" s="758"/>
      <c r="G628" s="761" t="str">
        <f>VLOOKUP($C627,'2026年度(3年後期)'!$B$5:$N$207,COLUMN('2026年度(3年後期)'!$C$5),0)&amp;""</f>
        <v/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/>
      </c>
      <c r="N628" s="759"/>
      <c r="O628" s="761" t="str">
        <f>VLOOKUP($C627,'2026年度(M2後期)'!$B$5:$N$207,COLUMN('2026年度(M2後期)'!$C$5),0)&amp;""</f>
        <v/>
      </c>
      <c r="P628" s="758"/>
      <c r="Q628" s="761" t="str">
        <f>VLOOKUP($C627,'2026年度(D1後期)'!$B$5:$N$207,COLUMN('2026年度(D1後期)'!$C$5),0)&amp;""</f>
        <v/>
      </c>
      <c r="R628" s="758"/>
      <c r="S628" s="742" t="str">
        <f>VLOOKUP($C627,'2026年度(D23後期)'!$B$5:$N$207,COLUMN('2026年度(D23後期)'!$C$5),0)&amp;""</f>
        <v/>
      </c>
      <c r="T628" s="758"/>
      <c r="U628" s="25"/>
      <c r="Z628" s="744" t="str">
        <f>A628</f>
        <v xml:space="preserve">１時限（09：20～10：50） </v>
      </c>
      <c r="AA628" s="723"/>
      <c r="AB628" s="723"/>
      <c r="AC628" s="723"/>
      <c r="AD628" s="723"/>
      <c r="AE628" s="723"/>
      <c r="AF628" s="723"/>
      <c r="AG628" s="723"/>
      <c r="AH628" s="723"/>
      <c r="AI628" s="723"/>
      <c r="AJ628" s="723"/>
      <c r="AK628" s="723"/>
      <c r="AL628" s="723"/>
      <c r="AM628" s="723"/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/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/>
      <c r="BO628" s="723"/>
      <c r="BP628" s="723"/>
      <c r="BQ628" s="723"/>
      <c r="BR628" s="723"/>
      <c r="BS628" s="723"/>
      <c r="BT628" s="723"/>
      <c r="BU628" s="723"/>
      <c r="BV628" s="723"/>
      <c r="BW628" s="723"/>
    </row>
    <row r="629" spans="1:75" ht="13.5" customHeight="1">
      <c r="A629" s="745"/>
      <c r="B629" s="15" t="s">
        <v>61</v>
      </c>
      <c r="C629" s="753" t="str">
        <f>IFERROR(VLOOKUP(C628,科目・教員!$A$2:$B$342,2,0),"")</f>
        <v/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  <c r="BW629" s="724"/>
    </row>
    <row r="630" spans="1:75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/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  <c r="BW630" s="724"/>
    </row>
    <row r="631" spans="1:75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  <c r="BW631" s="725"/>
    </row>
    <row r="632" spans="1:75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/>
      </c>
      <c r="D632" s="758"/>
      <c r="E632" s="761" t="str">
        <f>VLOOKUP($C627,'2026年度(2年後期)'!$B$5:$N$207,COLUMN('2026年度(2年後期)'!$E$5),0)&amp;""</f>
        <v/>
      </c>
      <c r="F632" s="758"/>
      <c r="G632" s="761" t="str">
        <f>VLOOKUP($C627,'2026年度(3年後期)'!$B$5:$N$207,COLUMN('2026年度(3年後期)'!$E$5),0)&amp;""</f>
        <v/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/>
      </c>
      <c r="N632" s="758"/>
      <c r="O632" s="742" t="str">
        <f>VLOOKUP($C627,'2026年度(M2後期)'!$B$5:$N$207,COLUMN('2026年度(M2後期)'!$E$5),0)&amp;""</f>
        <v/>
      </c>
      <c r="P632" s="758"/>
      <c r="Q632" s="742" t="str">
        <f>VLOOKUP($C627,'2026年度(D1後期)'!$B$5:$N$207,COLUMN('2026年度(D1後期)'!$E$5),0)&amp;""</f>
        <v/>
      </c>
      <c r="R632" s="758"/>
      <c r="S632" s="742" t="str">
        <f>VLOOKUP($C627,'2026年度(D23後期)'!$B$5:$N$207,COLUMN('2026年度(D23後期)'!$E$5),0)&amp;""</f>
        <v/>
      </c>
      <c r="T632" s="758"/>
      <c r="U632" s="21"/>
      <c r="Z632" s="745" t="str">
        <f>A632</f>
        <v>２時限（11：00～12：30）</v>
      </c>
      <c r="AA632" s="723"/>
      <c r="AB632" s="723"/>
      <c r="AC632" s="723"/>
      <c r="AD632" s="723"/>
      <c r="AE632" s="723"/>
      <c r="AF632" s="723"/>
      <c r="AG632" s="723"/>
      <c r="AH632" s="723"/>
      <c r="AI632" s="723"/>
      <c r="AJ632" s="723"/>
      <c r="AK632" s="723"/>
      <c r="AL632" s="723"/>
      <c r="AM632" s="723"/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/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/>
      <c r="BO632" s="723"/>
      <c r="BP632" s="723"/>
      <c r="BQ632" s="723"/>
      <c r="BR632" s="723"/>
      <c r="BS632" s="723"/>
      <c r="BT632" s="723"/>
      <c r="BU632" s="723"/>
      <c r="BV632" s="723"/>
      <c r="BW632" s="723"/>
    </row>
    <row r="633" spans="1:75" ht="13.5" customHeight="1">
      <c r="A633" s="745"/>
      <c r="B633" s="15" t="s">
        <v>61</v>
      </c>
      <c r="C633" s="753" t="str">
        <f>IFERROR(VLOOKUP(C632,科目・教員!$A$2:$B$342,2,0),"")</f>
        <v/>
      </c>
      <c r="D633" s="751"/>
      <c r="E633" s="752" t="str">
        <f>IFERROR(VLOOKUP(E632,科目・教員!$A$2:$B$342,2,0),"")</f>
        <v/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  <c r="BW633" s="724"/>
    </row>
    <row r="634" spans="1:75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/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  <c r="BW634" s="724"/>
    </row>
    <row r="635" spans="1:75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  <c r="BW635" s="725"/>
    </row>
    <row r="636" spans="1:75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  <c r="BW636" s="723"/>
    </row>
    <row r="637" spans="1:75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  <c r="BW637" s="724"/>
    </row>
    <row r="638" spans="1:75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  <c r="BW638" s="724"/>
    </row>
    <row r="639" spans="1:75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  <c r="BW639" s="725"/>
    </row>
    <row r="640" spans="1:75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/>
      </c>
      <c r="D640" s="742"/>
      <c r="E640" s="747" t="str">
        <f>VLOOKUP($C627,'2026年度(2年後期)'!$B$5:$N$207,COLUMN('2026年度(2年後期)'!$G$5),0)&amp;""</f>
        <v/>
      </c>
      <c r="F640" s="742"/>
      <c r="G640" s="747" t="str">
        <f>VLOOKUP($C627,'2026年度(3年後期)'!$B$5:$N$207,COLUMN('2026年度(3年後期)'!$G$5),0)&amp;""</f>
        <v/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/>
      </c>
      <c r="N640" s="742"/>
      <c r="O640" s="743" t="str">
        <f>VLOOKUP($C627,'2026年度(M2後期)'!$B$5:$N$207,COLUMN('2026年度(M2後期)'!$G$5),0)&amp;""</f>
        <v/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/>
      </c>
      <c r="T640" s="742"/>
      <c r="U640" s="21"/>
      <c r="Z640" s="745" t="str">
        <f>A640</f>
        <v>３時限（13：30～15：00）</v>
      </c>
      <c r="AA640" s="723"/>
      <c r="AB640" s="723"/>
      <c r="AC640" s="723"/>
      <c r="AD640" s="723"/>
      <c r="AE640" s="723"/>
      <c r="AF640" s="723"/>
      <c r="AG640" s="723"/>
      <c r="AH640" s="723"/>
      <c r="AI640" s="723"/>
      <c r="AJ640" s="723"/>
      <c r="AK640" s="723"/>
      <c r="AL640" s="723"/>
      <c r="AM640" s="723"/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/>
      <c r="AX640" s="723"/>
      <c r="AY640" s="723"/>
      <c r="AZ640" s="723"/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  <c r="BW640" s="723"/>
    </row>
    <row r="641" spans="1:75" ht="13.5" customHeight="1">
      <c r="A641" s="745"/>
      <c r="B641" s="15" t="s">
        <v>61</v>
      </c>
      <c r="C641" s="739" t="str">
        <f>IFERROR(VLOOKUP(C640,科目・教員!$A$2:$B$342,2,0),"")</f>
        <v/>
      </c>
      <c r="D641" s="738"/>
      <c r="E641" s="740" t="str">
        <f>IFERROR(VLOOKUP(E640,科目・教員!$A$2:$B$342,2,0),"")</f>
        <v/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  <c r="BW641" s="724"/>
    </row>
    <row r="642" spans="1:75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/>
      </c>
      <c r="D642" s="738"/>
      <c r="E642" s="740" t="str">
        <f>VLOOKUP($C627,'2026年度(2年後期)'!$B$5:$N$207,COLUMN('2026年度(2年後期)'!$G$5)+1,0)&amp;""</f>
        <v/>
      </c>
      <c r="F642" s="738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  <c r="BW642" s="724"/>
    </row>
    <row r="643" spans="1:75" ht="13.5" customHeight="1">
      <c r="A643" s="760"/>
      <c r="B643" s="16" t="s">
        <v>68</v>
      </c>
      <c r="C643" s="736"/>
      <c r="D643" s="734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  <c r="BW643" s="725"/>
    </row>
    <row r="644" spans="1:75" ht="13.5" customHeight="1">
      <c r="A644" s="745" t="s">
        <v>103</v>
      </c>
      <c r="B644" s="15" t="s">
        <v>53</v>
      </c>
      <c r="C644" s="741" t="str">
        <f>VLOOKUP($C627,'2026年度(1年後期)'!$B$5:$N$207,COLUMN('2026年度(1年後期)'!$I$5),0)&amp;""</f>
        <v/>
      </c>
      <c r="D644" s="742"/>
      <c r="E644" s="747" t="str">
        <f>VLOOKUP($C627,'2026年度(2年後期)'!$B$5:$N$207,COLUMN('2026年度(2年後期)'!$I$5),0)&amp;""</f>
        <v/>
      </c>
      <c r="F644" s="742"/>
      <c r="G644" s="747" t="str">
        <f>VLOOKUP($C627,'2026年度(3年後期)'!$B$5:$N$207,COLUMN('2026年度(3年後期)'!$I$5),0)&amp;""</f>
        <v/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/>
      </c>
      <c r="N644" s="742"/>
      <c r="O644" s="743" t="str">
        <f>VLOOKUP($C627,'2026年度(M2後期)'!$B$5:$N$207,COLUMN('2026年度(M2後期)'!$I$5),0)&amp;""</f>
        <v/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/>
      </c>
      <c r="T644" s="742"/>
      <c r="U644" s="21"/>
      <c r="Z644" s="745" t="str">
        <f>A644</f>
        <v>４時限（15：10～16：40）</v>
      </c>
      <c r="AA644" s="723"/>
      <c r="AB644" s="723"/>
      <c r="AC644" s="723"/>
      <c r="AD644" s="723"/>
      <c r="AE644" s="723"/>
      <c r="AF644" s="723"/>
      <c r="AG644" s="723"/>
      <c r="AH644" s="723"/>
      <c r="AI644" s="723"/>
      <c r="AJ644" s="723"/>
      <c r="AK644" s="723"/>
      <c r="AL644" s="723"/>
      <c r="AM644" s="723"/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/>
      <c r="AX644" s="723"/>
      <c r="AY644" s="723"/>
      <c r="AZ644" s="723"/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  <c r="BW644" s="723"/>
    </row>
    <row r="645" spans="1:75" ht="13.5" customHeight="1">
      <c r="A645" s="745"/>
      <c r="B645" s="15" t="s">
        <v>61</v>
      </c>
      <c r="C645" s="739" t="str">
        <f>IFERROR(VLOOKUP(C644,科目・教員!$A$2:$B$342,2,0),"")</f>
        <v/>
      </c>
      <c r="D645" s="738"/>
      <c r="E645" s="740" t="str">
        <f>IFERROR(VLOOKUP(E644,科目・教員!$A$2:$B$342,2,0),"")</f>
        <v/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  <c r="BW645" s="724"/>
    </row>
    <row r="646" spans="1:75" ht="13.5" customHeight="1">
      <c r="A646" s="745"/>
      <c r="B646" s="15" t="s">
        <v>65</v>
      </c>
      <c r="C646" s="739" t="str">
        <f>VLOOKUP($C627,'2026年度(1年後期)'!$B$5:$N$207,COLUMN('2026年度(1年後期)'!$I$5)+1,0)&amp;""</f>
        <v/>
      </c>
      <c r="D646" s="738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  <c r="BW646" s="724"/>
    </row>
    <row r="647" spans="1:75" ht="13.5" customHeight="1">
      <c r="A647" s="746"/>
      <c r="B647" s="16" t="s">
        <v>68</v>
      </c>
      <c r="C647" s="736"/>
      <c r="D647" s="734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  <c r="BW647" s="725"/>
    </row>
    <row r="648" spans="1:75" ht="13.5" customHeight="1">
      <c r="A648" s="745" t="s">
        <v>112</v>
      </c>
      <c r="B648" s="15" t="s">
        <v>53</v>
      </c>
      <c r="C648" s="741" t="str">
        <f>VLOOKUP($C627,'2026年度(1年後期)'!$B$5:$N$207,COLUMN('2026年度(1年後期)'!$K$5),0)&amp;""</f>
        <v/>
      </c>
      <c r="D648" s="742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614" t="s">
        <v>113</v>
      </c>
      <c r="Z648" s="745" t="str">
        <f>A648</f>
        <v>５時限（16：50～18：20）</v>
      </c>
      <c r="AA648" s="723"/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 t="s">
        <v>216</v>
      </c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  <c r="BW648" s="723"/>
    </row>
    <row r="649" spans="1:75" ht="13.5" customHeight="1">
      <c r="A649" s="745"/>
      <c r="B649" s="15" t="s">
        <v>61</v>
      </c>
      <c r="C649" s="739" t="str">
        <f>IFERROR(VLOOKUP(C648,科目・教員!$A$2:$B$342,2,0),"")</f>
        <v/>
      </c>
      <c r="D649" s="738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615" t="s">
        <v>218</v>
      </c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  <c r="BW649" s="724"/>
    </row>
    <row r="650" spans="1:75" ht="13.5" customHeight="1">
      <c r="A650" s="745"/>
      <c r="B650" s="15" t="s">
        <v>65</v>
      </c>
      <c r="C650" s="739" t="str">
        <f>VLOOKUP($C627,'2026年度(1年後期)'!$B$5:$N$207,COLUMN('2026年度(1年後期)'!$K$5)+1,0)&amp;""</f>
        <v/>
      </c>
      <c r="D650" s="738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614" t="s">
        <v>216</v>
      </c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  <c r="BW650" s="724"/>
    </row>
    <row r="651" spans="1:75" ht="13.5" customHeight="1">
      <c r="A651" s="746"/>
      <c r="B651" s="16" t="s">
        <v>68</v>
      </c>
      <c r="C651" s="736"/>
      <c r="D651" s="734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616" t="s">
        <v>123</v>
      </c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  <c r="BW651" s="725"/>
    </row>
    <row r="652" spans="1:75" ht="21">
      <c r="A652" s="23"/>
      <c r="B652" s="24"/>
      <c r="C652" s="767">
        <f>C627+1</f>
        <v>46473</v>
      </c>
      <c r="D652" s="767"/>
      <c r="E652" s="767"/>
      <c r="F652" s="767"/>
      <c r="G652" s="767"/>
      <c r="H652" s="767"/>
      <c r="I652" s="767"/>
      <c r="J652" s="767"/>
      <c r="K652" s="767"/>
      <c r="L652" s="767"/>
      <c r="M652" s="767"/>
      <c r="N652" s="767"/>
      <c r="O652" s="767"/>
      <c r="P652" s="767"/>
      <c r="Q652" s="767"/>
      <c r="R652" s="767"/>
      <c r="S652" s="767"/>
      <c r="T652" s="767"/>
      <c r="U652" s="835">
        <f>C652</f>
        <v>46473</v>
      </c>
      <c r="V652" s="836"/>
      <c r="W652" s="836"/>
      <c r="X652" s="836"/>
      <c r="Y652" s="836"/>
      <c r="Z652" s="8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477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61" t="str">
        <f>VLOOKUP($C652,'2026年度(2年後期)'!$B$5:$N$207,COLUMN('2026年度(2年後期)'!$C$5),0)&amp;""</f>
        <v/>
      </c>
      <c r="F653" s="758"/>
      <c r="G653" s="761" t="str">
        <f>VLOOKUP($C652,'2026年度(3年後期)'!$B$5:$N$207,COLUMN('2026年度(3年後期)'!$C$5),0)&amp;""</f>
        <v/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/>
      </c>
      <c r="N653" s="759"/>
      <c r="O653" s="761" t="str">
        <f>VLOOKUP($C652,'2026年度(M2後期)'!$B$5:$N$207,COLUMN('2026年度(M2後期)'!$C$5),0)&amp;""</f>
        <v/>
      </c>
      <c r="P653" s="758"/>
      <c r="Q653" s="761" t="str">
        <f>VLOOKUP($C652,'2026年度(D1後期)'!$B$5:$N$207,COLUMN('2026年度(D1後期)'!$C$5),0)&amp;""</f>
        <v/>
      </c>
      <c r="R653" s="758"/>
      <c r="S653" s="742" t="str">
        <f>VLOOKUP($C652,'2026年度(D23後期)'!$B$5:$N$207,COLUMN('2026年度(D23後期)'!$C$5),0)&amp;""</f>
        <v/>
      </c>
      <c r="T653" s="758"/>
      <c r="U653" s="25"/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/>
      <c r="AG653" s="723"/>
      <c r="AH653" s="723"/>
      <c r="AI653" s="723"/>
      <c r="AJ653" s="723"/>
      <c r="AK653" s="723"/>
      <c r="AL653" s="723"/>
      <c r="AM653" s="723"/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/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  <c r="BW653" s="723"/>
    </row>
    <row r="654" spans="1:75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25"/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  <c r="BW654" s="724"/>
    </row>
    <row r="655" spans="1:75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25"/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  <c r="BW655" s="724"/>
    </row>
    <row r="656" spans="1:75" ht="13.5" customHeight="1">
      <c r="A656" s="746"/>
      <c r="B656" s="16" t="s">
        <v>68</v>
      </c>
      <c r="C656" s="736"/>
      <c r="D656" s="755"/>
      <c r="E656" s="733"/>
      <c r="F656" s="755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25"/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  <c r="BW656" s="725"/>
    </row>
    <row r="657" spans="1:75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/>
      </c>
      <c r="D657" s="758"/>
      <c r="E657" s="761" t="str">
        <f>VLOOKUP($C652,'2026年度(2年後期)'!$B$5:$N$207,COLUMN('2026年度(2年後期)'!$E$5),0)&amp;""</f>
        <v/>
      </c>
      <c r="F657" s="758"/>
      <c r="G657" s="761" t="str">
        <f>VLOOKUP($C652,'2026年度(3年後期)'!$B$5:$N$207,COLUMN('2026年度(3年後期)'!$E$5),0)&amp;""</f>
        <v/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/>
      </c>
      <c r="N657" s="758"/>
      <c r="O657" s="742" t="str">
        <f>VLOOKUP($C652,'2026年度(M2後期)'!$B$5:$N$207,COLUMN('2026年度(M2後期)'!$E$5),0)&amp;""</f>
        <v/>
      </c>
      <c r="P657" s="758"/>
      <c r="Q657" s="742" t="str">
        <f>VLOOKUP($C652,'2026年度(D1後期)'!$B$5:$N$207,COLUMN('2026年度(D1後期)'!$E$5),0)&amp;""</f>
        <v/>
      </c>
      <c r="R657" s="758"/>
      <c r="S657" s="742" t="str">
        <f>VLOOKUP($C652,'2026年度(D23後期)'!$B$5:$N$207,COLUMN('2026年度(D23後期)'!$E$5),0)&amp;""</f>
        <v/>
      </c>
      <c r="T657" s="758"/>
      <c r="U657" s="21"/>
      <c r="Z657" s="745" t="str">
        <f>A657</f>
        <v>２時限（11：00～12：30）</v>
      </c>
      <c r="AA657" s="723"/>
      <c r="AB657" s="723"/>
      <c r="AC657" s="723"/>
      <c r="AD657" s="723"/>
      <c r="AE657" s="723"/>
      <c r="AF657" s="723"/>
      <c r="AG657" s="723"/>
      <c r="AH657" s="723"/>
      <c r="AI657" s="723"/>
      <c r="AJ657" s="723"/>
      <c r="AK657" s="723"/>
      <c r="AL657" s="723"/>
      <c r="AM657" s="723"/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/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  <c r="BW657" s="723"/>
    </row>
    <row r="658" spans="1:75" ht="13.5" customHeight="1">
      <c r="A658" s="745"/>
      <c r="B658" s="15" t="s">
        <v>61</v>
      </c>
      <c r="C658" s="753" t="str">
        <f>IFERROR(VLOOKUP(C657,科目・教員!$A$2:$B$342,2,0),"")</f>
        <v/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2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  <c r="BW658" s="724"/>
    </row>
    <row r="659" spans="1:75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2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  <c r="BW659" s="724"/>
    </row>
    <row r="660" spans="1:75" ht="13.5" customHeight="1">
      <c r="A660" s="760"/>
      <c r="B660" s="16" t="s">
        <v>68</v>
      </c>
      <c r="C660" s="736"/>
      <c r="D660" s="734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2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  <c r="BW660" s="725"/>
    </row>
    <row r="661" spans="1:75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2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  <c r="BW661" s="723"/>
    </row>
    <row r="662" spans="1:75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2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  <c r="BW662" s="724"/>
    </row>
    <row r="663" spans="1:75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2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  <c r="BW663" s="724"/>
    </row>
    <row r="664" spans="1:75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2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  <c r="BW664" s="725"/>
    </row>
    <row r="665" spans="1:75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/>
      </c>
      <c r="D665" s="742"/>
      <c r="E665" s="747" t="str">
        <f>VLOOKUP($C652,'2026年度(2年後期)'!$B$5:$N$207,COLUMN('2026年度(2年後期)'!$G$5),0)&amp;""</f>
        <v/>
      </c>
      <c r="F665" s="742"/>
      <c r="G665" s="747" t="str">
        <f>VLOOKUP($C652,'2026年度(3年後期)'!$B$5:$N$207,COLUMN('2026年度(3年後期)'!$G$5),0)&amp;""</f>
        <v/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/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/>
      </c>
      <c r="T665" s="742"/>
      <c r="U665" s="21"/>
      <c r="Z665" s="745" t="str">
        <f>A665</f>
        <v>３時限（13：30～15：00）</v>
      </c>
      <c r="AA665" s="723"/>
      <c r="AB665" s="723"/>
      <c r="AC665" s="723"/>
      <c r="AD665" s="723"/>
      <c r="AE665" s="723"/>
      <c r="AF665" s="723"/>
      <c r="AG665" s="723"/>
      <c r="AH665" s="723"/>
      <c r="AI665" s="723"/>
      <c r="AJ665" s="723"/>
      <c r="AK665" s="723"/>
      <c r="AL665" s="723"/>
      <c r="AM665" s="723"/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/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  <c r="BW665" s="723"/>
    </row>
    <row r="666" spans="1:75" ht="13.5" customHeight="1">
      <c r="A666" s="745"/>
      <c r="B666" s="15" t="s">
        <v>61</v>
      </c>
      <c r="C666" s="739" t="str">
        <f>IFERROR(VLOOKUP(C665,科目・教員!$A$2:$B$342,2,0),"")</f>
        <v/>
      </c>
      <c r="D666" s="738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2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  <c r="BW666" s="724"/>
    </row>
    <row r="667" spans="1:75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/>
      </c>
      <c r="D667" s="738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2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  <c r="BW667" s="724"/>
    </row>
    <row r="668" spans="1:75" ht="13.5" customHeight="1">
      <c r="A668" s="760"/>
      <c r="B668" s="16" t="s">
        <v>68</v>
      </c>
      <c r="C668" s="736"/>
      <c r="D668" s="734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2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  <c r="BW668" s="725"/>
    </row>
    <row r="669" spans="1:75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/>
      </c>
      <c r="D669" s="742"/>
      <c r="E669" s="747" t="str">
        <f>VLOOKUP($C652,'2026年度(2年後期)'!$B$5:$N$207,COLUMN('2026年度(2年後期)'!$I$5),0)&amp;""</f>
        <v/>
      </c>
      <c r="F669" s="742"/>
      <c r="G669" s="747" t="str">
        <f>VLOOKUP($C652,'2026年度(3年後期)'!$B$5:$N$207,COLUMN('2026年度(3年後期)'!$I$5),0)&amp;""</f>
        <v/>
      </c>
      <c r="H669" s="742"/>
      <c r="I669" s="747" t="str">
        <f>VLOOKUP($C652,'2026年度(4年後期)'!$B$5:$N$206,COLUMN('2026年度(4年後期)'!$I$5),0)&amp;""</f>
        <v/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/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/>
      </c>
      <c r="T669" s="742"/>
      <c r="U669" s="21"/>
      <c r="Z669" s="745" t="str">
        <f>A669</f>
        <v>４時限（15：10～16：40）</v>
      </c>
      <c r="AA669" s="723"/>
      <c r="AB669" s="723"/>
      <c r="AC669" s="723"/>
      <c r="AD669" s="723"/>
      <c r="AE669" s="723"/>
      <c r="AF669" s="723"/>
      <c r="AG669" s="723"/>
      <c r="AH669" s="723"/>
      <c r="AI669" s="723"/>
      <c r="AJ669" s="723"/>
      <c r="AK669" s="723"/>
      <c r="AL669" s="723"/>
      <c r="AM669" s="723"/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/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  <c r="BW669" s="723"/>
    </row>
    <row r="670" spans="1:75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21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  <c r="BW670" s="724"/>
    </row>
    <row r="671" spans="1:75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21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  <c r="BW671" s="724"/>
    </row>
    <row r="672" spans="1:75" ht="13.5" customHeight="1">
      <c r="A672" s="746"/>
      <c r="B672" s="16" t="s">
        <v>68</v>
      </c>
      <c r="C672" s="736"/>
      <c r="D672" s="734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2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  <c r="BW672" s="725"/>
    </row>
    <row r="673" spans="1:75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21"/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/>
      <c r="AG673" s="723"/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  <c r="BW673" s="723"/>
    </row>
    <row r="674" spans="1:75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21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  <c r="BW674" s="724"/>
    </row>
    <row r="675" spans="1:75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21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  <c r="BW675" s="724"/>
    </row>
    <row r="676" spans="1:75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22"/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  <c r="BW676" s="725"/>
    </row>
    <row r="677" spans="1:75" ht="21">
      <c r="A677" s="23"/>
      <c r="B677" s="24"/>
      <c r="C677" s="767">
        <f>C652+1</f>
        <v>46474</v>
      </c>
      <c r="D677" s="767"/>
      <c r="E677" s="767"/>
      <c r="F677" s="767"/>
      <c r="G677" s="767"/>
      <c r="H677" s="767"/>
      <c r="I677" s="767"/>
      <c r="J677" s="767"/>
      <c r="K677" s="767"/>
      <c r="L677" s="767"/>
      <c r="M677" s="767"/>
      <c r="N677" s="767"/>
      <c r="O677" s="767"/>
      <c r="P677" s="767"/>
      <c r="Q677" s="767"/>
      <c r="R677" s="767"/>
      <c r="S677" s="767"/>
      <c r="T677" s="767"/>
      <c r="U677" s="835">
        <f>C677</f>
        <v>46474</v>
      </c>
      <c r="V677" s="836"/>
      <c r="W677" s="836"/>
      <c r="X677" s="836"/>
      <c r="Y677" s="836"/>
      <c r="Z677" s="8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477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/>
      </c>
      <c r="N678" s="759"/>
      <c r="O678" s="761" t="str">
        <f>VLOOKUP($C677,'2026年度(M2後期)'!$B$5:$N$207,COLUMN('2026年度(M2後期)'!$C$5),0)&amp;""</f>
        <v/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/>
      </c>
      <c r="T678" s="758"/>
      <c r="U678" s="25"/>
      <c r="Z678" s="744" t="str">
        <f>A678</f>
        <v xml:space="preserve">１時限（09：20～10：50） </v>
      </c>
      <c r="AA678" s="723"/>
      <c r="AB678" s="723"/>
      <c r="AC678" s="723"/>
      <c r="AD678" s="723"/>
      <c r="AE678" s="723"/>
      <c r="AF678" s="723"/>
      <c r="AG678" s="723"/>
      <c r="AH678" s="723"/>
      <c r="AI678" s="723"/>
      <c r="AJ678" s="723"/>
      <c r="AK678" s="723"/>
      <c r="AL678" s="723"/>
      <c r="AM678" s="723"/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/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  <c r="BW678" s="723"/>
    </row>
    <row r="679" spans="1:75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  <c r="BW679" s="724"/>
    </row>
    <row r="680" spans="1:75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5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  <c r="BW680" s="724"/>
    </row>
    <row r="681" spans="1:75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  <c r="BW681" s="725"/>
    </row>
    <row r="682" spans="1:75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/>
      </c>
      <c r="N682" s="758"/>
      <c r="O682" s="742" t="str">
        <f>VLOOKUP($C677,'2026年度(M2後期)'!$B$5:$N$207,COLUMN('2026年度(M2後期)'!$E$5),0)&amp;""</f>
        <v/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/>
      </c>
      <c r="T682" s="758"/>
      <c r="U682" s="21"/>
      <c r="Z682" s="745" t="str">
        <f>A682</f>
        <v>２時限（11：00～12：30）</v>
      </c>
      <c r="AA682" s="723"/>
      <c r="AB682" s="723"/>
      <c r="AC682" s="723"/>
      <c r="AD682" s="723"/>
      <c r="AE682" s="723"/>
      <c r="AF682" s="723"/>
      <c r="AG682" s="723"/>
      <c r="AH682" s="723"/>
      <c r="AI682" s="723"/>
      <c r="AJ682" s="723"/>
      <c r="AK682" s="723"/>
      <c r="AL682" s="723"/>
      <c r="AM682" s="723"/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/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  <c r="BW682" s="723"/>
    </row>
    <row r="683" spans="1:75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  <c r="BW683" s="724"/>
    </row>
    <row r="684" spans="1:75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  <c r="BW684" s="724"/>
    </row>
    <row r="685" spans="1:75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  <c r="BW685" s="725"/>
    </row>
    <row r="686" spans="1:75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  <c r="BW686" s="723"/>
    </row>
    <row r="687" spans="1:75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  <c r="BW687" s="724"/>
    </row>
    <row r="688" spans="1:75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  <c r="BW688" s="724"/>
    </row>
    <row r="689" spans="1:75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  <c r="BW689" s="725"/>
    </row>
    <row r="690" spans="1:75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/>
      </c>
      <c r="N690" s="742"/>
      <c r="O690" s="743" t="str">
        <f>VLOOKUP($C677,'2026年度(M2後期)'!$B$5:$N$207,COLUMN('2026年度(M2後期)'!$G$5),0)&amp;""</f>
        <v/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/>
      </c>
      <c r="T690" s="742"/>
      <c r="U690" s="21"/>
      <c r="Z690" s="745" t="str">
        <f>A690</f>
        <v>３時限（13：30～15：00）</v>
      </c>
      <c r="AA690" s="723"/>
      <c r="AB690" s="723"/>
      <c r="AC690" s="723"/>
      <c r="AD690" s="723"/>
      <c r="AE690" s="723"/>
      <c r="AF690" s="723"/>
      <c r="AG690" s="723"/>
      <c r="AH690" s="723"/>
      <c r="AI690" s="723"/>
      <c r="AJ690" s="723"/>
      <c r="AK690" s="723"/>
      <c r="AL690" s="723"/>
      <c r="AM690" s="723"/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  <c r="BW690" s="723"/>
    </row>
    <row r="691" spans="1:75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21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  <c r="BW691" s="724"/>
    </row>
    <row r="692" spans="1:75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21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  <c r="BW692" s="724"/>
    </row>
    <row r="693" spans="1:75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21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  <c r="BW693" s="725"/>
    </row>
    <row r="694" spans="1:75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/>
      </c>
      <c r="N694" s="742"/>
      <c r="O694" s="743" t="str">
        <f>VLOOKUP($C677,'2026年度(M2後期)'!$B$5:$N$207,COLUMN('2026年度(M2後期)'!$I$5),0)&amp;""</f>
        <v/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/>
      </c>
      <c r="T694" s="742"/>
      <c r="U694" s="21"/>
      <c r="Z694" s="745" t="str">
        <f>A694</f>
        <v>４時限（15：10～16：40）</v>
      </c>
      <c r="AA694" s="723"/>
      <c r="AB694" s="723"/>
      <c r="AC694" s="723"/>
      <c r="AD694" s="723"/>
      <c r="AE694" s="723"/>
      <c r="AF694" s="723"/>
      <c r="AG694" s="723"/>
      <c r="AH694" s="723"/>
      <c r="AI694" s="723"/>
      <c r="AJ694" s="723"/>
      <c r="AK694" s="723"/>
      <c r="AL694" s="723"/>
      <c r="AM694" s="723"/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/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  <c r="BW694" s="723"/>
    </row>
    <row r="695" spans="1:75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  <c r="BW695" s="724"/>
    </row>
    <row r="696" spans="1:75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  <c r="BW696" s="724"/>
    </row>
    <row r="697" spans="1:75" ht="13.5" customHeight="1">
      <c r="A697" s="746"/>
      <c r="B697" s="16" t="s">
        <v>68</v>
      </c>
      <c r="C697" s="736"/>
      <c r="D697" s="734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  <c r="BW697" s="725"/>
    </row>
    <row r="698" spans="1:75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21"/>
      <c r="Z698" s="745" t="str">
        <f>A698</f>
        <v>５時限（16：50～18：20）</v>
      </c>
      <c r="AA698" s="723"/>
      <c r="AB698" s="723"/>
      <c r="AC698" s="723"/>
      <c r="AD698" s="723"/>
      <c r="AE698" s="723"/>
      <c r="AF698" s="723"/>
      <c r="AG698" s="723"/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  <c r="BW698" s="723"/>
    </row>
    <row r="699" spans="1:75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  <c r="BW699" s="724"/>
    </row>
    <row r="700" spans="1:75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  <c r="BW700" s="724"/>
    </row>
    <row r="701" spans="1:75" ht="13.5" customHeight="1">
      <c r="A701" s="746"/>
      <c r="B701" s="16" t="s">
        <v>68</v>
      </c>
      <c r="C701" s="736"/>
      <c r="D701" s="734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  <c r="BW701" s="725"/>
    </row>
    <row r="702" spans="1:75" ht="21">
      <c r="A702" s="5"/>
      <c r="B702" s="6"/>
      <c r="C702" s="781">
        <f>C677+1</f>
        <v>46475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32">
        <f>C702</f>
        <v>46475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477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45" t="s">
        <v>52</v>
      </c>
      <c r="B703" s="12" t="s">
        <v>53</v>
      </c>
      <c r="C703" s="757" t="str">
        <f>VLOOKUP($C702,'2026年度(1年後期)'!$B$5:$N$207,COLUMN('2026年度(1年後期)'!$C$5),0)&amp;""</f>
        <v/>
      </c>
      <c r="D703" s="758"/>
      <c r="E703" s="761" t="str">
        <f>VLOOKUP($C702,'2026年度(2年後期)'!$B$5:$N$207,COLUMN('2026年度(2年後期)'!$C$5),0)&amp;""</f>
        <v/>
      </c>
      <c r="F703" s="758"/>
      <c r="G703" s="761" t="str">
        <f>VLOOKUP($C702,'2026年度(3年後期)'!$B$5:$N$207,COLUMN('2026年度(3年後期)'!$C$5),0)&amp;""</f>
        <v/>
      </c>
      <c r="H703" s="758"/>
      <c r="I703" s="761" t="str">
        <f>VLOOKUP($C702,'2026年度(4年後期)'!$B$5:$N$206,COLUMN('2026年度(4年後期)'!$C$5),0)&amp;""</f>
        <v/>
      </c>
      <c r="J703" s="758"/>
      <c r="K703" s="742" t="str">
        <f>VLOOKUP($C702,'2026年度(助産後期)'!$B$5:$N$207,COLUMN('2026年度(助産後期)'!$C$5),0)&amp;""</f>
        <v/>
      </c>
      <c r="L703" s="759"/>
      <c r="M703" s="768" t="str">
        <f>VLOOKUP($C702,'2026年度(M1後期)'!$B$5:$N$207,COLUMN('2026年度(M1後期)'!$C$5),0)&amp;""</f>
        <v/>
      </c>
      <c r="N703" s="759"/>
      <c r="O703" s="761" t="str">
        <f>VLOOKUP($C702,'2026年度(M2後期)'!$B$5:$N$207,COLUMN('2026年度(M2後期)'!$C$5),0)&amp;""</f>
        <v/>
      </c>
      <c r="P703" s="758"/>
      <c r="Q703" s="761" t="str">
        <f>VLOOKUP($C702,'2026年度(D1後期)'!$B$5:$N$207,COLUMN('2026年度(D1後期)'!$C$5),0)&amp;""</f>
        <v/>
      </c>
      <c r="R703" s="758"/>
      <c r="S703" s="742" t="str">
        <f>VLOOKUP($C702,'2026年度(D23後期)'!$B$5:$N$207,COLUMN('2026年度(D23後期)'!$C$5),0)&amp;""</f>
        <v/>
      </c>
      <c r="T703" s="758"/>
      <c r="U703" s="25"/>
      <c r="Z703" s="744" t="str">
        <f>A703</f>
        <v xml:space="preserve">１時限（09：20～10：50） </v>
      </c>
      <c r="AA703" s="723"/>
      <c r="AB703" s="723"/>
      <c r="AC703" s="723"/>
      <c r="AD703" s="723"/>
      <c r="AE703" s="723"/>
      <c r="AF703" s="723"/>
      <c r="AG703" s="723"/>
      <c r="AH703" s="723"/>
      <c r="AI703" s="723"/>
      <c r="AJ703" s="723"/>
      <c r="AK703" s="723"/>
      <c r="AL703" s="723"/>
      <c r="AM703" s="723"/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/>
      <c r="BO703" s="723"/>
      <c r="BP703" s="723"/>
      <c r="BQ703" s="723"/>
      <c r="BR703" s="723"/>
      <c r="BS703" s="723"/>
      <c r="BT703" s="723"/>
      <c r="BU703" s="723"/>
      <c r="BV703" s="723"/>
      <c r="BW703" s="723"/>
    </row>
    <row r="704" spans="1:75" ht="13.5" customHeight="1">
      <c r="A704" s="745"/>
      <c r="B704" s="15" t="s">
        <v>61</v>
      </c>
      <c r="C704" s="753" t="str">
        <f>IFERROR(VLOOKUP(C703,科目・教員!$A$2:$B$342,2,0),"")</f>
        <v/>
      </c>
      <c r="D704" s="751"/>
      <c r="E704" s="752" t="str">
        <f>IFERROR(VLOOKUP(E703,科目・教員!$A$2:$B$342,2,0),"")</f>
        <v/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/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  <c r="BW704" s="724"/>
    </row>
    <row r="705" spans="1:75" ht="13.5" customHeight="1">
      <c r="A705" s="745"/>
      <c r="B705" s="15" t="s">
        <v>65</v>
      </c>
      <c r="C705" s="753" t="str">
        <f>VLOOKUP($C702,'2026年度(1年後期)'!$B$5:$N$207,COLUMN('2026年度(1年後期)'!$C$5)+1,0)&amp;""</f>
        <v/>
      </c>
      <c r="D705" s="751"/>
      <c r="E705" s="752" t="str">
        <f>VLOOKUP($C702,'2026年度(2年後期)'!$B$5:$N$207,COLUMN('2026年度(2年後期)'!$C$5)+1,0)&amp;""</f>
        <v/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  <c r="BW705" s="724"/>
    </row>
    <row r="706" spans="1:75" ht="13.5" customHeight="1">
      <c r="A706" s="746"/>
      <c r="B706" s="16" t="s">
        <v>68</v>
      </c>
      <c r="C706" s="736"/>
      <c r="D706" s="755"/>
      <c r="E706" s="733"/>
      <c r="F706" s="755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  <c r="BW706" s="725"/>
    </row>
    <row r="707" spans="1:75" ht="13.5" customHeight="1">
      <c r="A707" s="745" t="s">
        <v>73</v>
      </c>
      <c r="B707" s="15" t="s">
        <v>53</v>
      </c>
      <c r="C707" s="757" t="str">
        <f>VLOOKUP($C702,'2026年度(1年後期)'!$B$5:$N$207,COLUMN('2026年度(1年後期)'!$E$5),0)&amp;""</f>
        <v/>
      </c>
      <c r="D707" s="758"/>
      <c r="E707" s="761" t="str">
        <f>VLOOKUP($C702,'2026年度(2年後期)'!$B$5:$N$207,COLUMN('2026年度(2年後期)'!$E$5),0)&amp;""</f>
        <v/>
      </c>
      <c r="F707" s="758"/>
      <c r="G707" s="761" t="str">
        <f>VLOOKUP($C702,'2026年度(3年後期)'!$B$5:$N$207,COLUMN('2026年度(3年後期)'!$E$5),0)&amp;""</f>
        <v/>
      </c>
      <c r="H707" s="758"/>
      <c r="I707" s="761" t="str">
        <f>VLOOKUP($C702,'2026年度(4年後期)'!$B$5:$N$206,COLUMN('2026年度(4年後期)'!$E$5),0)&amp;""</f>
        <v/>
      </c>
      <c r="J707" s="758"/>
      <c r="K707" s="742" t="str">
        <f>VLOOKUP($C702,'2026年度(助産後期)'!$B$5:$N$207,COLUMN('2026年度(助産後期)'!$E$5),0)&amp;""</f>
        <v/>
      </c>
      <c r="L707" s="759"/>
      <c r="M707" s="757" t="str">
        <f>VLOOKUP($C702,'2026年度(M1後期)'!$B$5:$N$207,COLUMN('2026年度(M1後期)'!$E$5),0)&amp;""</f>
        <v/>
      </c>
      <c r="N707" s="758"/>
      <c r="O707" s="742" t="str">
        <f>VLOOKUP($C702,'2026年度(M2後期)'!$B$5:$N$207,COLUMN('2026年度(M2後期)'!$E$5),0)&amp;""</f>
        <v/>
      </c>
      <c r="P707" s="758"/>
      <c r="Q707" s="742" t="str">
        <f>VLOOKUP($C702,'2026年度(D1後期)'!$B$5:$N$207,COLUMN('2026年度(D1後期)'!$E$5),0)&amp;""</f>
        <v/>
      </c>
      <c r="R707" s="758"/>
      <c r="S707" s="742" t="str">
        <f>VLOOKUP($C702,'2026年度(D23後期)'!$B$5:$N$207,COLUMN('2026年度(D23後期)'!$E$5),0)&amp;""</f>
        <v/>
      </c>
      <c r="T707" s="758"/>
      <c r="U707" s="21"/>
      <c r="Z707" s="745" t="str">
        <f>A707</f>
        <v>２時限（11：00～12：30）</v>
      </c>
      <c r="AA707" s="723"/>
      <c r="AB707" s="723"/>
      <c r="AC707" s="723"/>
      <c r="AD707" s="723"/>
      <c r="AE707" s="723"/>
      <c r="AF707" s="723"/>
      <c r="AG707" s="723"/>
      <c r="AH707" s="723"/>
      <c r="AI707" s="723"/>
      <c r="AJ707" s="723"/>
      <c r="AK707" s="723"/>
      <c r="AL707" s="723"/>
      <c r="AM707" s="723"/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/>
      <c r="BO707" s="723"/>
      <c r="BP707" s="723"/>
      <c r="BQ707" s="723"/>
      <c r="BR707" s="723"/>
      <c r="BS707" s="723"/>
      <c r="BT707" s="723"/>
      <c r="BU707" s="723"/>
      <c r="BV707" s="723"/>
      <c r="BW707" s="723"/>
    </row>
    <row r="708" spans="1:75" ht="13.5" customHeight="1">
      <c r="A708" s="745"/>
      <c r="B708" s="15" t="s">
        <v>61</v>
      </c>
      <c r="C708" s="753" t="str">
        <f>IFERROR(VLOOKUP(C707,科目・教員!$A$2:$B$342,2,0),"")</f>
        <v/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/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  <c r="BW708" s="724"/>
    </row>
    <row r="709" spans="1:75" ht="13.5" customHeight="1">
      <c r="A709" s="745"/>
      <c r="B709" s="15" t="s">
        <v>65</v>
      </c>
      <c r="C709" s="753" t="str">
        <f>VLOOKUP($C702,'2026年度(1年後期)'!$B$5:$N$207,COLUMN('2026年度(1年後期)'!$E$5)+1,0)&amp;""</f>
        <v/>
      </c>
      <c r="D709" s="751"/>
      <c r="E709" s="752" t="str">
        <f>VLOOKUP($C702,'2026年度(2年後期)'!$B$5:$N$207,COLUMN('2026年度(2年後期)'!$E$5)+1,0)&amp;""</f>
        <v/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  <c r="BW709" s="724"/>
    </row>
    <row r="710" spans="1:75" ht="13.5" customHeight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  <c r="BW710" s="725"/>
    </row>
    <row r="711" spans="1:75" ht="13.5" customHeight="1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  <c r="BW711" s="723"/>
    </row>
    <row r="712" spans="1:75" ht="13.5" customHeight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  <c r="BW712" s="724"/>
    </row>
    <row r="713" spans="1:75" ht="13.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  <c r="BW713" s="724"/>
    </row>
    <row r="714" spans="1:75" ht="13.5" customHeight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  <c r="BW714" s="725"/>
    </row>
    <row r="715" spans="1:75" ht="13.5" customHeight="1">
      <c r="A715" s="745" t="s">
        <v>87</v>
      </c>
      <c r="B715" s="15" t="s">
        <v>53</v>
      </c>
      <c r="C715" s="741" t="str">
        <f>VLOOKUP($C702,'2026年度(1年後期)'!$B$5:$N$207,COLUMN('2026年度(1年後期)'!$G$5),0)&amp;""</f>
        <v/>
      </c>
      <c r="D715" s="742"/>
      <c r="E715" s="747" t="str">
        <f>VLOOKUP($C702,'2026年度(2年後期)'!$B$5:$N$207,COLUMN('2026年度(2年後期)'!$G$5),0)&amp;""</f>
        <v/>
      </c>
      <c r="F715" s="742"/>
      <c r="G715" s="747" t="str">
        <f>VLOOKUP($C702,'2026年度(3年後期)'!$B$5:$N$207,COLUMN('2026年度(3年後期)'!$G$5),0)&amp;""</f>
        <v/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/>
      </c>
      <c r="L715" s="743"/>
      <c r="M715" s="741" t="str">
        <f>VLOOKUP($C702,'2026年度(M1後期)'!$B$5:$N$207,COLUMN('2026年度(M1後期)'!$G$5),0)&amp;""</f>
        <v/>
      </c>
      <c r="N715" s="742"/>
      <c r="O715" s="743" t="str">
        <f>VLOOKUP($C702,'2026年度(M2後期)'!$B$5:$N$207,COLUMN('2026年度(M2後期)'!$G$5),0)&amp;""</f>
        <v/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/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/>
      <c r="AH715" s="723"/>
      <c r="AI715" s="723"/>
      <c r="AJ715" s="723"/>
      <c r="AK715" s="723"/>
      <c r="AL715" s="723"/>
      <c r="AM715" s="723"/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/>
      <c r="BL715" s="723"/>
      <c r="BM715" s="723"/>
      <c r="BN715" s="723"/>
      <c r="BO715" s="723"/>
      <c r="BP715" s="723"/>
      <c r="BQ715" s="723"/>
      <c r="BR715" s="723"/>
      <c r="BS715" s="723"/>
      <c r="BT715" s="723"/>
      <c r="BU715" s="723"/>
      <c r="BV715" s="723"/>
      <c r="BW715" s="723"/>
    </row>
    <row r="716" spans="1:75" ht="13.5" customHeight="1">
      <c r="A716" s="745"/>
      <c r="B716" s="15" t="s">
        <v>61</v>
      </c>
      <c r="C716" s="739" t="str">
        <f>IFERROR(VLOOKUP(C715,科目・教員!$A$2:$B$342,2,0),"")</f>
        <v/>
      </c>
      <c r="D716" s="738"/>
      <c r="E716" s="740" t="str">
        <f>IFERROR(VLOOKUP(E715,科目・教員!$A$2:$B$342,2,0),"")</f>
        <v/>
      </c>
      <c r="F716" s="738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/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  <c r="BW716" s="724"/>
    </row>
    <row r="717" spans="1:75" ht="13.5" customHeight="1">
      <c r="A717" s="745"/>
      <c r="B717" s="15" t="s">
        <v>65</v>
      </c>
      <c r="C717" s="739" t="str">
        <f>VLOOKUP($C702,'2026年度(1年後期)'!$B$5:$N$207,COLUMN('2026年度(1年後期)'!$G$5)+1,0)&amp;""</f>
        <v/>
      </c>
      <c r="D717" s="738"/>
      <c r="E717" s="740" t="str">
        <f>VLOOKUP($C702,'2026年度(2年後期)'!$B$5:$N$207,COLUMN('2026年度(2年後期)'!$G$5)+1,0)&amp;""</f>
        <v/>
      </c>
      <c r="F717" s="738"/>
      <c r="G717" s="740" t="str">
        <f>VLOOKUP($C702,'2026年度(3年後期)'!$B$5:$N$207,COLUMN('2026年度(3年後期)'!$G$5)+1,0)&amp;""</f>
        <v/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  <c r="BW717" s="724"/>
    </row>
    <row r="718" spans="1:75" ht="13.5" customHeight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  <c r="BW718" s="725"/>
    </row>
    <row r="719" spans="1:75" ht="13.5" customHeight="1">
      <c r="A719" s="745" t="s">
        <v>103</v>
      </c>
      <c r="B719" s="15" t="s">
        <v>53</v>
      </c>
      <c r="C719" s="741" t="str">
        <f>VLOOKUP($C702,'2026年度(1年後期)'!$B$5:$N$207,COLUMN('2026年度(1年後期)'!$I$5),0)&amp;""</f>
        <v/>
      </c>
      <c r="D719" s="742"/>
      <c r="E719" s="747" t="str">
        <f>VLOOKUP($C702,'2026年度(2年後期)'!$B$5:$N$207,COLUMN('2026年度(2年後期)'!$I$5),0)&amp;""</f>
        <v/>
      </c>
      <c r="F719" s="742"/>
      <c r="G719" s="747" t="str">
        <f>VLOOKUP($C702,'2026年度(3年後期)'!$B$5:$N$207,COLUMN('2026年度(3年後期)'!$I$5),0)&amp;""</f>
        <v/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/>
      </c>
      <c r="L719" s="743"/>
      <c r="M719" s="741" t="str">
        <f>VLOOKUP($C702,'2026年度(M1後期)'!$B$5:$N$207,COLUMN('2026年度(M1後期)'!$I$5),0)&amp;""</f>
        <v/>
      </c>
      <c r="N719" s="742"/>
      <c r="O719" s="743" t="str">
        <f>VLOOKUP($C702,'2026年度(M2後期)'!$B$5:$N$207,COLUMN('2026年度(M2後期)'!$I$5),0)&amp;""</f>
        <v/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/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/>
      <c r="AI719" s="723"/>
      <c r="AJ719" s="723"/>
      <c r="AK719" s="723"/>
      <c r="AL719" s="723"/>
      <c r="AM719" s="723"/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  <c r="BW719" s="723"/>
    </row>
    <row r="720" spans="1:75" ht="13.5" customHeight="1">
      <c r="A720" s="745"/>
      <c r="B720" s="15" t="s">
        <v>61</v>
      </c>
      <c r="C720" s="739" t="str">
        <f>IFERROR(VLOOKUP(C719,科目・教員!$A$2:$B$342,2,0),"")</f>
        <v/>
      </c>
      <c r="D720" s="738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/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  <c r="BW720" s="724"/>
    </row>
    <row r="721" spans="1:75" ht="13.5" customHeight="1">
      <c r="A721" s="745"/>
      <c r="B721" s="15" t="s">
        <v>65</v>
      </c>
      <c r="C721" s="739" t="str">
        <f>VLOOKUP($C702,'2026年度(1年後期)'!$B$5:$N$207,COLUMN('2026年度(1年後期)'!$I$5)+1,0)&amp;""</f>
        <v/>
      </c>
      <c r="D721" s="738"/>
      <c r="E721" s="740" t="str">
        <f>VLOOKUP($C702,'2026年度(2年後期)'!$B$5:$N$207,COLUMN('2026年度(2年後期)'!$I$5)+1,0)&amp;""</f>
        <v/>
      </c>
      <c r="F721" s="738"/>
      <c r="G721" s="740" t="str">
        <f>VLOOKUP($C702,'2026年度(3年後期)'!$B$5:$N$207,COLUMN('2026年度(3年後期)'!$I$5)+1,0)&amp;""</f>
        <v/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  <c r="BW721" s="724"/>
    </row>
    <row r="722" spans="1:75" ht="13.5" customHeight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  <c r="BW722" s="725"/>
    </row>
    <row r="723" spans="1:75" ht="13.5" customHeight="1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  <c r="BW723" s="723"/>
    </row>
    <row r="724" spans="1:75" ht="13.5" customHeight="1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  <c r="BW724" s="724"/>
    </row>
    <row r="725" spans="1:75" ht="13.5" customHeight="1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  <c r="BW725" s="724"/>
    </row>
    <row r="726" spans="1:75" ht="13.5" customHeight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  <c r="BW726" s="725"/>
    </row>
    <row r="727" spans="1:75" ht="21">
      <c r="A727" s="5"/>
      <c r="B727" s="6"/>
      <c r="C727" s="781">
        <f>C702+1</f>
        <v>46476</v>
      </c>
      <c r="D727" s="781"/>
      <c r="E727" s="781"/>
      <c r="F727" s="781"/>
      <c r="G727" s="781"/>
      <c r="H727" s="781"/>
      <c r="I727" s="781"/>
      <c r="J727" s="781"/>
      <c r="K727" s="781"/>
      <c r="L727" s="781"/>
      <c r="M727" s="781"/>
      <c r="N727" s="781"/>
      <c r="O727" s="781"/>
      <c r="P727" s="781"/>
      <c r="Q727" s="781"/>
      <c r="R727" s="781"/>
      <c r="S727" s="781"/>
      <c r="T727" s="781"/>
      <c r="U727" s="832">
        <f>C727</f>
        <v>46476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477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45" t="s">
        <v>52</v>
      </c>
      <c r="B728" s="12" t="s">
        <v>53</v>
      </c>
      <c r="C728" s="757" t="str">
        <f>VLOOKUP($C727,'2026年度(1年後期)'!$B$5:$N$207,COLUMN('2026年度(1年後期)'!$C$5),0)&amp;""</f>
        <v/>
      </c>
      <c r="D728" s="758"/>
      <c r="E728" s="761" t="str">
        <f>VLOOKUP($C727,'2026年度(2年後期)'!$B$5:$N$207,COLUMN('2026年度(2年後期)'!$C$5),0)&amp;""</f>
        <v/>
      </c>
      <c r="F728" s="758"/>
      <c r="G728" s="761" t="str">
        <f>VLOOKUP($C727,'2026年度(3年後期)'!$B$5:$N$207,COLUMN('2026年度(3年後期)'!$C$5),0)&amp;""</f>
        <v/>
      </c>
      <c r="H728" s="758"/>
      <c r="I728" s="761" t="str">
        <f>VLOOKUP($C727,'2026年度(4年後期)'!$B$5:$N$207,COLUMN('2026年度(4年後期)'!$C$5),0)&amp;""</f>
        <v/>
      </c>
      <c r="J728" s="758"/>
      <c r="K728" s="742" t="str">
        <f>VLOOKUP($C727,'2026年度(助産後期)'!$B$5:$N$207,COLUMN('2026年度(助産後期)'!$C$5),0)&amp;""</f>
        <v/>
      </c>
      <c r="L728" s="759"/>
      <c r="M728" s="768" t="str">
        <f>VLOOKUP($C727,'2026年度(M1後期)'!$B$5:$N$207,COLUMN('2026年度(M1後期)'!$C$5),0)&amp;""</f>
        <v/>
      </c>
      <c r="N728" s="759"/>
      <c r="O728" s="761" t="str">
        <f>VLOOKUP($C727,'2026年度(M2後期)'!$B$5:$N$207,COLUMN('2026年度(M2後期)'!$C$5),0)&amp;""</f>
        <v/>
      </c>
      <c r="P728" s="758"/>
      <c r="Q728" s="761" t="str">
        <f>VLOOKUP($C727,'2026年度(D1後期)'!$B$5:$N$207,COLUMN('2026年度(D1後期)'!$C$5),0)&amp;""</f>
        <v/>
      </c>
      <c r="R728" s="758"/>
      <c r="S728" s="742" t="str">
        <f>VLOOKUP($C727,'2026年度(D23後期)'!$B$5:$N$207,COLUMN('2026年度(D23後期)'!$C$5),0)&amp;""</f>
        <v/>
      </c>
      <c r="T728" s="758"/>
      <c r="U728" s="25"/>
      <c r="Z728" s="744" t="str">
        <f>A728</f>
        <v xml:space="preserve">１時限（09：20～10：50） </v>
      </c>
      <c r="AA728" s="723"/>
      <c r="AB728" s="723"/>
      <c r="AC728" s="723"/>
      <c r="AD728" s="723"/>
      <c r="AE728" s="723"/>
      <c r="AF728" s="723"/>
      <c r="AG728" s="723"/>
      <c r="AH728" s="723"/>
      <c r="AI728" s="723"/>
      <c r="AJ728" s="723"/>
      <c r="AK728" s="723"/>
      <c r="AL728" s="723"/>
      <c r="AM728" s="723"/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/>
      <c r="AX728" s="723"/>
      <c r="AY728" s="723"/>
      <c r="AZ728" s="723"/>
      <c r="BA728" s="723"/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  <c r="BW728" s="723"/>
    </row>
    <row r="729" spans="1:75" ht="13.5" customHeight="1">
      <c r="A729" s="745"/>
      <c r="B729" s="15" t="s">
        <v>61</v>
      </c>
      <c r="C729" s="753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/>
      </c>
      <c r="L729" s="754"/>
      <c r="M729" s="750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5"/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4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  <c r="BW729" s="724"/>
    </row>
    <row r="730" spans="1:75" ht="13.5" customHeight="1">
      <c r="A730" s="745"/>
      <c r="B730" s="15" t="s">
        <v>65</v>
      </c>
      <c r="C730" s="753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/>
      </c>
      <c r="H730" s="751"/>
      <c r="I730" s="752" t="str">
        <f>VLOOKUP($C727,'2026年度(4年後期)'!$B$5:$N$207,COLUMN('2026年度(4年後期)'!$C$5)+1,0)&amp;""</f>
        <v/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5"/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4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  <c r="BW730" s="724"/>
    </row>
    <row r="731" spans="1:75" ht="13.5" customHeight="1">
      <c r="A731" s="746"/>
      <c r="B731" s="16" t="s">
        <v>68</v>
      </c>
      <c r="C731" s="736"/>
      <c r="D731" s="755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5"/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5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  <c r="BW731" s="725"/>
    </row>
    <row r="732" spans="1:75" ht="13.5" customHeight="1">
      <c r="A732" s="745" t="s">
        <v>73</v>
      </c>
      <c r="B732" s="15" t="s">
        <v>53</v>
      </c>
      <c r="C732" s="757" t="str">
        <f>VLOOKUP($C727,'2026年度(1年後期)'!$B$5:$N$207,COLUMN('2026年度(1年後期)'!$E$5),0)&amp;""</f>
        <v/>
      </c>
      <c r="D732" s="758"/>
      <c r="E732" s="761" t="str">
        <f>VLOOKUP($C727,'2026年度(2年後期)'!$B$5:$N$207,COLUMN('2026年度(2年後期)'!$E$5),0)&amp;""</f>
        <v/>
      </c>
      <c r="F732" s="758"/>
      <c r="G732" s="761" t="str">
        <f>VLOOKUP($C727,'2026年度(3年後期)'!$B$5:$N$207,COLUMN('2026年度(3年後期)'!$E$5),0)&amp;""</f>
        <v/>
      </c>
      <c r="H732" s="758"/>
      <c r="I732" s="761" t="str">
        <f>VLOOKUP($C727,'2026年度(4年後期)'!$B$5:$N$207,COLUMN('2026年度(4年後期)'!$E$5),0)&amp;""</f>
        <v/>
      </c>
      <c r="J732" s="758"/>
      <c r="K732" s="742" t="str">
        <f>VLOOKUP($C727,'2026年度(助産後期)'!$B$5:$N$207,COLUMN('2026年度(助産後期)'!$E$5),0)&amp;""</f>
        <v/>
      </c>
      <c r="L732" s="759"/>
      <c r="M732" s="757" t="str">
        <f>VLOOKUP($C727,'2026年度(M1後期)'!$B$5:$N$207,COLUMN('2026年度(M1後期)'!$E$5),0)&amp;""</f>
        <v/>
      </c>
      <c r="N732" s="758"/>
      <c r="O732" s="742" t="str">
        <f>VLOOKUP($C727,'2026年度(M2後期)'!$B$5:$N$207,COLUMN('2026年度(M2後期)'!$E$5),0)&amp;""</f>
        <v/>
      </c>
      <c r="P732" s="758"/>
      <c r="Q732" s="742" t="str">
        <f>VLOOKUP($C727,'2026年度(D1後期)'!$B$5:$N$207,COLUMN('2026年度(D1後期)'!$E$5),0)&amp;""</f>
        <v/>
      </c>
      <c r="R732" s="758"/>
      <c r="S732" s="742" t="str">
        <f>VLOOKUP($C727,'2026年度(D23後期)'!$B$5:$N$207,COLUMN('2026年度(D23後期)'!$E$5),0)&amp;""</f>
        <v/>
      </c>
      <c r="T732" s="758"/>
      <c r="U732" s="21"/>
      <c r="Z732" s="745" t="str">
        <f>A732</f>
        <v>２時限（11：00～12：30）</v>
      </c>
      <c r="AA732" s="723"/>
      <c r="AB732" s="723"/>
      <c r="AC732" s="723"/>
      <c r="AD732" s="723"/>
      <c r="AE732" s="723"/>
      <c r="AF732" s="723"/>
      <c r="AG732" s="723"/>
      <c r="AH732" s="723"/>
      <c r="AI732" s="723"/>
      <c r="AJ732" s="723"/>
      <c r="AK732" s="723"/>
      <c r="AL732" s="723"/>
      <c r="AM732" s="723"/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/>
      <c r="AX732" s="723"/>
      <c r="AY732" s="723"/>
      <c r="AZ732" s="723"/>
      <c r="BA732" s="723"/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/>
      <c r="BO732" s="723"/>
      <c r="BP732" s="723"/>
      <c r="BQ732" s="723"/>
      <c r="BR732" s="723"/>
      <c r="BS732" s="723"/>
      <c r="BT732" s="723"/>
      <c r="BU732" s="723"/>
      <c r="BV732" s="723"/>
      <c r="BW732" s="723"/>
    </row>
    <row r="733" spans="1:75" ht="13.5" customHeight="1">
      <c r="A733" s="745"/>
      <c r="B733" s="15" t="s">
        <v>61</v>
      </c>
      <c r="C733" s="753" t="str">
        <f>IFERROR(VLOOKUP(C732,科目・教員!$A$2:$B$342,2,0),"")</f>
        <v/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38" t="str">
        <f>IFERROR(VLOOKUP(K732,科目・教員!$A$2:$B$342,2,0),"")</f>
        <v/>
      </c>
      <c r="L733" s="754"/>
      <c r="M733" s="753" t="str">
        <f>IFERROR(VLOOKUP(M732,科目・教員!$A$2:$B$342,2,0),"")</f>
        <v/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4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  <c r="BW733" s="724"/>
    </row>
    <row r="734" spans="1:75" ht="13.5" customHeight="1">
      <c r="A734" s="745"/>
      <c r="B734" s="15" t="s">
        <v>65</v>
      </c>
      <c r="C734" s="753" t="str">
        <f>VLOOKUP($C727,'2026年度(1年後期)'!$B$5:$N$207,COLUMN('2026年度(1年後期)'!$E$5)+1,0)&amp;""</f>
        <v/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/>
      </c>
      <c r="H734" s="751"/>
      <c r="I734" s="752" t="str">
        <f>VLOOKUP($C727,'2026年度(4年後期)'!$B$5:$N$207,COLUMN('2026年度(4年後期)'!$E$5)+1,0)&amp;""</f>
        <v/>
      </c>
      <c r="J734" s="751"/>
      <c r="K734" s="738" t="str">
        <f>VLOOKUP($C727,'2026年度(助産後期)'!$B$5:$N$207,COLUMN('2026年度(助産後期)'!$E$5)+1,0)&amp;""</f>
        <v/>
      </c>
      <c r="L734" s="754"/>
      <c r="M734" s="753" t="str">
        <f>VLOOKUP($C727,'2026年度(M1後期)'!$B$5:$N$207,COLUMN('2026年度(M1後期)'!$E$5)+1,0)&amp;""</f>
        <v/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4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  <c r="BW734" s="724"/>
    </row>
    <row r="735" spans="1:75" ht="13.5" customHeight="1">
      <c r="A735" s="760"/>
      <c r="B735" s="16" t="s">
        <v>68</v>
      </c>
      <c r="C735" s="736"/>
      <c r="D735" s="734"/>
      <c r="E735" s="733"/>
      <c r="F735" s="734"/>
      <c r="G735" s="733"/>
      <c r="H735" s="734"/>
      <c r="I735" s="733"/>
      <c r="J735" s="734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5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  <c r="BW735" s="725"/>
    </row>
    <row r="736" spans="1:75" ht="13.5" customHeight="1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/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  <c r="BW736" s="723"/>
    </row>
    <row r="737" spans="1:75" ht="13.5" customHeight="1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  <c r="BW737" s="724"/>
    </row>
    <row r="738" spans="1:75" ht="13.5" customHeight="1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  <c r="BW738" s="724"/>
    </row>
    <row r="739" spans="1:75" ht="13.5" customHeight="1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  <c r="BW739" s="725"/>
    </row>
    <row r="740" spans="1:75" ht="13.5" customHeight="1">
      <c r="A740" s="745" t="s">
        <v>87</v>
      </c>
      <c r="B740" s="15" t="s">
        <v>53</v>
      </c>
      <c r="C740" s="741" t="str">
        <f>VLOOKUP($C727,'2026年度(1年後期)'!$B$5:$N$207,COLUMN('2026年度(1年後期)'!$G$5),0)&amp;""</f>
        <v/>
      </c>
      <c r="D740" s="742"/>
      <c r="E740" s="747" t="str">
        <f>VLOOKUP($C727,'2026年度(2年後期)'!$B$5:$N$207,COLUMN('2026年度(2年後期)'!$G$5),0)&amp;""</f>
        <v/>
      </c>
      <c r="F740" s="742"/>
      <c r="G740" s="747" t="str">
        <f>VLOOKUP($C727,'2026年度(3年後期)'!$B$5:$N$207,COLUMN('2026年度(3年後期)'!$G$5),0)&amp;""</f>
        <v/>
      </c>
      <c r="H740" s="742"/>
      <c r="I740" s="747" t="str">
        <f>VLOOKUP($C727,'2026年度(4年後期)'!$B$5:$N$207,COLUMN('2026年度(4年後期)'!$G$5),0)&amp;""</f>
        <v/>
      </c>
      <c r="J740" s="742"/>
      <c r="K740" s="743" t="str">
        <f>VLOOKUP($C727,'2026年度(助産後期)'!$B$5:$N$207,COLUMN('2026年度(助産後期)'!$G$5),0)&amp;""</f>
        <v/>
      </c>
      <c r="L740" s="743"/>
      <c r="M740" s="741" t="str">
        <f>VLOOKUP($C727,'2026年度(M1後期)'!$B$5:$N$207,COLUMN('2026年度(M1後期)'!$G$5),0)&amp;""</f>
        <v/>
      </c>
      <c r="N740" s="742"/>
      <c r="O740" s="743" t="str">
        <f>VLOOKUP($C727,'2026年度(M2後期)'!$B$5:$N$207,COLUMN('2026年度(M2後期)'!$G$5),0)&amp;""</f>
        <v/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/>
      </c>
      <c r="T740" s="742"/>
      <c r="U740" s="21"/>
      <c r="V740" s="623" t="s">
        <v>88</v>
      </c>
      <c r="Z740" s="745" t="str">
        <f>A740</f>
        <v>３時限（13：30～15：00）</v>
      </c>
      <c r="AA740" s="723"/>
      <c r="AB740" s="723"/>
      <c r="AC740" s="723"/>
      <c r="AD740" s="723"/>
      <c r="AE740" s="723"/>
      <c r="AF740" s="723"/>
      <c r="AG740" s="723"/>
      <c r="AH740" s="723"/>
      <c r="AI740" s="723"/>
      <c r="AJ740" s="723"/>
      <c r="AK740" s="723"/>
      <c r="AL740" s="723"/>
      <c r="AM740" s="723"/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/>
      <c r="AX740" s="723"/>
      <c r="AY740" s="723"/>
      <c r="AZ740" s="723"/>
      <c r="BA740" s="723"/>
      <c r="BB740" s="723"/>
      <c r="BC740" s="723"/>
      <c r="BD740" s="723"/>
      <c r="BE740" s="723"/>
      <c r="BF740" s="723"/>
      <c r="BG740" s="723"/>
      <c r="BH740" s="723"/>
      <c r="BI740" s="723"/>
      <c r="BJ740" s="723"/>
      <c r="BK740" s="723" t="s">
        <v>166</v>
      </c>
      <c r="BL740" s="723"/>
      <c r="BM740" s="723"/>
      <c r="BN740" s="723"/>
      <c r="BO740" s="723"/>
      <c r="BP740" s="723"/>
      <c r="BQ740" s="723"/>
      <c r="BR740" s="723"/>
      <c r="BS740" s="723"/>
      <c r="BT740" s="723"/>
      <c r="BU740" s="723"/>
      <c r="BV740" s="723"/>
      <c r="BW740" s="723"/>
    </row>
    <row r="741" spans="1:75" ht="13.5" customHeight="1">
      <c r="A741" s="745"/>
      <c r="B741" s="15" t="s">
        <v>61</v>
      </c>
      <c r="C741" s="739" t="str">
        <f>IFERROR(VLOOKUP(C740,科目・教員!$A$2:$B$342,2,0),"")</f>
        <v/>
      </c>
      <c r="D741" s="738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/>
      </c>
      <c r="J741" s="738"/>
      <c r="K741" s="737" t="str">
        <f>IFERROR(VLOOKUP(K740,科目・教員!$A$2:$B$342,2,0),"")</f>
        <v/>
      </c>
      <c r="L741" s="737"/>
      <c r="M741" s="739" t="str">
        <f>IFERROR(VLOOKUP(M740,科目・教員!$A$2:$B$342,2,0),"")</f>
        <v/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21"/>
      <c r="V741" s="623" t="s">
        <v>240</v>
      </c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  <c r="BW741" s="724"/>
    </row>
    <row r="742" spans="1:75" ht="13.5" customHeight="1">
      <c r="A742" s="745"/>
      <c r="B742" s="15" t="s">
        <v>65</v>
      </c>
      <c r="C742" s="739" t="str">
        <f>VLOOKUP($C727,'2026年度(1年後期)'!$B$5:$N$207,COLUMN('2026年度(1年後期)'!$G$5)+1,0)&amp;""</f>
        <v/>
      </c>
      <c r="D742" s="738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/>
      </c>
      <c r="H742" s="738"/>
      <c r="I742" s="740" t="str">
        <f>VLOOKUP($C727,'2026年度(4年後期)'!$B$5:$N$207,COLUMN('2026年度(4年後期)'!$G$5)+1,0)&amp;""</f>
        <v/>
      </c>
      <c r="J742" s="738"/>
      <c r="K742" s="737" t="str">
        <f>VLOOKUP($C727,'2026年度(助産後期)'!$B$5:$N$207,COLUMN('2026年度(助産後期)'!$G$5)+1,0)&amp;""</f>
        <v/>
      </c>
      <c r="L742" s="737"/>
      <c r="M742" s="739" t="str">
        <f>VLOOKUP($C727,'2026年度(M1後期)'!$B$5:$N$207,COLUMN('2026年度(M1後期)'!$G$5)+1,0)&amp;""</f>
        <v/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21"/>
      <c r="V742" s="623" t="s">
        <v>166</v>
      </c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  <c r="BW742" s="724"/>
    </row>
    <row r="743" spans="1:75" ht="13.5" customHeight="1">
      <c r="A743" s="760"/>
      <c r="B743" s="16" t="s">
        <v>68</v>
      </c>
      <c r="C743" s="736"/>
      <c r="D743" s="734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21"/>
      <c r="V743" s="623" t="s">
        <v>192</v>
      </c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  <c r="BW743" s="725"/>
    </row>
    <row r="744" spans="1:75" ht="13.5" customHeight="1">
      <c r="A744" s="745" t="s">
        <v>103</v>
      </c>
      <c r="B744" s="15" t="s">
        <v>53</v>
      </c>
      <c r="C744" s="741" t="str">
        <f>VLOOKUP($C727,'2026年度(1年後期)'!$B$5:$N$207,COLUMN('2026年度(1年後期)'!$I$5),0)&amp;""</f>
        <v/>
      </c>
      <c r="D744" s="742"/>
      <c r="E744" s="747" t="str">
        <f>VLOOKUP($C727,'2026年度(2年後期)'!$B$5:$N$207,COLUMN('2026年度(2年後期)'!$I$5),0)&amp;""</f>
        <v/>
      </c>
      <c r="F744" s="742"/>
      <c r="G744" s="747" t="str">
        <f>VLOOKUP($C727,'2026年度(3年後期)'!$B$5:$N$207,COLUMN('2026年度(3年後期)'!$I$5),0)&amp;""</f>
        <v/>
      </c>
      <c r="H744" s="742"/>
      <c r="I744" s="747" t="str">
        <f>VLOOKUP($C727,'2026年度(4年後期)'!$B$5:$N$207,COLUMN('2026年度(4年後期)'!$I$5),0)&amp;""</f>
        <v/>
      </c>
      <c r="J744" s="742"/>
      <c r="K744" s="743" t="str">
        <f>VLOOKUP($C727,'2026年度(助産後期)'!$B$5:$N$207,COLUMN('2026年度(助産後期)'!$I$5),0)&amp;""</f>
        <v/>
      </c>
      <c r="L744" s="743"/>
      <c r="M744" s="741" t="str">
        <f>VLOOKUP($C727,'2026年度(M1後期)'!$B$5:$N$207,COLUMN('2026年度(M1後期)'!$I$5),0)&amp;""</f>
        <v/>
      </c>
      <c r="N744" s="742"/>
      <c r="O744" s="743" t="str">
        <f>VLOOKUP($C727,'2026年度(M2後期)'!$B$5:$N$207,COLUMN('2026年度(M2後期)'!$I$5),0)&amp;""</f>
        <v/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/>
      </c>
      <c r="T744" s="742"/>
      <c r="U744" s="21"/>
      <c r="Z744" s="745" t="str">
        <f>A744</f>
        <v>４時限（15：10～16：40）</v>
      </c>
      <c r="AA744" s="723"/>
      <c r="AB744" s="723"/>
      <c r="AC744" s="723"/>
      <c r="AD744" s="723"/>
      <c r="AE744" s="723"/>
      <c r="AF744" s="723"/>
      <c r="AG744" s="723"/>
      <c r="AH744" s="723"/>
      <c r="AI744" s="723"/>
      <c r="AJ744" s="723"/>
      <c r="AK744" s="723"/>
      <c r="AL744" s="723"/>
      <c r="AM744" s="723"/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/>
      <c r="AX744" s="723"/>
      <c r="AY744" s="723"/>
      <c r="AZ744" s="723"/>
      <c r="BA744" s="723"/>
      <c r="BB744" s="723"/>
      <c r="BC744" s="723"/>
      <c r="BD744" s="723"/>
      <c r="BE744" s="723"/>
      <c r="BF744" s="723"/>
      <c r="BG744" s="723"/>
      <c r="BH744" s="723"/>
      <c r="BI744" s="723"/>
      <c r="BJ744" s="723"/>
      <c r="BK744" s="723"/>
      <c r="BL744" s="723"/>
      <c r="BM744" s="723"/>
      <c r="BN744" s="723"/>
      <c r="BO744" s="723"/>
      <c r="BP744" s="723"/>
      <c r="BQ744" s="723"/>
      <c r="BR744" s="723"/>
      <c r="BS744" s="723"/>
      <c r="BT744" s="723"/>
      <c r="BU744" s="723"/>
      <c r="BV744" s="723"/>
      <c r="BW744" s="723"/>
    </row>
    <row r="745" spans="1:75" ht="13.5" customHeight="1">
      <c r="A745" s="745"/>
      <c r="B745" s="15" t="s">
        <v>61</v>
      </c>
      <c r="C745" s="739" t="str">
        <f>IFERROR(VLOOKUP(C744,科目・教員!$A$2:$B$342,2,0),"")</f>
        <v/>
      </c>
      <c r="D745" s="738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/>
      </c>
      <c r="L745" s="737"/>
      <c r="M745" s="739" t="str">
        <f>IFERROR(VLOOKUP(M744,科目・教員!$A$2:$B$342,2,0),"")</f>
        <v/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21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  <c r="BW745" s="724"/>
    </row>
    <row r="746" spans="1:75" ht="13.5" customHeight="1">
      <c r="A746" s="745"/>
      <c r="B746" s="15" t="s">
        <v>65</v>
      </c>
      <c r="C746" s="739" t="str">
        <f>VLOOKUP($C727,'2026年度(1年後期)'!$B$5:$N$207,COLUMN('2026年度(1年後期)'!$I$5)+1,0)&amp;""</f>
        <v/>
      </c>
      <c r="D746" s="738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/>
      </c>
      <c r="H746" s="738"/>
      <c r="I746" s="740" t="str">
        <f>VLOOKUP($C727,'2026年度(4年後期)'!$B$5:$N$207,COLUMN('2026年度(4年後期)'!$I$5)+1,0)&amp;""</f>
        <v/>
      </c>
      <c r="J746" s="738"/>
      <c r="K746" s="737" t="str">
        <f>VLOOKUP($C727,'2026年度(助産後期)'!$B$5:$N$207,COLUMN('2026年度(助産後期)'!$I$5)+1,0)&amp;""</f>
        <v/>
      </c>
      <c r="L746" s="737"/>
      <c r="M746" s="739" t="str">
        <f>VLOOKUP($C727,'2026年度(M1後期)'!$B$5:$N$207,COLUMN('2026年度(M1後期)'!$I$5)+1,0)&amp;""</f>
        <v/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21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  <c r="BW746" s="724"/>
    </row>
    <row r="747" spans="1:75" ht="13.5" customHeight="1">
      <c r="A747" s="746"/>
      <c r="B747" s="16" t="s">
        <v>68</v>
      </c>
      <c r="C747" s="736"/>
      <c r="D747" s="734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21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  <c r="BW747" s="725"/>
    </row>
    <row r="748" spans="1:75" ht="13.5" customHeight="1">
      <c r="A748" s="745" t="s">
        <v>112</v>
      </c>
      <c r="B748" s="15" t="s">
        <v>53</v>
      </c>
      <c r="C748" s="741" t="str">
        <f>VLOOKUP($C727,'2026年度(1年後期)'!$B$5:$N$207,COLUMN('2026年度(1年後期)'!$K$5),0)&amp;""</f>
        <v/>
      </c>
      <c r="D748" s="742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VLOOKUP($C727,'2026年度(4年後期)'!$B$5:$N$207,COLUMN('2026年度(4年後期)'!$K$5),0)&amp;""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21"/>
      <c r="Z748" s="745" t="str">
        <f>A748</f>
        <v>５時限（16：50～18：20）</v>
      </c>
      <c r="AA748" s="723"/>
      <c r="AB748" s="723"/>
      <c r="AC748" s="723"/>
      <c r="AD748" s="723"/>
      <c r="AE748" s="723"/>
      <c r="AF748" s="723"/>
      <c r="AG748" s="723"/>
      <c r="AH748" s="723"/>
      <c r="AI748" s="723"/>
      <c r="AJ748" s="723"/>
      <c r="AK748" s="723"/>
      <c r="AL748" s="723"/>
      <c r="AM748" s="723"/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/>
      <c r="AX748" s="723"/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/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  <c r="BW748" s="723"/>
    </row>
    <row r="749" spans="1:75" ht="13.5" customHeight="1">
      <c r="A749" s="745"/>
      <c r="B749" s="15" t="s">
        <v>61</v>
      </c>
      <c r="C749" s="739" t="str">
        <f>IFERROR(VLOOKUP(C748,科目・教員!$A$2:$B$342,2,0),"")</f>
        <v/>
      </c>
      <c r="D749" s="738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21"/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  <c r="BW749" s="724"/>
    </row>
    <row r="750" spans="1:75" ht="13.5" customHeight="1">
      <c r="A750" s="745"/>
      <c r="B750" s="15" t="s">
        <v>65</v>
      </c>
      <c r="C750" s="739" t="str">
        <f>VLOOKUP($C727,'2026年度(1年後期)'!$B$5:$N$207,COLUMN('2026年度(1年後期)'!$K$5)+1,0)&amp;""</f>
        <v/>
      </c>
      <c r="D750" s="738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VLOOKUP($C727,'2026年度(4年後期)'!$B$5:$N$207,COLUMN('2026年度(4年後期)'!$K$5)+1,0)&amp;""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21"/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  <c r="BW750" s="724"/>
    </row>
    <row r="751" spans="1:75" ht="13.5" customHeight="1">
      <c r="A751" s="746"/>
      <c r="B751" s="16" t="s">
        <v>68</v>
      </c>
      <c r="C751" s="736"/>
      <c r="D751" s="734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22"/>
      <c r="V751" s="19"/>
      <c r="W751" s="19"/>
      <c r="X751" s="19"/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  <c r="BW751" s="725"/>
    </row>
    <row r="752" spans="1:75" s="44" customFormat="1" ht="21">
      <c r="A752" s="50"/>
      <c r="B752" s="51"/>
      <c r="C752" s="874">
        <f>C727+1</f>
        <v>46477</v>
      </c>
      <c r="D752" s="874"/>
      <c r="E752" s="874"/>
      <c r="F752" s="874"/>
      <c r="G752" s="874"/>
      <c r="H752" s="874"/>
      <c r="I752" s="874"/>
      <c r="J752" s="874"/>
      <c r="K752" s="874"/>
      <c r="L752" s="874"/>
      <c r="M752" s="874"/>
      <c r="N752" s="874"/>
      <c r="O752" s="874"/>
      <c r="P752" s="874"/>
      <c r="Q752" s="874"/>
      <c r="R752" s="874"/>
      <c r="S752" s="874"/>
      <c r="T752" s="874"/>
      <c r="U752" s="875">
        <f>C752</f>
        <v>46477</v>
      </c>
      <c r="V752" s="876"/>
      <c r="W752" s="876"/>
      <c r="X752" s="876"/>
      <c r="Y752" s="876"/>
      <c r="Z752" s="87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477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45" t="s">
        <v>52</v>
      </c>
      <c r="B753" s="12" t="s">
        <v>53</v>
      </c>
      <c r="C753" s="757" t="str">
        <f>VLOOKUP($C752,'2026年度(1年後期)'!$B$5:$N$208,COLUMN('2026年度(1年後期)'!$C$5),0)&amp;""</f>
        <v/>
      </c>
      <c r="D753" s="758"/>
      <c r="E753" s="761" t="str">
        <f>VLOOKUP($C752,'2026年度(2年後期)'!$B$5:$N$208,COLUMN('2026年度(2年後期)'!$C$5),0)&amp;""</f>
        <v/>
      </c>
      <c r="F753" s="758"/>
      <c r="G753" s="761" t="str">
        <f>VLOOKUP($C752,'2026年度(3年後期)'!$B$5:$N$208,COLUMN('2026年度(3年後期)'!$C$5),0)&amp;""</f>
        <v/>
      </c>
      <c r="H753" s="758"/>
      <c r="I753" s="761" t="str">
        <f>VLOOKUP($C752,'2026年度(4年後期)'!$B$5:$N$208,COLUMN('2026年度(4年後期)'!$C$5),0)&amp;""</f>
        <v/>
      </c>
      <c r="J753" s="758"/>
      <c r="K753" s="742" t="str">
        <f>VLOOKUP($C752,'2026年度(助産後期)'!$B$5:$N$208,COLUMN('2026年度(助産後期)'!$C$5),0)&amp;""</f>
        <v/>
      </c>
      <c r="L753" s="759"/>
      <c r="M753" s="768" t="str">
        <f>VLOOKUP($C752,'2026年度(M1後期)'!$B$5:$N$208,COLUMN('2026年度(M1後期)'!$C$5),0)&amp;""</f>
        <v/>
      </c>
      <c r="N753" s="759"/>
      <c r="O753" s="761" t="str">
        <f>VLOOKUP($C752,'2026年度(M2後期)'!$B$5:$N$208,COLUMN('2026年度(M2後期)'!$C$5),0)&amp;""</f>
        <v/>
      </c>
      <c r="P753" s="758"/>
      <c r="Q753" s="761" t="str">
        <f>VLOOKUP($C752,'2026年度(D1後期)'!$B$5:$N$208,COLUMN('2026年度(D1後期)'!$C$5),0)&amp;""</f>
        <v/>
      </c>
      <c r="R753" s="758"/>
      <c r="S753" s="742" t="str">
        <f>VLOOKUP($C752,'2026年度(D23後期)'!$B$5:$N$208,COLUMN('2026年度(D23後期)'!$C$5),0)&amp;""</f>
        <v/>
      </c>
      <c r="T753" s="758"/>
      <c r="U753" s="25"/>
      <c r="Z753" s="744" t="str">
        <f>A753</f>
        <v xml:space="preserve">１時限（09：20～10：50） </v>
      </c>
      <c r="AA753" s="723"/>
      <c r="AB753" s="723"/>
      <c r="AC753" s="723"/>
      <c r="AD753" s="723"/>
      <c r="AE753" s="723"/>
      <c r="AF753" s="723"/>
      <c r="AG753" s="723"/>
      <c r="AH753" s="723"/>
      <c r="AI753" s="723"/>
      <c r="AJ753" s="723"/>
      <c r="AK753" s="723"/>
      <c r="AL753" s="723"/>
      <c r="AM753" s="723"/>
      <c r="AN753" s="723"/>
      <c r="AO753" s="723"/>
      <c r="AP753" s="723"/>
      <c r="AQ753" s="723"/>
      <c r="AR753" s="723"/>
      <c r="AS753" s="723"/>
      <c r="AT753" s="723"/>
      <c r="AU753" s="723"/>
      <c r="AV753" s="723"/>
      <c r="AW753" s="723"/>
      <c r="AX753" s="723"/>
      <c r="AY753" s="723"/>
      <c r="AZ753" s="723"/>
      <c r="BA753" s="723"/>
      <c r="BB753" s="723"/>
      <c r="BC753" s="723"/>
      <c r="BD753" s="723"/>
      <c r="BE753" s="723"/>
      <c r="BF753" s="723"/>
      <c r="BG753" s="723"/>
      <c r="BH753" s="723"/>
      <c r="BI753" s="723"/>
      <c r="BJ753" s="723"/>
      <c r="BK753" s="723"/>
      <c r="BL753" s="723"/>
      <c r="BM753" s="723"/>
      <c r="BN753" s="723"/>
      <c r="BO753" s="723"/>
      <c r="BP753" s="723"/>
      <c r="BQ753" s="723"/>
      <c r="BR753" s="723"/>
      <c r="BS753" s="723"/>
      <c r="BT753" s="723"/>
      <c r="BU753" s="723"/>
      <c r="BV753" s="723"/>
      <c r="BW753" s="723"/>
    </row>
    <row r="754" spans="1:75" ht="13.5" customHeight="1">
      <c r="A754" s="745"/>
      <c r="B754" s="15" t="s">
        <v>61</v>
      </c>
      <c r="C754" s="753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38" t="str">
        <f>IFERROR(VLOOKUP(K753,科目・教員!$A$2:$B$342,2,0),"")</f>
        <v/>
      </c>
      <c r="L754" s="754"/>
      <c r="M754" s="750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38" t="str">
        <f>IFERROR(VLOOKUP(S753,科目・教員!$A$2:$B$342,2,0),"")</f>
        <v/>
      </c>
      <c r="T754" s="751"/>
      <c r="U754" s="25"/>
      <c r="Z754" s="745"/>
      <c r="AA754" s="724"/>
      <c r="AB754" s="724"/>
      <c r="AC754" s="724"/>
      <c r="AD754" s="724"/>
      <c r="AE754" s="724"/>
      <c r="AF754" s="724"/>
      <c r="AG754" s="724"/>
      <c r="AH754" s="724"/>
      <c r="AI754" s="724"/>
      <c r="AJ754" s="724"/>
      <c r="AK754" s="724"/>
      <c r="AL754" s="724"/>
      <c r="AM754" s="724"/>
      <c r="AN754" s="724"/>
      <c r="AO754" s="724"/>
      <c r="AP754" s="724"/>
      <c r="AQ754" s="724"/>
      <c r="AR754" s="724"/>
      <c r="AS754" s="724"/>
      <c r="AT754" s="724"/>
      <c r="AU754" s="724"/>
      <c r="AV754" s="724"/>
      <c r="AW754" s="724"/>
      <c r="AX754" s="724"/>
      <c r="AY754" s="724"/>
      <c r="AZ754" s="724"/>
      <c r="BA754" s="724"/>
      <c r="BB754" s="724"/>
      <c r="BC754" s="724"/>
      <c r="BD754" s="724"/>
      <c r="BE754" s="724"/>
      <c r="BF754" s="724"/>
      <c r="BG754" s="724"/>
      <c r="BH754" s="724"/>
      <c r="BI754" s="724"/>
      <c r="BJ754" s="724"/>
      <c r="BK754" s="724"/>
      <c r="BL754" s="724"/>
      <c r="BM754" s="724"/>
      <c r="BN754" s="724"/>
      <c r="BO754" s="724"/>
      <c r="BP754" s="724"/>
      <c r="BQ754" s="724"/>
      <c r="BR754" s="724"/>
      <c r="BS754" s="724"/>
      <c r="BT754" s="724"/>
      <c r="BU754" s="724"/>
      <c r="BV754" s="724"/>
      <c r="BW754" s="724"/>
    </row>
    <row r="755" spans="1:75" ht="13.5" customHeight="1">
      <c r="A755" s="745"/>
      <c r="B755" s="15" t="s">
        <v>65</v>
      </c>
      <c r="C755" s="753" t="str">
        <f>VLOOKUP($C752,'2026年度(1年後期)'!$B$5:$N$208,COLUMN('2026年度(1年後期)'!$C$5)+1,0)&amp;""</f>
        <v/>
      </c>
      <c r="D755" s="751"/>
      <c r="E755" s="752" t="str">
        <f>VLOOKUP($C752,'2026年度(2年後期)'!$B$5:$N$208,COLUMN('2026年度(2年後期)'!$C$5)+1,0)&amp;""</f>
        <v/>
      </c>
      <c r="F755" s="751"/>
      <c r="G755" s="752" t="str">
        <f>VLOOKUP($C752,'2026年度(3年後期)'!$B$5:$N$208,COLUMN('2026年度(3年後期)'!$C$5)+1,0)&amp;""</f>
        <v/>
      </c>
      <c r="H755" s="751"/>
      <c r="I755" s="752" t="str">
        <f>VLOOKUP($C752,'2026年度(4年後期)'!$B$5:$N$208,COLUMN('2026年度(4年後期)'!$C$5)+1,0)&amp;""</f>
        <v/>
      </c>
      <c r="J755" s="751"/>
      <c r="K755" s="738" t="str">
        <f>VLOOKUP($C752,'2026年度(助産後期)'!$B$5:$N$208,COLUMN('2026年度(助産後期)'!$C$5)+1,0)&amp;""</f>
        <v/>
      </c>
      <c r="L755" s="754"/>
      <c r="M755" s="750" t="str">
        <f>VLOOKUP($C752,'2026年度(M1後期)'!$B$5:$N$208,COLUMN('2026年度(M1後期)'!$C$5)+1,0)&amp;""</f>
        <v/>
      </c>
      <c r="N755" s="751"/>
      <c r="O755" s="752" t="str">
        <f>VLOOKUP($C752,'2026年度(M2後期)'!$B$5:$N$208,COLUMN('2026年度(M2後期)'!$C$5)+1,0)&amp;""</f>
        <v/>
      </c>
      <c r="P755" s="751"/>
      <c r="Q755" s="752" t="str">
        <f>VLOOKUP($C752,'2026年度(D1後期)'!$B$5:$N$208,COLUMN('2026年度(D1後期)'!$C$5)+1,0)&amp;""</f>
        <v/>
      </c>
      <c r="R755" s="751"/>
      <c r="S755" s="738" t="str">
        <f>VLOOKUP($C752,'2026年度(D23後期)'!$B$5:$N$208,COLUMN('2026年度(D23後期)'!$C$5)+1,0)&amp;""</f>
        <v/>
      </c>
      <c r="T755" s="751"/>
      <c r="U755" s="25"/>
      <c r="Z755" s="745"/>
      <c r="AA755" s="724"/>
      <c r="AB755" s="724"/>
      <c r="AC755" s="724"/>
      <c r="AD755" s="724"/>
      <c r="AE755" s="724"/>
      <c r="AF755" s="724"/>
      <c r="AG755" s="724"/>
      <c r="AH755" s="724"/>
      <c r="AI755" s="724"/>
      <c r="AJ755" s="724"/>
      <c r="AK755" s="724"/>
      <c r="AL755" s="724"/>
      <c r="AM755" s="724"/>
      <c r="AN755" s="724"/>
      <c r="AO755" s="724"/>
      <c r="AP755" s="724"/>
      <c r="AQ755" s="724"/>
      <c r="AR755" s="724"/>
      <c r="AS755" s="724"/>
      <c r="AT755" s="724"/>
      <c r="AU755" s="724"/>
      <c r="AV755" s="724"/>
      <c r="AW755" s="724"/>
      <c r="AX755" s="724"/>
      <c r="AY755" s="724"/>
      <c r="AZ755" s="724"/>
      <c r="BA755" s="724"/>
      <c r="BB755" s="724"/>
      <c r="BC755" s="724"/>
      <c r="BD755" s="724"/>
      <c r="BE755" s="724"/>
      <c r="BF755" s="724"/>
      <c r="BG755" s="724"/>
      <c r="BH755" s="724"/>
      <c r="BI755" s="724"/>
      <c r="BJ755" s="724"/>
      <c r="BK755" s="724"/>
      <c r="BL755" s="724"/>
      <c r="BM755" s="724"/>
      <c r="BN755" s="724"/>
      <c r="BO755" s="724"/>
      <c r="BP755" s="724"/>
      <c r="BQ755" s="724"/>
      <c r="BR755" s="724"/>
      <c r="BS755" s="724"/>
      <c r="BT755" s="724"/>
      <c r="BU755" s="724"/>
      <c r="BV755" s="724"/>
      <c r="BW755" s="724"/>
    </row>
    <row r="756" spans="1:75" ht="13.5" customHeight="1">
      <c r="A756" s="746"/>
      <c r="B756" s="16" t="s">
        <v>68</v>
      </c>
      <c r="C756" s="736"/>
      <c r="D756" s="755"/>
      <c r="E756" s="733"/>
      <c r="F756" s="755"/>
      <c r="G756" s="733"/>
      <c r="H756" s="755"/>
      <c r="I756" s="733"/>
      <c r="J756" s="755"/>
      <c r="K756" s="735"/>
      <c r="L756" s="756"/>
      <c r="M756" s="766"/>
      <c r="N756" s="755"/>
      <c r="O756" s="733"/>
      <c r="P756" s="755"/>
      <c r="Q756" s="733"/>
      <c r="R756" s="755"/>
      <c r="S756" s="735"/>
      <c r="T756" s="755"/>
      <c r="U756" s="25"/>
      <c r="Z756" s="746"/>
      <c r="AA756" s="725"/>
      <c r="AB756" s="725"/>
      <c r="AC756" s="725"/>
      <c r="AD756" s="725"/>
      <c r="AE756" s="725"/>
      <c r="AF756" s="725"/>
      <c r="AG756" s="725"/>
      <c r="AH756" s="725"/>
      <c r="AI756" s="725"/>
      <c r="AJ756" s="725"/>
      <c r="AK756" s="725"/>
      <c r="AL756" s="725"/>
      <c r="AM756" s="725"/>
      <c r="AN756" s="725"/>
      <c r="AO756" s="725"/>
      <c r="AP756" s="725"/>
      <c r="AQ756" s="725"/>
      <c r="AR756" s="725"/>
      <c r="AS756" s="725"/>
      <c r="AT756" s="725"/>
      <c r="AU756" s="725"/>
      <c r="AV756" s="725"/>
      <c r="AW756" s="725"/>
      <c r="AX756" s="725"/>
      <c r="AY756" s="725"/>
      <c r="AZ756" s="725"/>
      <c r="BA756" s="725"/>
      <c r="BB756" s="725"/>
      <c r="BC756" s="725"/>
      <c r="BD756" s="725"/>
      <c r="BE756" s="725"/>
      <c r="BF756" s="725"/>
      <c r="BG756" s="725"/>
      <c r="BH756" s="725"/>
      <c r="BI756" s="725"/>
      <c r="BJ756" s="725"/>
      <c r="BK756" s="725"/>
      <c r="BL756" s="725"/>
      <c r="BM756" s="725"/>
      <c r="BN756" s="725"/>
      <c r="BO756" s="725"/>
      <c r="BP756" s="725"/>
      <c r="BQ756" s="725"/>
      <c r="BR756" s="725"/>
      <c r="BS756" s="725"/>
      <c r="BT756" s="725"/>
      <c r="BU756" s="725"/>
      <c r="BV756" s="725"/>
      <c r="BW756" s="725"/>
    </row>
    <row r="757" spans="1:75" ht="13.5" customHeight="1">
      <c r="A757" s="745" t="s">
        <v>73</v>
      </c>
      <c r="B757" s="15" t="s">
        <v>53</v>
      </c>
      <c r="C757" s="757" t="str">
        <f>VLOOKUP($C752,'2026年度(1年後期)'!$B$5:$N$208,COLUMN('2026年度(1年後期)'!$E$5),0)&amp;""</f>
        <v/>
      </c>
      <c r="D757" s="758"/>
      <c r="E757" s="761" t="str">
        <f>VLOOKUP($C752,'2026年度(2年後期)'!$B$5:$N$208,COLUMN('2026年度(2年後期)'!$E$5),0)&amp;""</f>
        <v/>
      </c>
      <c r="F757" s="758"/>
      <c r="G757" s="761" t="str">
        <f>VLOOKUP($C752,'2026年度(3年後期)'!$B$5:$N$208,COLUMN('2026年度(3年後期)'!$E$5),0)&amp;""</f>
        <v/>
      </c>
      <c r="H757" s="758"/>
      <c r="I757" s="761" t="str">
        <f>VLOOKUP($C752,'2026年度(4年後期)'!$B$5:$N$208,COLUMN('2026年度(4年後期)'!$E$5),0)&amp;""</f>
        <v/>
      </c>
      <c r="J757" s="758"/>
      <c r="K757" s="742" t="str">
        <f>VLOOKUP($C752,'2026年度(助産後期)'!$B$5:$N$208,COLUMN('2026年度(助産後期)'!$E$5),0)&amp;""</f>
        <v/>
      </c>
      <c r="L757" s="759"/>
      <c r="M757" s="757" t="str">
        <f>VLOOKUP($C752,'2026年度(M1後期)'!$B$5:$N$208,COLUMN('2026年度(M1後期)'!$E$5),0)&amp;""</f>
        <v/>
      </c>
      <c r="N757" s="758"/>
      <c r="O757" s="742" t="str">
        <f>VLOOKUP($C752,'2026年度(M2後期)'!$B$5:$N$208,COLUMN('2026年度(M2後期)'!$E$5),0)&amp;""</f>
        <v/>
      </c>
      <c r="P757" s="758"/>
      <c r="Q757" s="742" t="str">
        <f>VLOOKUP($C752,'2026年度(D1後期)'!$B$5:$N$208,COLUMN('2026年度(D1後期)'!$E$5),0)&amp;""</f>
        <v/>
      </c>
      <c r="R757" s="758"/>
      <c r="S757" s="742" t="str">
        <f>VLOOKUP($C752,'2026年度(D23後期)'!$B$5:$N$208,COLUMN('2026年度(D23後期)'!$E$5),0)&amp;""</f>
        <v/>
      </c>
      <c r="T757" s="758"/>
      <c r="U757" s="21"/>
      <c r="Z757" s="744" t="str">
        <f>A757</f>
        <v>２時限（11：00～12：30）</v>
      </c>
      <c r="AA757" s="723"/>
      <c r="AB757" s="723"/>
      <c r="AC757" s="723"/>
      <c r="AD757" s="723"/>
      <c r="AE757" s="723"/>
      <c r="AF757" s="723"/>
      <c r="AG757" s="723"/>
      <c r="AH757" s="723"/>
      <c r="AI757" s="723"/>
      <c r="AJ757" s="723"/>
      <c r="AK757" s="723"/>
      <c r="AL757" s="723"/>
      <c r="AM757" s="723"/>
      <c r="AN757" s="723"/>
      <c r="AO757" s="723"/>
      <c r="AP757" s="723"/>
      <c r="AQ757" s="723"/>
      <c r="AR757" s="723"/>
      <c r="AS757" s="723"/>
      <c r="AT757" s="723"/>
      <c r="AU757" s="723"/>
      <c r="AV757" s="723"/>
      <c r="AW757" s="723"/>
      <c r="AX757" s="723"/>
      <c r="AY757" s="723"/>
      <c r="AZ757" s="723"/>
      <c r="BA757" s="723"/>
      <c r="BB757" s="723"/>
      <c r="BC757" s="723"/>
      <c r="BD757" s="723"/>
      <c r="BE757" s="723"/>
      <c r="BF757" s="723"/>
      <c r="BG757" s="723"/>
      <c r="BH757" s="723"/>
      <c r="BI757" s="723"/>
      <c r="BJ757" s="723"/>
      <c r="BK757" s="723"/>
      <c r="BL757" s="723"/>
      <c r="BM757" s="723"/>
      <c r="BN757" s="723"/>
      <c r="BO757" s="723"/>
      <c r="BP757" s="723"/>
      <c r="BQ757" s="723"/>
      <c r="BR757" s="723"/>
      <c r="BS757" s="723"/>
      <c r="BT757" s="723"/>
      <c r="BU757" s="723"/>
      <c r="BV757" s="723"/>
      <c r="BW757" s="723"/>
    </row>
    <row r="758" spans="1:75" ht="13.5" customHeight="1">
      <c r="A758" s="745"/>
      <c r="B758" s="15" t="s">
        <v>61</v>
      </c>
      <c r="C758" s="753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38" t="str">
        <f>IFERROR(VLOOKUP(K757,科目・教員!$A$2:$B$342,2,0),"")</f>
        <v/>
      </c>
      <c r="L758" s="754"/>
      <c r="M758" s="753" t="str">
        <f>IFERROR(VLOOKUP(M757,科目・教員!$A$2:$B$342,2,0),"")</f>
        <v/>
      </c>
      <c r="N758" s="751"/>
      <c r="O758" s="738" t="str">
        <f>IFERROR(VLOOKUP(O757,科目・教員!$A$2:$B$342,2,0),"")</f>
        <v/>
      </c>
      <c r="P758" s="751"/>
      <c r="Q758" s="738" t="str">
        <f>IFERROR(VLOOKUP(Q757,科目・教員!$A$2:$B$342,2,0),"")</f>
        <v/>
      </c>
      <c r="R758" s="751"/>
      <c r="S758" s="738" t="str">
        <f>IFERROR(VLOOKUP(S757,科目・教員!$A$2:$B$342,2,0),"")</f>
        <v/>
      </c>
      <c r="T758" s="751"/>
      <c r="U758" s="21"/>
      <c r="Z758" s="745"/>
      <c r="AA758" s="724"/>
      <c r="AB758" s="724"/>
      <c r="AC758" s="724"/>
      <c r="AD758" s="724"/>
      <c r="AE758" s="724"/>
      <c r="AF758" s="724"/>
      <c r="AG758" s="724"/>
      <c r="AH758" s="724"/>
      <c r="AI758" s="724"/>
      <c r="AJ758" s="724"/>
      <c r="AK758" s="724"/>
      <c r="AL758" s="724"/>
      <c r="AM758" s="724"/>
      <c r="AN758" s="724"/>
      <c r="AO758" s="724"/>
      <c r="AP758" s="724"/>
      <c r="AQ758" s="724"/>
      <c r="AR758" s="724"/>
      <c r="AS758" s="724"/>
      <c r="AT758" s="724"/>
      <c r="AU758" s="724"/>
      <c r="AV758" s="724"/>
      <c r="AW758" s="724"/>
      <c r="AX758" s="724"/>
      <c r="AY758" s="724"/>
      <c r="AZ758" s="724"/>
      <c r="BA758" s="724"/>
      <c r="BB758" s="724"/>
      <c r="BC758" s="724"/>
      <c r="BD758" s="724"/>
      <c r="BE758" s="724"/>
      <c r="BF758" s="724"/>
      <c r="BG758" s="724"/>
      <c r="BH758" s="724"/>
      <c r="BI758" s="724"/>
      <c r="BJ758" s="724"/>
      <c r="BK758" s="724"/>
      <c r="BL758" s="724"/>
      <c r="BM758" s="724"/>
      <c r="BN758" s="724"/>
      <c r="BO758" s="724"/>
      <c r="BP758" s="724"/>
      <c r="BQ758" s="724"/>
      <c r="BR758" s="724"/>
      <c r="BS758" s="724"/>
      <c r="BT758" s="724"/>
      <c r="BU758" s="724"/>
      <c r="BV758" s="724"/>
      <c r="BW758" s="724"/>
    </row>
    <row r="759" spans="1:75" ht="13.5" customHeight="1">
      <c r="A759" s="745"/>
      <c r="B759" s="15" t="s">
        <v>65</v>
      </c>
      <c r="C759" s="753" t="str">
        <f>VLOOKUP($C752,'2026年度(1年後期)'!$B$5:$N$208,COLUMN('2026年度(1年後期)'!$E$5)+1,0)&amp;""</f>
        <v/>
      </c>
      <c r="D759" s="751"/>
      <c r="E759" s="752" t="str">
        <f>VLOOKUP($C752,'2026年度(2年後期)'!$B$5:$N$208,COLUMN('2026年度(2年後期)'!$E$5)+1,0)&amp;""</f>
        <v/>
      </c>
      <c r="F759" s="751"/>
      <c r="G759" s="752" t="str">
        <f>VLOOKUP($C752,'2026年度(3年後期)'!$B$5:$N$208,COLUMN('2026年度(3年後期)'!$E$5)+1,0)&amp;""</f>
        <v/>
      </c>
      <c r="H759" s="751"/>
      <c r="I759" s="752" t="str">
        <f>VLOOKUP($C752,'2026年度(4年後期)'!$B$5:$N$208,COLUMN('2026年度(4年後期)'!$E$5)+1,0)&amp;""</f>
        <v/>
      </c>
      <c r="J759" s="751"/>
      <c r="K759" s="738" t="str">
        <f>VLOOKUP($C752,'2026年度(助産後期)'!$B$5:$N$208,COLUMN('2026年度(助産後期)'!$E$5)+1,0)&amp;""</f>
        <v/>
      </c>
      <c r="L759" s="754"/>
      <c r="M759" s="753" t="str">
        <f>VLOOKUP($C752,'2026年度(M1後期)'!$B$5:$N$208,COLUMN('2026年度(M1後期)'!$E$5)+1,0)&amp;""</f>
        <v/>
      </c>
      <c r="N759" s="751"/>
      <c r="O759" s="738" t="str">
        <f>VLOOKUP($C752,'2026年度(M2後期)'!$B$5:$N$208,COLUMN('2026年度(M2後期)'!$E$5)+1,0)&amp;""</f>
        <v/>
      </c>
      <c r="P759" s="751"/>
      <c r="Q759" s="738" t="str">
        <f>VLOOKUP($C752,'2026年度(D1後期)'!$B$5:$N$208,COLUMN('2026年度(D1後期)'!$E$5)+1,0)&amp;""</f>
        <v/>
      </c>
      <c r="R759" s="751"/>
      <c r="S759" s="738" t="str">
        <f>VLOOKUP($C752,'2026年度(D23後期)'!$B$5:$N$208,COLUMN('2026年度(D23後期)'!$E$5)+1,0)&amp;""</f>
        <v/>
      </c>
      <c r="T759" s="751"/>
      <c r="U759" s="21"/>
      <c r="Z759" s="745"/>
      <c r="AA759" s="724"/>
      <c r="AB759" s="724"/>
      <c r="AC759" s="724"/>
      <c r="AD759" s="724"/>
      <c r="AE759" s="724"/>
      <c r="AF759" s="724"/>
      <c r="AG759" s="724"/>
      <c r="AH759" s="724"/>
      <c r="AI759" s="724"/>
      <c r="AJ759" s="724"/>
      <c r="AK759" s="724"/>
      <c r="AL759" s="724"/>
      <c r="AM759" s="724"/>
      <c r="AN759" s="724"/>
      <c r="AO759" s="724"/>
      <c r="AP759" s="724"/>
      <c r="AQ759" s="724"/>
      <c r="AR759" s="724"/>
      <c r="AS759" s="724"/>
      <c r="AT759" s="724"/>
      <c r="AU759" s="724"/>
      <c r="AV759" s="724"/>
      <c r="AW759" s="724"/>
      <c r="AX759" s="724"/>
      <c r="AY759" s="724"/>
      <c r="AZ759" s="724"/>
      <c r="BA759" s="724"/>
      <c r="BB759" s="724"/>
      <c r="BC759" s="724"/>
      <c r="BD759" s="724"/>
      <c r="BE759" s="724"/>
      <c r="BF759" s="724"/>
      <c r="BG759" s="724"/>
      <c r="BH759" s="724"/>
      <c r="BI759" s="724"/>
      <c r="BJ759" s="724"/>
      <c r="BK759" s="724"/>
      <c r="BL759" s="724"/>
      <c r="BM759" s="724"/>
      <c r="BN759" s="724"/>
      <c r="BO759" s="724"/>
      <c r="BP759" s="724"/>
      <c r="BQ759" s="724"/>
      <c r="BR759" s="724"/>
      <c r="BS759" s="724"/>
      <c r="BT759" s="724"/>
      <c r="BU759" s="724"/>
      <c r="BV759" s="724"/>
      <c r="BW759" s="724"/>
    </row>
    <row r="760" spans="1:75" ht="13.5" customHeight="1">
      <c r="A760" s="760"/>
      <c r="B760" s="16" t="s">
        <v>68</v>
      </c>
      <c r="C760" s="736"/>
      <c r="D760" s="734"/>
      <c r="E760" s="733"/>
      <c r="F760" s="734"/>
      <c r="G760" s="733"/>
      <c r="H760" s="734"/>
      <c r="I760" s="733"/>
      <c r="J760" s="734"/>
      <c r="K760" s="735"/>
      <c r="L760" s="735"/>
      <c r="M760" s="736"/>
      <c r="N760" s="734"/>
      <c r="O760" s="735"/>
      <c r="P760" s="734"/>
      <c r="Q760" s="735"/>
      <c r="R760" s="734"/>
      <c r="S760" s="735"/>
      <c r="T760" s="734"/>
      <c r="U760" s="21"/>
      <c r="Z760" s="746"/>
      <c r="AA760" s="725"/>
      <c r="AB760" s="725"/>
      <c r="AC760" s="725"/>
      <c r="AD760" s="725"/>
      <c r="AE760" s="725"/>
      <c r="AF760" s="725"/>
      <c r="AG760" s="725"/>
      <c r="AH760" s="725"/>
      <c r="AI760" s="725"/>
      <c r="AJ760" s="725"/>
      <c r="AK760" s="725"/>
      <c r="AL760" s="725"/>
      <c r="AM760" s="725"/>
      <c r="AN760" s="725"/>
      <c r="AO760" s="725"/>
      <c r="AP760" s="725"/>
      <c r="AQ760" s="725"/>
      <c r="AR760" s="725"/>
      <c r="AS760" s="725"/>
      <c r="AT760" s="725"/>
      <c r="AU760" s="725"/>
      <c r="AV760" s="725"/>
      <c r="AW760" s="725"/>
      <c r="AX760" s="725"/>
      <c r="AY760" s="725"/>
      <c r="AZ760" s="725"/>
      <c r="BA760" s="725"/>
      <c r="BB760" s="725"/>
      <c r="BC760" s="725"/>
      <c r="BD760" s="725"/>
      <c r="BE760" s="725"/>
      <c r="BF760" s="725"/>
      <c r="BG760" s="725"/>
      <c r="BH760" s="725"/>
      <c r="BI760" s="725"/>
      <c r="BJ760" s="725"/>
      <c r="BK760" s="725"/>
      <c r="BL760" s="725"/>
      <c r="BM760" s="725"/>
      <c r="BN760" s="725"/>
      <c r="BO760" s="725"/>
      <c r="BP760" s="725"/>
      <c r="BQ760" s="725"/>
      <c r="BR760" s="725"/>
      <c r="BS760" s="725"/>
      <c r="BT760" s="725"/>
      <c r="BU760" s="725"/>
      <c r="BV760" s="725"/>
      <c r="BW760" s="725"/>
    </row>
    <row r="761" spans="1:75" ht="13.5" customHeight="1">
      <c r="A761" s="744" t="s">
        <v>79</v>
      </c>
      <c r="B761" s="17" t="s">
        <v>80</v>
      </c>
      <c r="C761" s="757"/>
      <c r="D761" s="758"/>
      <c r="E761" s="761"/>
      <c r="F761" s="758"/>
      <c r="G761" s="761"/>
      <c r="H761" s="758"/>
      <c r="I761" s="761"/>
      <c r="J761" s="758"/>
      <c r="K761" s="742"/>
      <c r="L761" s="759"/>
      <c r="M761" s="757"/>
      <c r="N761" s="758"/>
      <c r="O761" s="742"/>
      <c r="P761" s="758"/>
      <c r="Q761" s="742"/>
      <c r="R761" s="758"/>
      <c r="S761" s="742"/>
      <c r="T761" s="758"/>
      <c r="U761" s="21"/>
      <c r="Z761" s="744" t="str">
        <f>A761</f>
        <v>昼休み（12：30～13：30）</v>
      </c>
      <c r="AA761" s="723"/>
      <c r="AB761" s="723"/>
      <c r="AC761" s="723"/>
      <c r="AD761" s="723"/>
      <c r="AE761" s="723"/>
      <c r="AF761" s="723"/>
      <c r="AG761" s="723"/>
      <c r="AH761" s="723"/>
      <c r="AI761" s="723"/>
      <c r="AJ761" s="723"/>
      <c r="AK761" s="723"/>
      <c r="AL761" s="723"/>
      <c r="AM761" s="723"/>
      <c r="AN761" s="723"/>
      <c r="AO761" s="723"/>
      <c r="AP761" s="723"/>
      <c r="AQ761" s="723"/>
      <c r="AR761" s="723"/>
      <c r="AS761" s="723"/>
      <c r="AT761" s="723"/>
      <c r="AU761" s="723"/>
      <c r="AV761" s="723"/>
      <c r="AW761" s="723"/>
      <c r="AX761" s="723"/>
      <c r="AY761" s="723"/>
      <c r="AZ761" s="723"/>
      <c r="BA761" s="723"/>
      <c r="BB761" s="723"/>
      <c r="BC761" s="723"/>
      <c r="BD761" s="723"/>
      <c r="BE761" s="723"/>
      <c r="BF761" s="723"/>
      <c r="BG761" s="723"/>
      <c r="BH761" s="723"/>
      <c r="BI761" s="723"/>
      <c r="BJ761" s="723"/>
      <c r="BK761" s="723"/>
      <c r="BL761" s="723"/>
      <c r="BM761" s="723"/>
      <c r="BN761" s="723"/>
      <c r="BO761" s="723"/>
      <c r="BP761" s="723"/>
      <c r="BQ761" s="723"/>
      <c r="BR761" s="723"/>
      <c r="BS761" s="723"/>
      <c r="BT761" s="723"/>
      <c r="BU761" s="723"/>
      <c r="BV761" s="723"/>
      <c r="BW761" s="723"/>
    </row>
    <row r="762" spans="1:75" ht="13.5" customHeight="1">
      <c r="A762" s="745"/>
      <c r="B762" s="17" t="s">
        <v>83</v>
      </c>
      <c r="C762" s="753"/>
      <c r="D762" s="751"/>
      <c r="E762" s="752"/>
      <c r="F762" s="751"/>
      <c r="G762" s="752"/>
      <c r="H762" s="751"/>
      <c r="I762" s="752"/>
      <c r="J762" s="751"/>
      <c r="K762" s="738"/>
      <c r="L762" s="754"/>
      <c r="M762" s="753"/>
      <c r="N762" s="751"/>
      <c r="O762" s="738"/>
      <c r="P762" s="751"/>
      <c r="Q762" s="738"/>
      <c r="R762" s="751"/>
      <c r="S762" s="738"/>
      <c r="T762" s="751"/>
      <c r="U762" s="21"/>
      <c r="Z762" s="745"/>
      <c r="AA762" s="724"/>
      <c r="AB762" s="724"/>
      <c r="AC762" s="724"/>
      <c r="AD762" s="724"/>
      <c r="AE762" s="724"/>
      <c r="AF762" s="724"/>
      <c r="AG762" s="724"/>
      <c r="AH762" s="724"/>
      <c r="AI762" s="724"/>
      <c r="AJ762" s="724"/>
      <c r="AK762" s="724"/>
      <c r="AL762" s="724"/>
      <c r="AM762" s="724"/>
      <c r="AN762" s="724"/>
      <c r="AO762" s="724"/>
      <c r="AP762" s="724"/>
      <c r="AQ762" s="724"/>
      <c r="AR762" s="724"/>
      <c r="AS762" s="724"/>
      <c r="AT762" s="724"/>
      <c r="AU762" s="724"/>
      <c r="AV762" s="724"/>
      <c r="AW762" s="724"/>
      <c r="AX762" s="724"/>
      <c r="AY762" s="724"/>
      <c r="AZ762" s="724"/>
      <c r="BA762" s="724"/>
      <c r="BB762" s="724"/>
      <c r="BC762" s="724"/>
      <c r="BD762" s="724"/>
      <c r="BE762" s="724"/>
      <c r="BF762" s="724"/>
      <c r="BG762" s="724"/>
      <c r="BH762" s="724"/>
      <c r="BI762" s="724"/>
      <c r="BJ762" s="724"/>
      <c r="BK762" s="724"/>
      <c r="BL762" s="724"/>
      <c r="BM762" s="724"/>
      <c r="BN762" s="724"/>
      <c r="BO762" s="724"/>
      <c r="BP762" s="724"/>
      <c r="BQ762" s="724"/>
      <c r="BR762" s="724"/>
      <c r="BS762" s="724"/>
      <c r="BT762" s="724"/>
      <c r="BU762" s="724"/>
      <c r="BV762" s="724"/>
      <c r="BW762" s="724"/>
    </row>
    <row r="763" spans="1:75" ht="13.5" customHeight="1">
      <c r="A763" s="745"/>
      <c r="B763" s="17" t="s">
        <v>65</v>
      </c>
      <c r="C763" s="753"/>
      <c r="D763" s="751"/>
      <c r="E763" s="752"/>
      <c r="F763" s="751"/>
      <c r="G763" s="752"/>
      <c r="H763" s="751"/>
      <c r="I763" s="752"/>
      <c r="J763" s="751"/>
      <c r="K763" s="738"/>
      <c r="L763" s="754"/>
      <c r="M763" s="753"/>
      <c r="N763" s="751"/>
      <c r="O763" s="738"/>
      <c r="P763" s="751"/>
      <c r="Q763" s="738"/>
      <c r="R763" s="751"/>
      <c r="S763" s="738"/>
      <c r="T763" s="751"/>
      <c r="U763" s="21"/>
      <c r="Z763" s="745"/>
      <c r="AA763" s="724"/>
      <c r="AB763" s="724"/>
      <c r="AC763" s="724"/>
      <c r="AD763" s="724"/>
      <c r="AE763" s="724"/>
      <c r="AF763" s="724"/>
      <c r="AG763" s="724"/>
      <c r="AH763" s="724"/>
      <c r="AI763" s="724"/>
      <c r="AJ763" s="724"/>
      <c r="AK763" s="724"/>
      <c r="AL763" s="724"/>
      <c r="AM763" s="724"/>
      <c r="AN763" s="724"/>
      <c r="AO763" s="724"/>
      <c r="AP763" s="724"/>
      <c r="AQ763" s="724"/>
      <c r="AR763" s="724"/>
      <c r="AS763" s="724"/>
      <c r="AT763" s="724"/>
      <c r="AU763" s="724"/>
      <c r="AV763" s="724"/>
      <c r="AW763" s="724"/>
      <c r="AX763" s="724"/>
      <c r="AY763" s="724"/>
      <c r="AZ763" s="724"/>
      <c r="BA763" s="724"/>
      <c r="BB763" s="724"/>
      <c r="BC763" s="724"/>
      <c r="BD763" s="724"/>
      <c r="BE763" s="724"/>
      <c r="BF763" s="724"/>
      <c r="BG763" s="724"/>
      <c r="BH763" s="724"/>
      <c r="BI763" s="724"/>
      <c r="BJ763" s="724"/>
      <c r="BK763" s="724"/>
      <c r="BL763" s="724"/>
      <c r="BM763" s="724"/>
      <c r="BN763" s="724"/>
      <c r="BO763" s="724"/>
      <c r="BP763" s="724"/>
      <c r="BQ763" s="724"/>
      <c r="BR763" s="724"/>
      <c r="BS763" s="724"/>
      <c r="BT763" s="724"/>
      <c r="BU763" s="724"/>
      <c r="BV763" s="724"/>
      <c r="BW763" s="724"/>
    </row>
    <row r="764" spans="1:75" ht="13.5" customHeight="1">
      <c r="A764" s="746"/>
      <c r="B764" s="18" t="s">
        <v>68</v>
      </c>
      <c r="C764" s="762"/>
      <c r="D764" s="763"/>
      <c r="E764" s="764"/>
      <c r="F764" s="763"/>
      <c r="G764" s="764"/>
      <c r="H764" s="763"/>
      <c r="I764" s="764"/>
      <c r="J764" s="763"/>
      <c r="K764" s="765"/>
      <c r="L764" s="765"/>
      <c r="M764" s="762"/>
      <c r="N764" s="763"/>
      <c r="O764" s="765"/>
      <c r="P764" s="763"/>
      <c r="Q764" s="765"/>
      <c r="R764" s="763"/>
      <c r="S764" s="765"/>
      <c r="T764" s="763"/>
      <c r="U764" s="21"/>
      <c r="Z764" s="746"/>
      <c r="AA764" s="725"/>
      <c r="AB764" s="725"/>
      <c r="AC764" s="725"/>
      <c r="AD764" s="725"/>
      <c r="AE764" s="725"/>
      <c r="AF764" s="725"/>
      <c r="AG764" s="725"/>
      <c r="AH764" s="725"/>
      <c r="AI764" s="725"/>
      <c r="AJ764" s="725"/>
      <c r="AK764" s="725"/>
      <c r="AL764" s="725"/>
      <c r="AM764" s="725"/>
      <c r="AN764" s="725"/>
      <c r="AO764" s="725"/>
      <c r="AP764" s="725"/>
      <c r="AQ764" s="725"/>
      <c r="AR764" s="725"/>
      <c r="AS764" s="725"/>
      <c r="AT764" s="725"/>
      <c r="AU764" s="725"/>
      <c r="AV764" s="725"/>
      <c r="AW764" s="725"/>
      <c r="AX764" s="725"/>
      <c r="AY764" s="725"/>
      <c r="AZ764" s="725"/>
      <c r="BA764" s="725"/>
      <c r="BB764" s="725"/>
      <c r="BC764" s="725"/>
      <c r="BD764" s="725"/>
      <c r="BE764" s="725"/>
      <c r="BF764" s="725"/>
      <c r="BG764" s="725"/>
      <c r="BH764" s="725"/>
      <c r="BI764" s="725"/>
      <c r="BJ764" s="725"/>
      <c r="BK764" s="725"/>
      <c r="BL764" s="725"/>
      <c r="BM764" s="725"/>
      <c r="BN764" s="725"/>
      <c r="BO764" s="725"/>
      <c r="BP764" s="725"/>
      <c r="BQ764" s="725"/>
      <c r="BR764" s="725"/>
      <c r="BS764" s="725"/>
      <c r="BT764" s="725"/>
      <c r="BU764" s="725"/>
      <c r="BV764" s="725"/>
      <c r="BW764" s="725"/>
    </row>
    <row r="765" spans="1:75" ht="13.5" customHeight="1">
      <c r="A765" s="744" t="s">
        <v>87</v>
      </c>
      <c r="B765" s="15" t="s">
        <v>53</v>
      </c>
      <c r="C765" s="741" t="str">
        <f>VLOOKUP($C752,'2026年度(1年後期)'!$B$5:$N$208,COLUMN('2026年度(1年後期)'!$G$5),0)&amp;""</f>
        <v/>
      </c>
      <c r="D765" s="742"/>
      <c r="E765" s="747" t="str">
        <f>VLOOKUP($C752,'2026年度(2年後期)'!$B$5:$N$208,COLUMN('2026年度(2年後期)'!$G$5),0)&amp;""</f>
        <v/>
      </c>
      <c r="F765" s="742"/>
      <c r="G765" s="747" t="str">
        <f>VLOOKUP($C752,'2026年度(3年後期)'!$B$5:$N$208,COLUMN('2026年度(3年後期)'!$G$5),0)&amp;""</f>
        <v/>
      </c>
      <c r="H765" s="742"/>
      <c r="I765" s="747" t="str">
        <f>VLOOKUP($C752,'2026年度(4年後期)'!$B$5:$N$208,COLUMN('2026年度(4年後期)'!$G$5),0)&amp;""</f>
        <v/>
      </c>
      <c r="J765" s="742"/>
      <c r="K765" s="743" t="str">
        <f>VLOOKUP($C752,'2026年度(助産後期)'!$B$5:$N$208,COLUMN('2026年度(助産後期)'!$G$5),0)&amp;""</f>
        <v/>
      </c>
      <c r="L765" s="743"/>
      <c r="M765" s="741" t="str">
        <f>VLOOKUP($C752,'2026年度(M1後期)'!$B$5:$N$208,COLUMN('2026年度(M1後期)'!$G$5),0)&amp;""</f>
        <v/>
      </c>
      <c r="N765" s="742"/>
      <c r="O765" s="743" t="str">
        <f>VLOOKUP($C752,'2026年度(M2後期)'!$B$5:$N$208,COLUMN('2026年度(M2後期)'!$G$5),0)&amp;""</f>
        <v/>
      </c>
      <c r="P765" s="742"/>
      <c r="Q765" s="743" t="str">
        <f>VLOOKUP($C752,'2026年度(D1後期)'!$B$5:$N$208,COLUMN('2026年度(D1後期)'!$G$5),0)&amp;""</f>
        <v/>
      </c>
      <c r="R765" s="742"/>
      <c r="S765" s="743" t="str">
        <f>VLOOKUP($C752,'2026年度(D23後期)'!$B$5:$N$208,COLUMN('2026年度(D23後期)'!$G$5),0)&amp;""</f>
        <v/>
      </c>
      <c r="T765" s="742"/>
      <c r="U765" s="21"/>
      <c r="Z765" s="744" t="str">
        <f>A765</f>
        <v>３時限（13：30～15：00）</v>
      </c>
      <c r="AA765" s="723"/>
      <c r="AB765" s="723"/>
      <c r="AC765" s="723"/>
      <c r="AD765" s="723"/>
      <c r="AE765" s="723"/>
      <c r="AF765" s="723"/>
      <c r="AG765" s="723"/>
      <c r="AH765" s="723"/>
      <c r="AI765" s="723"/>
      <c r="AJ765" s="723"/>
      <c r="AK765" s="723"/>
      <c r="AL765" s="723"/>
      <c r="AM765" s="723"/>
      <c r="AN765" s="723"/>
      <c r="AO765" s="723"/>
      <c r="AP765" s="723"/>
      <c r="AQ765" s="723"/>
      <c r="AR765" s="723"/>
      <c r="AS765" s="723"/>
      <c r="AT765" s="723"/>
      <c r="AU765" s="723"/>
      <c r="AV765" s="723"/>
      <c r="AW765" s="723"/>
      <c r="AX765" s="723"/>
      <c r="AY765" s="723"/>
      <c r="AZ765" s="723"/>
      <c r="BA765" s="723"/>
      <c r="BB765" s="723"/>
      <c r="BC765" s="723"/>
      <c r="BD765" s="723"/>
      <c r="BE765" s="723"/>
      <c r="BF765" s="723"/>
      <c r="BG765" s="723"/>
      <c r="BH765" s="723"/>
      <c r="BI765" s="723"/>
      <c r="BJ765" s="723"/>
      <c r="BK765" s="723"/>
      <c r="BL765" s="723"/>
      <c r="BM765" s="723"/>
      <c r="BN765" s="723"/>
      <c r="BO765" s="723"/>
      <c r="BP765" s="723"/>
      <c r="BQ765" s="723"/>
      <c r="BR765" s="723"/>
      <c r="BS765" s="723"/>
      <c r="BT765" s="723"/>
      <c r="BU765" s="723"/>
      <c r="BV765" s="723"/>
      <c r="BW765" s="723"/>
    </row>
    <row r="766" spans="1:75" ht="13.5" customHeight="1">
      <c r="A766" s="745"/>
      <c r="B766" s="15" t="s">
        <v>61</v>
      </c>
      <c r="C766" s="739" t="str">
        <f>IFERROR(VLOOKUP(C765,科目・教員!$A$2:$B$342,2,0),"")</f>
        <v/>
      </c>
      <c r="D766" s="738"/>
      <c r="E766" s="740" t="str">
        <f>IFERROR(VLOOKUP(E765,科目・教員!$A$2:$B$342,2,0),"")</f>
        <v/>
      </c>
      <c r="F766" s="738"/>
      <c r="G766" s="740" t="str">
        <f>IFERROR(VLOOKUP(G765,科目・教員!$A$2:$B$342,2,0),"")</f>
        <v/>
      </c>
      <c r="H766" s="738"/>
      <c r="I766" s="740" t="str">
        <f>IFERROR(VLOOKUP(I765,科目・教員!$A$2:$B$342,2,0),"")</f>
        <v/>
      </c>
      <c r="J766" s="738"/>
      <c r="K766" s="737" t="str">
        <f>IFERROR(VLOOKUP(K765,科目・教員!$A$2:$B$342,2,0),"")</f>
        <v/>
      </c>
      <c r="L766" s="737"/>
      <c r="M766" s="739" t="str">
        <f>IFERROR(VLOOKUP(M765,科目・教員!$A$2:$B$342,2,0),"")</f>
        <v/>
      </c>
      <c r="N766" s="738"/>
      <c r="O766" s="737" t="str">
        <f>IFERROR(VLOOKUP(O765,科目・教員!$A$2:$B$342,2,0),"")</f>
        <v/>
      </c>
      <c r="P766" s="738"/>
      <c r="Q766" s="737" t="str">
        <f>IFERROR(VLOOKUP(Q765,科目・教員!$A$2:$B$342,2,0),"")</f>
        <v/>
      </c>
      <c r="R766" s="738"/>
      <c r="S766" s="737" t="str">
        <f>IFERROR(VLOOKUP(S765,科目・教員!$A$2:$B$342,2,0),"")</f>
        <v/>
      </c>
      <c r="T766" s="738"/>
      <c r="U766" s="21"/>
      <c r="Z766" s="745"/>
      <c r="AA766" s="724"/>
      <c r="AB766" s="724"/>
      <c r="AC766" s="724"/>
      <c r="AD766" s="724"/>
      <c r="AE766" s="724"/>
      <c r="AF766" s="724"/>
      <c r="AG766" s="724"/>
      <c r="AH766" s="724"/>
      <c r="AI766" s="724"/>
      <c r="AJ766" s="724"/>
      <c r="AK766" s="724"/>
      <c r="AL766" s="724"/>
      <c r="AM766" s="724"/>
      <c r="AN766" s="724"/>
      <c r="AO766" s="724"/>
      <c r="AP766" s="724"/>
      <c r="AQ766" s="724"/>
      <c r="AR766" s="724"/>
      <c r="AS766" s="724"/>
      <c r="AT766" s="724"/>
      <c r="AU766" s="724"/>
      <c r="AV766" s="724"/>
      <c r="AW766" s="724"/>
      <c r="AX766" s="724"/>
      <c r="AY766" s="724"/>
      <c r="AZ766" s="724"/>
      <c r="BA766" s="724"/>
      <c r="BB766" s="724"/>
      <c r="BC766" s="724"/>
      <c r="BD766" s="724"/>
      <c r="BE766" s="724"/>
      <c r="BF766" s="724"/>
      <c r="BG766" s="724"/>
      <c r="BH766" s="724"/>
      <c r="BI766" s="724"/>
      <c r="BJ766" s="724"/>
      <c r="BK766" s="724"/>
      <c r="BL766" s="724"/>
      <c r="BM766" s="724"/>
      <c r="BN766" s="724"/>
      <c r="BO766" s="724"/>
      <c r="BP766" s="724"/>
      <c r="BQ766" s="724"/>
      <c r="BR766" s="724"/>
      <c r="BS766" s="724"/>
      <c r="BT766" s="724"/>
      <c r="BU766" s="724"/>
      <c r="BV766" s="724"/>
      <c r="BW766" s="724"/>
    </row>
    <row r="767" spans="1:75" ht="13.5" customHeight="1">
      <c r="A767" s="745"/>
      <c r="B767" s="15" t="s">
        <v>65</v>
      </c>
      <c r="C767" s="739" t="str">
        <f>VLOOKUP($C752,'2026年度(1年後期)'!$B$5:$N$208,COLUMN('2026年度(1年後期)'!$G$5)+1,0)&amp;""</f>
        <v/>
      </c>
      <c r="D767" s="738"/>
      <c r="E767" s="740" t="str">
        <f>VLOOKUP($C752,'2026年度(2年後期)'!$B$5:$N$208,COLUMN('2026年度(2年後期)'!$G$5)+1,0)&amp;""</f>
        <v/>
      </c>
      <c r="F767" s="738"/>
      <c r="G767" s="740" t="str">
        <f>VLOOKUP($C752,'2026年度(3年後期)'!$B$5:$N$208,COLUMN('2026年度(3年後期)'!$G$5)+1,0)&amp;""</f>
        <v/>
      </c>
      <c r="H767" s="738"/>
      <c r="I767" s="740" t="str">
        <f>VLOOKUP($C752,'2026年度(4年後期)'!$B$5:$N$208,COLUMN('2026年度(4年後期)'!$G$5)+1,0)&amp;""</f>
        <v/>
      </c>
      <c r="J767" s="738"/>
      <c r="K767" s="737" t="str">
        <f>VLOOKUP($C752,'2026年度(助産後期)'!$B$5:$N$208,COLUMN('2026年度(助産後期)'!$G$5)+1,0)&amp;""</f>
        <v/>
      </c>
      <c r="L767" s="737"/>
      <c r="M767" s="739" t="str">
        <f>VLOOKUP($C752,'2026年度(M1後期)'!$B$5:$N$208,COLUMN('2026年度(M1後期)'!$G$5)+1,0)&amp;""</f>
        <v/>
      </c>
      <c r="N767" s="738"/>
      <c r="O767" s="737" t="str">
        <f>VLOOKUP($C752,'2026年度(M2後期)'!$B$5:$N$208,COLUMN('2026年度(M2後期)'!$G$5)+1,0)&amp;""</f>
        <v/>
      </c>
      <c r="P767" s="738"/>
      <c r="Q767" s="737" t="str">
        <f>VLOOKUP($C752,'2026年度(D1後期)'!$B$5:$N$208,COLUMN('2026年度(D1後期)'!$G$5)+1,0)&amp;""</f>
        <v/>
      </c>
      <c r="R767" s="738"/>
      <c r="S767" s="737" t="str">
        <f>VLOOKUP($C752,'2026年度(D23後期)'!$B$5:$N$208,COLUMN('2026年度(D23後期)'!$G$5)+1,0)&amp;""</f>
        <v/>
      </c>
      <c r="T767" s="738"/>
      <c r="U767" s="21"/>
      <c r="Z767" s="745"/>
      <c r="AA767" s="724"/>
      <c r="AB767" s="724"/>
      <c r="AC767" s="724"/>
      <c r="AD767" s="724"/>
      <c r="AE767" s="724"/>
      <c r="AF767" s="724"/>
      <c r="AG767" s="724"/>
      <c r="AH767" s="724"/>
      <c r="AI767" s="724"/>
      <c r="AJ767" s="724"/>
      <c r="AK767" s="724"/>
      <c r="AL767" s="724"/>
      <c r="AM767" s="724"/>
      <c r="AN767" s="724"/>
      <c r="AO767" s="724"/>
      <c r="AP767" s="724"/>
      <c r="AQ767" s="724"/>
      <c r="AR767" s="724"/>
      <c r="AS767" s="724"/>
      <c r="AT767" s="724"/>
      <c r="AU767" s="724"/>
      <c r="AV767" s="724"/>
      <c r="AW767" s="724"/>
      <c r="AX767" s="724"/>
      <c r="AY767" s="724"/>
      <c r="AZ767" s="724"/>
      <c r="BA767" s="724"/>
      <c r="BB767" s="724"/>
      <c r="BC767" s="724"/>
      <c r="BD767" s="724"/>
      <c r="BE767" s="724"/>
      <c r="BF767" s="724"/>
      <c r="BG767" s="724"/>
      <c r="BH767" s="724"/>
      <c r="BI767" s="724"/>
      <c r="BJ767" s="724"/>
      <c r="BK767" s="724"/>
      <c r="BL767" s="724"/>
      <c r="BM767" s="724"/>
      <c r="BN767" s="724"/>
      <c r="BO767" s="724"/>
      <c r="BP767" s="724"/>
      <c r="BQ767" s="724"/>
      <c r="BR767" s="724"/>
      <c r="BS767" s="724"/>
      <c r="BT767" s="724"/>
      <c r="BU767" s="724"/>
      <c r="BV767" s="724"/>
      <c r="BW767" s="724"/>
    </row>
    <row r="768" spans="1:75" ht="13.5" customHeight="1">
      <c r="A768" s="746"/>
      <c r="B768" s="16" t="s">
        <v>68</v>
      </c>
      <c r="C768" s="736"/>
      <c r="D768" s="734"/>
      <c r="E768" s="733"/>
      <c r="F768" s="734"/>
      <c r="G768" s="733"/>
      <c r="H768" s="734"/>
      <c r="I768" s="733"/>
      <c r="J768" s="734"/>
      <c r="K768" s="735"/>
      <c r="L768" s="735"/>
      <c r="M768" s="736"/>
      <c r="N768" s="734"/>
      <c r="O768" s="735"/>
      <c r="P768" s="734"/>
      <c r="Q768" s="735"/>
      <c r="R768" s="734"/>
      <c r="S768" s="735"/>
      <c r="T768" s="734"/>
      <c r="U768" s="21"/>
      <c r="Z768" s="746"/>
      <c r="AA768" s="725"/>
      <c r="AB768" s="725"/>
      <c r="AC768" s="725"/>
      <c r="AD768" s="725"/>
      <c r="AE768" s="725"/>
      <c r="AF768" s="725"/>
      <c r="AG768" s="725"/>
      <c r="AH768" s="725"/>
      <c r="AI768" s="725"/>
      <c r="AJ768" s="725"/>
      <c r="AK768" s="725"/>
      <c r="AL768" s="725"/>
      <c r="AM768" s="725"/>
      <c r="AN768" s="725"/>
      <c r="AO768" s="725"/>
      <c r="AP768" s="725"/>
      <c r="AQ768" s="725"/>
      <c r="AR768" s="725"/>
      <c r="AS768" s="725"/>
      <c r="AT768" s="725"/>
      <c r="AU768" s="725"/>
      <c r="AV768" s="725"/>
      <c r="AW768" s="725"/>
      <c r="AX768" s="725"/>
      <c r="AY768" s="725"/>
      <c r="AZ768" s="725"/>
      <c r="BA768" s="725"/>
      <c r="BB768" s="725"/>
      <c r="BC768" s="725"/>
      <c r="BD768" s="725"/>
      <c r="BE768" s="725"/>
      <c r="BF768" s="725"/>
      <c r="BG768" s="725"/>
      <c r="BH768" s="725"/>
      <c r="BI768" s="725"/>
      <c r="BJ768" s="725"/>
      <c r="BK768" s="725"/>
      <c r="BL768" s="725"/>
      <c r="BM768" s="725"/>
      <c r="BN768" s="725"/>
      <c r="BO768" s="725"/>
      <c r="BP768" s="725"/>
      <c r="BQ768" s="725"/>
      <c r="BR768" s="725"/>
      <c r="BS768" s="725"/>
      <c r="BT768" s="725"/>
      <c r="BU768" s="725"/>
      <c r="BV768" s="725"/>
      <c r="BW768" s="725"/>
    </row>
    <row r="769" spans="1:75" ht="13.5" customHeight="1">
      <c r="A769" s="744" t="s">
        <v>103</v>
      </c>
      <c r="B769" s="15" t="s">
        <v>53</v>
      </c>
      <c r="C769" s="741" t="str">
        <f>VLOOKUP($C752,'2026年度(1年後期)'!$B$5:$N$208,COLUMN('2026年度(1年後期)'!$I$5),0)&amp;""</f>
        <v/>
      </c>
      <c r="D769" s="742"/>
      <c r="E769" s="747" t="str">
        <f>VLOOKUP($C752,'2026年度(2年後期)'!$B$5:$N$208,COLUMN('2026年度(2年後期)'!$I$5),0)&amp;""</f>
        <v/>
      </c>
      <c r="F769" s="742"/>
      <c r="G769" s="747" t="str">
        <f>VLOOKUP($C752,'2026年度(3年後期)'!$B$5:$N$208,COLUMN('2026年度(3年後期)'!$I$5),0)&amp;""</f>
        <v/>
      </c>
      <c r="H769" s="742"/>
      <c r="I769" s="747" t="str">
        <f>VLOOKUP($C752,'2026年度(4年後期)'!$B$5:$N$208,COLUMN('2026年度(4年後期)'!$I$5),0)&amp;""</f>
        <v/>
      </c>
      <c r="J769" s="742"/>
      <c r="K769" s="743" t="str">
        <f>VLOOKUP($C752,'2026年度(助産後期)'!$B$5:$N$208,COLUMN('2026年度(助産後期)'!$I$5),0)&amp;""</f>
        <v/>
      </c>
      <c r="L769" s="743"/>
      <c r="M769" s="741" t="str">
        <f>VLOOKUP($C752,'2026年度(M1後期)'!$B$5:$N$208,COLUMN('2026年度(M1後期)'!$I$5),0)&amp;""</f>
        <v/>
      </c>
      <c r="N769" s="742"/>
      <c r="O769" s="743" t="str">
        <f>VLOOKUP($C752,'2026年度(M2後期)'!$B$5:$N$208,COLUMN('2026年度(M2後期)'!$I$5),0)&amp;""</f>
        <v/>
      </c>
      <c r="P769" s="742"/>
      <c r="Q769" s="743" t="str">
        <f>VLOOKUP($C752,'2026年度(D1後期)'!$B$5:$N$208,COLUMN('2026年度(D1後期)'!$I$5),0)&amp;""</f>
        <v/>
      </c>
      <c r="R769" s="742"/>
      <c r="S769" s="743" t="str">
        <f>VLOOKUP($C752,'2026年度(D23後期)'!$B$5:$N$208,COLUMN('2026年度(D23後期)'!$I$5),0)&amp;""</f>
        <v/>
      </c>
      <c r="T769" s="742"/>
      <c r="U769" s="21"/>
      <c r="Z769" s="744" t="str">
        <f>A769</f>
        <v>４時限（15：10～16：40）</v>
      </c>
      <c r="AA769" s="723"/>
      <c r="AB769" s="723"/>
      <c r="AC769" s="723"/>
      <c r="AD769" s="723"/>
      <c r="AE769" s="723"/>
      <c r="AF769" s="723"/>
      <c r="AG769" s="723"/>
      <c r="AH769" s="723"/>
      <c r="AI769" s="723"/>
      <c r="AJ769" s="723"/>
      <c r="AK769" s="723"/>
      <c r="AL769" s="723"/>
      <c r="AM769" s="723"/>
      <c r="AN769" s="723"/>
      <c r="AO769" s="723"/>
      <c r="AP769" s="723"/>
      <c r="AQ769" s="723"/>
      <c r="AR769" s="723"/>
      <c r="AS769" s="723"/>
      <c r="AT769" s="723"/>
      <c r="AU769" s="723"/>
      <c r="AV769" s="723"/>
      <c r="AW769" s="723"/>
      <c r="AX769" s="723"/>
      <c r="AY769" s="723"/>
      <c r="AZ769" s="723"/>
      <c r="BA769" s="723"/>
      <c r="BB769" s="723"/>
      <c r="BC769" s="723"/>
      <c r="BD769" s="723"/>
      <c r="BE769" s="723"/>
      <c r="BF769" s="723"/>
      <c r="BG769" s="723"/>
      <c r="BH769" s="723"/>
      <c r="BI769" s="723"/>
      <c r="BJ769" s="723"/>
      <c r="BK769" s="723"/>
      <c r="BL769" s="723"/>
      <c r="BM769" s="723"/>
      <c r="BN769" s="723"/>
      <c r="BO769" s="723"/>
      <c r="BP769" s="723"/>
      <c r="BQ769" s="723"/>
      <c r="BR769" s="723"/>
      <c r="BS769" s="723"/>
      <c r="BT769" s="723"/>
      <c r="BU769" s="723"/>
      <c r="BV769" s="723"/>
      <c r="BW769" s="723"/>
    </row>
    <row r="770" spans="1:75" ht="13.5" customHeight="1">
      <c r="A770" s="745"/>
      <c r="B770" s="15" t="s">
        <v>61</v>
      </c>
      <c r="C770" s="739" t="str">
        <f>IFERROR(VLOOKUP(C769,科目・教員!$A$2:$B$342,2,0),"")</f>
        <v/>
      </c>
      <c r="D770" s="738"/>
      <c r="E770" s="740" t="str">
        <f>IFERROR(VLOOKUP(E769,科目・教員!$A$2:$B$342,2,0),"")</f>
        <v/>
      </c>
      <c r="F770" s="738"/>
      <c r="G770" s="740" t="str">
        <f>IFERROR(VLOOKUP(G769,科目・教員!$A$2:$B$342,2,0),"")</f>
        <v/>
      </c>
      <c r="H770" s="738"/>
      <c r="I770" s="740" t="str">
        <f>IFERROR(VLOOKUP(I769,科目・教員!$A$2:$B$342,2,0),"")</f>
        <v/>
      </c>
      <c r="J770" s="738"/>
      <c r="K770" s="737" t="str">
        <f>IFERROR(VLOOKUP(K769,科目・教員!$A$2:$B$342,2,0),"")</f>
        <v/>
      </c>
      <c r="L770" s="737"/>
      <c r="M770" s="739" t="str">
        <f>IFERROR(VLOOKUP(M769,科目・教員!$A$2:$B$342,2,0),"")</f>
        <v/>
      </c>
      <c r="N770" s="738"/>
      <c r="O770" s="737" t="str">
        <f>IFERROR(VLOOKUP(O769,科目・教員!$A$2:$B$342,2,0),"")</f>
        <v/>
      </c>
      <c r="P770" s="738"/>
      <c r="Q770" s="737" t="str">
        <f>IFERROR(VLOOKUP(Q769,科目・教員!$A$2:$B$342,2,0),"")</f>
        <v/>
      </c>
      <c r="R770" s="738"/>
      <c r="S770" s="737" t="str">
        <f>IFERROR(VLOOKUP(S769,科目・教員!$A$2:$B$342,2,0),"")</f>
        <v/>
      </c>
      <c r="T770" s="738"/>
      <c r="U770" s="21"/>
      <c r="Z770" s="745"/>
      <c r="AA770" s="724"/>
      <c r="AB770" s="724"/>
      <c r="AC770" s="724"/>
      <c r="AD770" s="724"/>
      <c r="AE770" s="724"/>
      <c r="AF770" s="724"/>
      <c r="AG770" s="724"/>
      <c r="AH770" s="724"/>
      <c r="AI770" s="724"/>
      <c r="AJ770" s="724"/>
      <c r="AK770" s="724"/>
      <c r="AL770" s="724"/>
      <c r="AM770" s="724"/>
      <c r="AN770" s="724"/>
      <c r="AO770" s="724"/>
      <c r="AP770" s="724"/>
      <c r="AQ770" s="724"/>
      <c r="AR770" s="724"/>
      <c r="AS770" s="724"/>
      <c r="AT770" s="724"/>
      <c r="AU770" s="724"/>
      <c r="AV770" s="724"/>
      <c r="AW770" s="724"/>
      <c r="AX770" s="724"/>
      <c r="AY770" s="724"/>
      <c r="AZ770" s="724"/>
      <c r="BA770" s="724"/>
      <c r="BB770" s="724"/>
      <c r="BC770" s="724"/>
      <c r="BD770" s="724"/>
      <c r="BE770" s="724"/>
      <c r="BF770" s="724"/>
      <c r="BG770" s="724"/>
      <c r="BH770" s="724"/>
      <c r="BI770" s="724"/>
      <c r="BJ770" s="724"/>
      <c r="BK770" s="724"/>
      <c r="BL770" s="724"/>
      <c r="BM770" s="724"/>
      <c r="BN770" s="724"/>
      <c r="BO770" s="724"/>
      <c r="BP770" s="724"/>
      <c r="BQ770" s="724"/>
      <c r="BR770" s="724"/>
      <c r="BS770" s="724"/>
      <c r="BT770" s="724"/>
      <c r="BU770" s="724"/>
      <c r="BV770" s="724"/>
      <c r="BW770" s="724"/>
    </row>
    <row r="771" spans="1:75" ht="13.5" customHeight="1">
      <c r="A771" s="745"/>
      <c r="B771" s="15" t="s">
        <v>65</v>
      </c>
      <c r="C771" s="739" t="str">
        <f>VLOOKUP($C752,'2026年度(1年後期)'!$B$5:$N$208,COLUMN('2026年度(1年後期)'!$I$5)+1,0)&amp;""</f>
        <v/>
      </c>
      <c r="D771" s="738"/>
      <c r="E771" s="740" t="str">
        <f>VLOOKUP($C752,'2026年度(2年後期)'!$B$5:$N$208,COLUMN('2026年度(2年後期)'!$I$5)+1,0)&amp;""</f>
        <v/>
      </c>
      <c r="F771" s="738"/>
      <c r="G771" s="740" t="str">
        <f>VLOOKUP($C752,'2026年度(3年後期)'!$B$5:$N$208,COLUMN('2026年度(3年後期)'!$I$5)+1,0)&amp;""</f>
        <v/>
      </c>
      <c r="H771" s="738"/>
      <c r="I771" s="740" t="str">
        <f>VLOOKUP($C752,'2026年度(4年後期)'!$B$5:$N$208,COLUMN('2026年度(4年後期)'!$I$5)+1,0)&amp;""</f>
        <v/>
      </c>
      <c r="J771" s="738"/>
      <c r="K771" s="737" t="str">
        <f>VLOOKUP($C752,'2026年度(助産後期)'!$B$5:$N$208,COLUMN('2026年度(助産後期)'!$I$5)+1,0)&amp;""</f>
        <v/>
      </c>
      <c r="L771" s="737"/>
      <c r="M771" s="739" t="str">
        <f>VLOOKUP($C752,'2026年度(M1後期)'!$B$5:$N$208,COLUMN('2026年度(M1後期)'!$I$5)+1,0)&amp;""</f>
        <v/>
      </c>
      <c r="N771" s="738"/>
      <c r="O771" s="737" t="str">
        <f>VLOOKUP($C752,'2026年度(M2後期)'!$B$5:$N$208,COLUMN('2026年度(M2後期)'!$I$5)+1,0)&amp;""</f>
        <v/>
      </c>
      <c r="P771" s="738"/>
      <c r="Q771" s="737" t="str">
        <f>VLOOKUP($C752,'2026年度(D1後期)'!$B$5:$N$208,COLUMN('2026年度(D1後期)'!$I$5)+1,0)&amp;""</f>
        <v/>
      </c>
      <c r="R771" s="738"/>
      <c r="S771" s="737" t="str">
        <f>VLOOKUP($C752,'2026年度(D23後期)'!$B$5:$N$208,COLUMN('2026年度(D23後期)'!$I$5)+1,0)&amp;""</f>
        <v/>
      </c>
      <c r="T771" s="738"/>
      <c r="U771" s="21"/>
      <c r="Z771" s="745"/>
      <c r="AA771" s="724"/>
      <c r="AB771" s="724"/>
      <c r="AC771" s="724"/>
      <c r="AD771" s="724"/>
      <c r="AE771" s="724"/>
      <c r="AF771" s="724"/>
      <c r="AG771" s="724"/>
      <c r="AH771" s="724"/>
      <c r="AI771" s="724"/>
      <c r="AJ771" s="724"/>
      <c r="AK771" s="724"/>
      <c r="AL771" s="724"/>
      <c r="AM771" s="724"/>
      <c r="AN771" s="724"/>
      <c r="AO771" s="724"/>
      <c r="AP771" s="724"/>
      <c r="AQ771" s="724"/>
      <c r="AR771" s="724"/>
      <c r="AS771" s="724"/>
      <c r="AT771" s="724"/>
      <c r="AU771" s="724"/>
      <c r="AV771" s="724"/>
      <c r="AW771" s="724"/>
      <c r="AX771" s="724"/>
      <c r="AY771" s="724"/>
      <c r="AZ771" s="724"/>
      <c r="BA771" s="724"/>
      <c r="BB771" s="724"/>
      <c r="BC771" s="724"/>
      <c r="BD771" s="724"/>
      <c r="BE771" s="724"/>
      <c r="BF771" s="724"/>
      <c r="BG771" s="724"/>
      <c r="BH771" s="724"/>
      <c r="BI771" s="724"/>
      <c r="BJ771" s="724"/>
      <c r="BK771" s="724"/>
      <c r="BL771" s="724"/>
      <c r="BM771" s="724"/>
      <c r="BN771" s="724"/>
      <c r="BO771" s="724"/>
      <c r="BP771" s="724"/>
      <c r="BQ771" s="724"/>
      <c r="BR771" s="724"/>
      <c r="BS771" s="724"/>
      <c r="BT771" s="724"/>
      <c r="BU771" s="724"/>
      <c r="BV771" s="724"/>
      <c r="BW771" s="724"/>
    </row>
    <row r="772" spans="1:75" ht="13.5" customHeight="1">
      <c r="A772" s="746"/>
      <c r="B772" s="16" t="s">
        <v>68</v>
      </c>
      <c r="C772" s="736"/>
      <c r="D772" s="734"/>
      <c r="E772" s="733"/>
      <c r="F772" s="734"/>
      <c r="G772" s="733"/>
      <c r="H772" s="734"/>
      <c r="I772" s="733"/>
      <c r="J772" s="734"/>
      <c r="K772" s="735"/>
      <c r="L772" s="735"/>
      <c r="M772" s="736"/>
      <c r="N772" s="734"/>
      <c r="O772" s="735"/>
      <c r="P772" s="734"/>
      <c r="Q772" s="735"/>
      <c r="R772" s="734"/>
      <c r="S772" s="735"/>
      <c r="T772" s="734"/>
      <c r="U772" s="21"/>
      <c r="Z772" s="746"/>
      <c r="AA772" s="725"/>
      <c r="AB772" s="725"/>
      <c r="AC772" s="725"/>
      <c r="AD772" s="725"/>
      <c r="AE772" s="725"/>
      <c r="AF772" s="725"/>
      <c r="AG772" s="725"/>
      <c r="AH772" s="725"/>
      <c r="AI772" s="725"/>
      <c r="AJ772" s="725"/>
      <c r="AK772" s="725"/>
      <c r="AL772" s="725"/>
      <c r="AM772" s="725"/>
      <c r="AN772" s="725"/>
      <c r="AO772" s="725"/>
      <c r="AP772" s="725"/>
      <c r="AQ772" s="725"/>
      <c r="AR772" s="725"/>
      <c r="AS772" s="725"/>
      <c r="AT772" s="725"/>
      <c r="AU772" s="725"/>
      <c r="AV772" s="725"/>
      <c r="AW772" s="725"/>
      <c r="AX772" s="725"/>
      <c r="AY772" s="725"/>
      <c r="AZ772" s="725"/>
      <c r="BA772" s="725"/>
      <c r="BB772" s="725"/>
      <c r="BC772" s="725"/>
      <c r="BD772" s="725"/>
      <c r="BE772" s="725"/>
      <c r="BF772" s="725"/>
      <c r="BG772" s="725"/>
      <c r="BH772" s="725"/>
      <c r="BI772" s="725"/>
      <c r="BJ772" s="725"/>
      <c r="BK772" s="725"/>
      <c r="BL772" s="725"/>
      <c r="BM772" s="725"/>
      <c r="BN772" s="725"/>
      <c r="BO772" s="725"/>
      <c r="BP772" s="725"/>
      <c r="BQ772" s="725"/>
      <c r="BR772" s="725"/>
      <c r="BS772" s="725"/>
      <c r="BT772" s="725"/>
      <c r="BU772" s="725"/>
      <c r="BV772" s="725"/>
      <c r="BW772" s="725"/>
    </row>
    <row r="773" spans="1:75" ht="13.5" customHeight="1">
      <c r="A773" s="744" t="s">
        <v>112</v>
      </c>
      <c r="B773" s="15" t="s">
        <v>53</v>
      </c>
      <c r="C773" s="741" t="str">
        <f>VLOOKUP($C752,'2026年度(1年後期)'!$B$5:$N$208,COLUMN('2026年度(1年後期)'!$K$5),0)&amp;""</f>
        <v/>
      </c>
      <c r="D773" s="742"/>
      <c r="E773" s="747" t="str">
        <f>VLOOKUP($C752,'2026年度(2年後期)'!$B$5:$N$208,COLUMN('2026年度(2年後期)'!$K$5),0)&amp;""</f>
        <v/>
      </c>
      <c r="F773" s="742"/>
      <c r="G773" s="747" t="str">
        <f>VLOOKUP($C752,'2026年度(3年後期)'!$B$5:$N$208,COLUMN('2026年度(3年後期)'!$K$5),0)&amp;""</f>
        <v/>
      </c>
      <c r="H773" s="742"/>
      <c r="I773" s="747" t="str">
        <f>VLOOKUP($C752,'2026年度(4年後期)'!$B$5:$N$208,COLUMN('2026年度(4年後期)'!$K$5),0)&amp;""</f>
        <v/>
      </c>
      <c r="J773" s="742"/>
      <c r="K773" s="743" t="str">
        <f>VLOOKUP($C752,'2026年度(助産後期)'!$B$5:$N$208,COLUMN('2026年度(助産後期)'!$K$5),0)&amp;""</f>
        <v/>
      </c>
      <c r="L773" s="743"/>
      <c r="M773" s="741" t="str">
        <f>VLOOKUP($C752,'2026年度(M1後期)'!$B$5:$N$208,COLUMN('2026年度(M1後期)'!$K$5),0)&amp;""</f>
        <v/>
      </c>
      <c r="N773" s="742"/>
      <c r="O773" s="743" t="str">
        <f>VLOOKUP($C752,'2026年度(M2後期)'!$B$5:$N$208,COLUMN('2026年度(M2後期)'!$K$5),0)&amp;""</f>
        <v/>
      </c>
      <c r="P773" s="742"/>
      <c r="Q773" s="743" t="str">
        <f>VLOOKUP($C752,'2026年度(D1後期)'!$B$5:$N$208,COLUMN('2026年度(D1後期)'!$K$5),0)&amp;""</f>
        <v/>
      </c>
      <c r="R773" s="742"/>
      <c r="S773" s="743" t="str">
        <f>VLOOKUP($C752,'2026年度(D23後期)'!$B$5:$N$208,COLUMN('2026年度(D23後期)'!$K$5),0)&amp;""</f>
        <v/>
      </c>
      <c r="T773" s="742"/>
      <c r="U773" s="21"/>
      <c r="Z773" s="744" t="str">
        <f>A773</f>
        <v>５時限（16：50～18：20）</v>
      </c>
      <c r="AA773" s="723"/>
      <c r="AB773" s="723"/>
      <c r="AC773" s="723"/>
      <c r="AD773" s="723"/>
      <c r="AE773" s="723"/>
      <c r="AF773" s="723"/>
      <c r="AG773" s="723"/>
      <c r="AH773" s="723"/>
      <c r="AI773" s="723"/>
      <c r="AJ773" s="723"/>
      <c r="AK773" s="723"/>
      <c r="AL773" s="723"/>
      <c r="AM773" s="723"/>
      <c r="AN773" s="723"/>
      <c r="AO773" s="723"/>
      <c r="AP773" s="723"/>
      <c r="AQ773" s="723"/>
      <c r="AR773" s="723"/>
      <c r="AS773" s="723"/>
      <c r="AT773" s="723"/>
      <c r="AU773" s="723"/>
      <c r="AV773" s="723"/>
      <c r="AW773" s="723"/>
      <c r="AX773" s="723"/>
      <c r="AY773" s="723"/>
      <c r="AZ773" s="723"/>
      <c r="BA773" s="723"/>
      <c r="BB773" s="723"/>
      <c r="BC773" s="723"/>
      <c r="BD773" s="723"/>
      <c r="BE773" s="723"/>
      <c r="BF773" s="723"/>
      <c r="BG773" s="723"/>
      <c r="BH773" s="723"/>
      <c r="BI773" s="723"/>
      <c r="BJ773" s="723"/>
      <c r="BK773" s="723"/>
      <c r="BL773" s="723"/>
      <c r="BM773" s="723"/>
      <c r="BN773" s="723"/>
      <c r="BO773" s="723"/>
      <c r="BP773" s="723"/>
      <c r="BQ773" s="723"/>
      <c r="BR773" s="723"/>
      <c r="BS773" s="723"/>
      <c r="BT773" s="723"/>
      <c r="BU773" s="723"/>
      <c r="BV773" s="723"/>
      <c r="BW773" s="723"/>
    </row>
    <row r="774" spans="1:75" ht="13.5" customHeight="1">
      <c r="A774" s="745"/>
      <c r="B774" s="15" t="s">
        <v>61</v>
      </c>
      <c r="C774" s="739" t="str">
        <f>IFERROR(VLOOKUP(C773,科目・教員!$A$2:$B$342,2,0),"")</f>
        <v/>
      </c>
      <c r="D774" s="738"/>
      <c r="E774" s="740" t="str">
        <f>IFERROR(VLOOKUP(E773,科目・教員!$A$2:$B$342,2,0),"")</f>
        <v/>
      </c>
      <c r="F774" s="738"/>
      <c r="G774" s="740" t="str">
        <f>IFERROR(VLOOKUP(G773,科目・教員!$A$2:$B$342,2,0),"")</f>
        <v/>
      </c>
      <c r="H774" s="738"/>
      <c r="I774" s="740" t="str">
        <f>IFERROR(VLOOKUP(I773,科目・教員!$A$2:$B$342,2,0),"")</f>
        <v/>
      </c>
      <c r="J774" s="738"/>
      <c r="K774" s="737" t="str">
        <f>IFERROR(VLOOKUP(K773,科目・教員!$A$2:$B$342,2,0),"")</f>
        <v/>
      </c>
      <c r="L774" s="737"/>
      <c r="M774" s="739" t="str">
        <f>IFERROR(VLOOKUP(M773,科目・教員!$A$2:$B$342,2,0),"")</f>
        <v/>
      </c>
      <c r="N774" s="738"/>
      <c r="O774" s="737" t="str">
        <f>IFERROR(VLOOKUP(O773,科目・教員!$A$2:$B$342,2,0),"")</f>
        <v/>
      </c>
      <c r="P774" s="738"/>
      <c r="Q774" s="737" t="str">
        <f>IFERROR(VLOOKUP(Q773,科目・教員!$A$2:$B$342,2,0),"")</f>
        <v/>
      </c>
      <c r="R774" s="738"/>
      <c r="S774" s="737" t="str">
        <f>IFERROR(VLOOKUP(S773,科目・教員!$A$2:$B$342,2,0),"")</f>
        <v/>
      </c>
      <c r="T774" s="738"/>
      <c r="U774" s="21"/>
      <c r="Z774" s="745"/>
      <c r="AA774" s="724"/>
      <c r="AB774" s="724"/>
      <c r="AC774" s="724"/>
      <c r="AD774" s="724"/>
      <c r="AE774" s="724"/>
      <c r="AF774" s="724"/>
      <c r="AG774" s="724"/>
      <c r="AH774" s="724"/>
      <c r="AI774" s="724"/>
      <c r="AJ774" s="724"/>
      <c r="AK774" s="724"/>
      <c r="AL774" s="724"/>
      <c r="AM774" s="724"/>
      <c r="AN774" s="724"/>
      <c r="AO774" s="724"/>
      <c r="AP774" s="724"/>
      <c r="AQ774" s="724"/>
      <c r="AR774" s="724"/>
      <c r="AS774" s="724"/>
      <c r="AT774" s="724"/>
      <c r="AU774" s="724"/>
      <c r="AV774" s="724"/>
      <c r="AW774" s="724"/>
      <c r="AX774" s="724"/>
      <c r="AY774" s="724"/>
      <c r="AZ774" s="724"/>
      <c r="BA774" s="724"/>
      <c r="BB774" s="724"/>
      <c r="BC774" s="724"/>
      <c r="BD774" s="724"/>
      <c r="BE774" s="724"/>
      <c r="BF774" s="724"/>
      <c r="BG774" s="724"/>
      <c r="BH774" s="724"/>
      <c r="BI774" s="724"/>
      <c r="BJ774" s="724"/>
      <c r="BK774" s="724"/>
      <c r="BL774" s="724"/>
      <c r="BM774" s="724"/>
      <c r="BN774" s="724"/>
      <c r="BO774" s="724"/>
      <c r="BP774" s="724"/>
      <c r="BQ774" s="724"/>
      <c r="BR774" s="724"/>
      <c r="BS774" s="724"/>
      <c r="BT774" s="724"/>
      <c r="BU774" s="724"/>
      <c r="BV774" s="724"/>
      <c r="BW774" s="724"/>
    </row>
    <row r="775" spans="1:75" ht="13.5" customHeight="1">
      <c r="A775" s="745"/>
      <c r="B775" s="15" t="s">
        <v>65</v>
      </c>
      <c r="C775" s="739" t="str">
        <f>VLOOKUP($C752,'2026年度(1年後期)'!$B$5:$N$208,COLUMN('2026年度(1年後期)'!$K$5)+1,0)&amp;""</f>
        <v/>
      </c>
      <c r="D775" s="738"/>
      <c r="E775" s="740" t="str">
        <f>VLOOKUP($C752,'2026年度(2年後期)'!$B$5:$N$208,COLUMN('2026年度(2年後期)'!$K$5)+1,0)&amp;""</f>
        <v/>
      </c>
      <c r="F775" s="738"/>
      <c r="G775" s="740" t="str">
        <f>VLOOKUP($C752,'2026年度(3年後期)'!$B$5:$N$208,COLUMN('2026年度(3年後期)'!$K$5)+1,0)&amp;""</f>
        <v/>
      </c>
      <c r="H775" s="738"/>
      <c r="I775" s="740" t="str">
        <f>VLOOKUP($C752,'2026年度(4年後期)'!$B$5:$N$208,COLUMN('2026年度(4年後期)'!$K$5)+1,0)&amp;""</f>
        <v/>
      </c>
      <c r="J775" s="738"/>
      <c r="K775" s="737" t="str">
        <f>VLOOKUP($C752,'2026年度(助産後期)'!$B$5:$N$208,COLUMN('2026年度(助産後期)'!$K$5)+1,0)&amp;""</f>
        <v/>
      </c>
      <c r="L775" s="737"/>
      <c r="M775" s="739" t="str">
        <f>VLOOKUP($C752,'2026年度(M1後期)'!$B$5:$N$208,COLUMN('2026年度(M1後期)'!$K$5)+1,0)&amp;""</f>
        <v/>
      </c>
      <c r="N775" s="738"/>
      <c r="O775" s="737" t="str">
        <f>VLOOKUP($C752,'2026年度(M2後期)'!$B$5:$N$208,COLUMN('2026年度(M2後期)'!$K$5)+1,0)&amp;""</f>
        <v/>
      </c>
      <c r="P775" s="738"/>
      <c r="Q775" s="737" t="str">
        <f>VLOOKUP($C752,'2026年度(D1後期)'!$B$5:$N$208,COLUMN('2026年度(D1後期)'!$K$5)+1,0)&amp;""</f>
        <v/>
      </c>
      <c r="R775" s="738"/>
      <c r="S775" s="737" t="str">
        <f>VLOOKUP($C752,'2026年度(D23後期)'!$B$5:$N$208,COLUMN('2026年度(D23後期)'!$K$5)+1,0)&amp;""</f>
        <v/>
      </c>
      <c r="T775" s="738"/>
      <c r="U775" s="21"/>
      <c r="Z775" s="745"/>
      <c r="AA775" s="724"/>
      <c r="AB775" s="724"/>
      <c r="AC775" s="724"/>
      <c r="AD775" s="724"/>
      <c r="AE775" s="724"/>
      <c r="AF775" s="724"/>
      <c r="AG775" s="724"/>
      <c r="AH775" s="724"/>
      <c r="AI775" s="724"/>
      <c r="AJ775" s="724"/>
      <c r="AK775" s="724"/>
      <c r="AL775" s="724"/>
      <c r="AM775" s="724"/>
      <c r="AN775" s="724"/>
      <c r="AO775" s="724"/>
      <c r="AP775" s="724"/>
      <c r="AQ775" s="724"/>
      <c r="AR775" s="724"/>
      <c r="AS775" s="724"/>
      <c r="AT775" s="724"/>
      <c r="AU775" s="724"/>
      <c r="AV775" s="724"/>
      <c r="AW775" s="724"/>
      <c r="AX775" s="724"/>
      <c r="AY775" s="724"/>
      <c r="AZ775" s="724"/>
      <c r="BA775" s="724"/>
      <c r="BB775" s="724"/>
      <c r="BC775" s="724"/>
      <c r="BD775" s="724"/>
      <c r="BE775" s="724"/>
      <c r="BF775" s="724"/>
      <c r="BG775" s="724"/>
      <c r="BH775" s="724"/>
      <c r="BI775" s="724"/>
      <c r="BJ775" s="724"/>
      <c r="BK775" s="724"/>
      <c r="BL775" s="724"/>
      <c r="BM775" s="724"/>
      <c r="BN775" s="724"/>
      <c r="BO775" s="724"/>
      <c r="BP775" s="724"/>
      <c r="BQ775" s="724"/>
      <c r="BR775" s="724"/>
      <c r="BS775" s="724"/>
      <c r="BT775" s="724"/>
      <c r="BU775" s="724"/>
      <c r="BV775" s="724"/>
      <c r="BW775" s="724"/>
    </row>
    <row r="776" spans="1:75" ht="13.5" customHeight="1">
      <c r="A776" s="746"/>
      <c r="B776" s="16" t="s">
        <v>68</v>
      </c>
      <c r="C776" s="736"/>
      <c r="D776" s="734"/>
      <c r="E776" s="733"/>
      <c r="F776" s="734"/>
      <c r="G776" s="733"/>
      <c r="H776" s="734"/>
      <c r="I776" s="733"/>
      <c r="J776" s="734"/>
      <c r="K776" s="735"/>
      <c r="L776" s="735"/>
      <c r="M776" s="736"/>
      <c r="N776" s="734"/>
      <c r="O776" s="735"/>
      <c r="P776" s="734"/>
      <c r="Q776" s="735"/>
      <c r="R776" s="734"/>
      <c r="S776" s="735"/>
      <c r="T776" s="734"/>
      <c r="U776" s="22"/>
      <c r="V776" s="19"/>
      <c r="W776" s="19"/>
      <c r="X776" s="19"/>
      <c r="Y776" s="19"/>
      <c r="Z776" s="746"/>
      <c r="AA776" s="725"/>
      <c r="AB776" s="725"/>
      <c r="AC776" s="725"/>
      <c r="AD776" s="725"/>
      <c r="AE776" s="725"/>
      <c r="AF776" s="725"/>
      <c r="AG776" s="725"/>
      <c r="AH776" s="725"/>
      <c r="AI776" s="725"/>
      <c r="AJ776" s="725"/>
      <c r="AK776" s="725"/>
      <c r="AL776" s="725"/>
      <c r="AM776" s="725"/>
      <c r="AN776" s="725"/>
      <c r="AO776" s="725"/>
      <c r="AP776" s="725"/>
      <c r="AQ776" s="725"/>
      <c r="AR776" s="725"/>
      <c r="AS776" s="725"/>
      <c r="AT776" s="725"/>
      <c r="AU776" s="725"/>
      <c r="AV776" s="725"/>
      <c r="AW776" s="725"/>
      <c r="AX776" s="725"/>
      <c r="AY776" s="725"/>
      <c r="AZ776" s="725"/>
      <c r="BA776" s="725"/>
      <c r="BB776" s="725"/>
      <c r="BC776" s="725"/>
      <c r="BD776" s="725"/>
      <c r="BE776" s="725"/>
      <c r="BF776" s="725"/>
      <c r="BG776" s="725"/>
      <c r="BH776" s="725"/>
      <c r="BI776" s="725"/>
      <c r="BJ776" s="725"/>
      <c r="BK776" s="725"/>
      <c r="BL776" s="725"/>
      <c r="BM776" s="725"/>
      <c r="BN776" s="725"/>
      <c r="BO776" s="725"/>
      <c r="BP776" s="725"/>
      <c r="BQ776" s="725"/>
      <c r="BR776" s="725"/>
      <c r="BS776" s="725"/>
      <c r="BT776" s="725"/>
      <c r="BU776" s="725"/>
      <c r="BV776" s="725"/>
      <c r="BW776" s="72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8" zoomScaleNormal="100" zoomScaleSheetLayoutView="100" workbookViewId="0">
      <selection activeCell="Q26" sqref="Q26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496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497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498</v>
      </c>
      <c r="C5" s="719" t="s">
        <v>499</v>
      </c>
      <c r="D5" s="58" t="s">
        <v>500</v>
      </c>
      <c r="E5" s="715" t="s">
        <v>501</v>
      </c>
      <c r="F5" s="58" t="s">
        <v>502</v>
      </c>
      <c r="G5" s="715" t="s">
        <v>501</v>
      </c>
      <c r="H5" s="58" t="s">
        <v>503</v>
      </c>
      <c r="I5" s="715" t="s">
        <v>501</v>
      </c>
      <c r="J5" s="58" t="s">
        <v>504</v>
      </c>
      <c r="K5" s="715" t="s">
        <v>501</v>
      </c>
      <c r="L5" s="58" t="s">
        <v>505</v>
      </c>
      <c r="M5" s="715" t="s">
        <v>501</v>
      </c>
      <c r="N5" s="59" t="s">
        <v>506</v>
      </c>
    </row>
    <row r="6" spans="2:18" ht="18" customHeight="1" thickBot="1">
      <c r="B6" s="718"/>
      <c r="C6" s="720"/>
      <c r="D6" s="60" t="s">
        <v>507</v>
      </c>
      <c r="E6" s="716"/>
      <c r="F6" s="60" t="s">
        <v>508</v>
      </c>
      <c r="G6" s="716"/>
      <c r="H6" s="60" t="s">
        <v>509</v>
      </c>
      <c r="I6" s="716"/>
      <c r="J6" s="60" t="s">
        <v>510</v>
      </c>
      <c r="K6" s="716"/>
      <c r="L6" s="60" t="s">
        <v>511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584" t="s">
        <v>512</v>
      </c>
      <c r="E7" s="65" t="s">
        <v>235</v>
      </c>
      <c r="F7" s="586" t="s">
        <v>513</v>
      </c>
      <c r="G7" s="65">
        <v>101</v>
      </c>
      <c r="H7" s="67" t="s">
        <v>514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515</v>
      </c>
      <c r="R7" s="188" t="s">
        <v>516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325</v>
      </c>
      <c r="G8" s="65">
        <v>101</v>
      </c>
      <c r="H8" s="75" t="s">
        <v>517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518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519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520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320</v>
      </c>
      <c r="G11" s="65">
        <v>101</v>
      </c>
      <c r="H11" s="129" t="s">
        <v>521</v>
      </c>
      <c r="I11" s="65">
        <v>101</v>
      </c>
      <c r="J11" s="129" t="s">
        <v>522</v>
      </c>
      <c r="K11" s="699" t="s">
        <v>523</v>
      </c>
      <c r="L11" s="129"/>
      <c r="M11" s="77"/>
      <c r="N11" s="82"/>
      <c r="O11" s="188">
        <f>O8+1</f>
        <v>3</v>
      </c>
      <c r="Q11" s="188" t="s">
        <v>524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1" t="s">
        <v>154</v>
      </c>
      <c r="E12" s="65">
        <v>101</v>
      </c>
      <c r="F12" s="79" t="s">
        <v>525</v>
      </c>
      <c r="G12" s="65">
        <v>101</v>
      </c>
      <c r="H12" s="64" t="s">
        <v>526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527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528</v>
      </c>
      <c r="E13" s="411">
        <v>301</v>
      </c>
      <c r="F13" s="64" t="s">
        <v>325</v>
      </c>
      <c r="G13" s="65">
        <v>101</v>
      </c>
      <c r="H13" s="64" t="s">
        <v>514</v>
      </c>
      <c r="I13" s="65">
        <v>101</v>
      </c>
      <c r="J13" s="584" t="s">
        <v>529</v>
      </c>
      <c r="K13" s="411">
        <v>301</v>
      </c>
      <c r="L13" s="64"/>
      <c r="M13" s="77"/>
      <c r="N13" s="82"/>
      <c r="O13" s="188">
        <f>O12+1</f>
        <v>5</v>
      </c>
      <c r="Q13" s="188" t="s">
        <v>530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521</v>
      </c>
      <c r="E14" s="65">
        <v>101</v>
      </c>
      <c r="F14" s="64" t="s">
        <v>531</v>
      </c>
      <c r="G14" s="65">
        <v>101</v>
      </c>
      <c r="H14" s="64" t="s">
        <v>517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532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320</v>
      </c>
      <c r="E15" s="92">
        <v>101</v>
      </c>
      <c r="F15" s="64" t="s">
        <v>533</v>
      </c>
      <c r="G15" s="65">
        <v>101</v>
      </c>
      <c r="H15" s="584" t="s">
        <v>534</v>
      </c>
      <c r="I15" s="65"/>
      <c r="J15" s="584" t="s">
        <v>534</v>
      </c>
      <c r="K15" s="65"/>
      <c r="L15" s="584" t="s">
        <v>534</v>
      </c>
      <c r="M15" s="91"/>
      <c r="N15" s="82" t="s">
        <v>535</v>
      </c>
      <c r="O15" s="188">
        <f t="shared" si="3"/>
        <v>7</v>
      </c>
      <c r="Q15" s="188" t="s">
        <v>536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537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538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 t="s">
        <v>171</v>
      </c>
      <c r="K18" s="86"/>
      <c r="L18" s="85"/>
      <c r="M18" s="88"/>
      <c r="N18" s="89"/>
      <c r="Q18" s="188" t="s">
        <v>539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540</v>
      </c>
      <c r="E19" s="152" t="s">
        <v>541</v>
      </c>
      <c r="F19" s="103" t="s">
        <v>540</v>
      </c>
      <c r="G19" s="152" t="s">
        <v>541</v>
      </c>
      <c r="H19" s="103" t="s">
        <v>521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542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525</v>
      </c>
      <c r="E20" s="65">
        <v>101</v>
      </c>
      <c r="F20" s="64" t="s">
        <v>533</v>
      </c>
      <c r="G20" s="65">
        <v>101</v>
      </c>
      <c r="H20" s="103" t="s">
        <v>514</v>
      </c>
      <c r="I20" s="152">
        <v>101</v>
      </c>
      <c r="J20" s="103" t="s">
        <v>543</v>
      </c>
      <c r="K20" s="152">
        <v>101</v>
      </c>
      <c r="L20" s="64" t="s">
        <v>543</v>
      </c>
      <c r="M20" s="81">
        <v>101</v>
      </c>
      <c r="N20" s="82" t="s">
        <v>544</v>
      </c>
      <c r="O20" s="188">
        <f>O19+1</f>
        <v>9</v>
      </c>
      <c r="Q20" s="188" t="s">
        <v>545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320</v>
      </c>
      <c r="E21" s="404">
        <v>101</v>
      </c>
      <c r="F21" s="99" t="s">
        <v>325</v>
      </c>
      <c r="G21" s="100">
        <v>101</v>
      </c>
      <c r="H21" s="103" t="s">
        <v>531</v>
      </c>
      <c r="I21" s="152">
        <v>101</v>
      </c>
      <c r="J21" s="103" t="s">
        <v>517</v>
      </c>
      <c r="K21" s="152">
        <v>101</v>
      </c>
      <c r="L21" s="64"/>
      <c r="M21" s="91"/>
      <c r="N21" s="82"/>
      <c r="O21" s="188">
        <f>O20+1</f>
        <v>10</v>
      </c>
      <c r="Q21" s="190" t="s">
        <v>546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514</v>
      </c>
      <c r="E22" s="81">
        <v>101</v>
      </c>
      <c r="F22" s="64" t="s">
        <v>526</v>
      </c>
      <c r="G22" s="76">
        <v>101</v>
      </c>
      <c r="H22" s="64" t="s">
        <v>547</v>
      </c>
      <c r="I22" s="65" t="s">
        <v>548</v>
      </c>
      <c r="J22" s="64" t="s">
        <v>547</v>
      </c>
      <c r="K22" s="65" t="s">
        <v>548</v>
      </c>
      <c r="L22" s="64"/>
      <c r="M22" s="65"/>
      <c r="N22" s="82"/>
      <c r="O22" s="188">
        <f t="shared" ref="O22" si="4">O21+1</f>
        <v>11</v>
      </c>
      <c r="Q22" s="188" t="s">
        <v>549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514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11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550</v>
      </c>
      <c r="E25" s="76">
        <v>101</v>
      </c>
      <c r="F25" s="64" t="s">
        <v>320</v>
      </c>
      <c r="G25" s="65">
        <v>101</v>
      </c>
      <c r="H25" s="129" t="s">
        <v>154</v>
      </c>
      <c r="I25" s="65">
        <v>101</v>
      </c>
      <c r="J25" s="129" t="s">
        <v>522</v>
      </c>
      <c r="K25" s="699" t="s">
        <v>551</v>
      </c>
      <c r="L25" s="64"/>
      <c r="M25" s="65"/>
      <c r="N25" s="82"/>
      <c r="O25" s="188">
        <f>O22+1</f>
        <v>12</v>
      </c>
      <c r="Q25" s="188" t="s">
        <v>552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553</v>
      </c>
      <c r="E26" s="152">
        <v>101</v>
      </c>
      <c r="F26" s="103" t="s">
        <v>514</v>
      </c>
      <c r="G26" s="152">
        <v>101</v>
      </c>
      <c r="H26" s="64" t="s">
        <v>525</v>
      </c>
      <c r="I26" s="65">
        <v>101</v>
      </c>
      <c r="J26" s="584" t="s">
        <v>554</v>
      </c>
      <c r="K26" s="77"/>
      <c r="L26" s="64"/>
      <c r="M26" s="77"/>
      <c r="N26" s="82"/>
      <c r="O26" s="188">
        <f>O25+1</f>
        <v>13</v>
      </c>
      <c r="Q26" s="188" t="s">
        <v>325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531</v>
      </c>
      <c r="E27" s="65">
        <v>101</v>
      </c>
      <c r="F27" s="64" t="s">
        <v>517</v>
      </c>
      <c r="G27" s="65">
        <v>101</v>
      </c>
      <c r="H27" s="64" t="s">
        <v>154</v>
      </c>
      <c r="I27" s="65">
        <v>101</v>
      </c>
      <c r="J27" s="64" t="s">
        <v>543</v>
      </c>
      <c r="K27" s="81">
        <v>101</v>
      </c>
      <c r="L27" s="64" t="s">
        <v>543</v>
      </c>
      <c r="M27" s="81">
        <v>101</v>
      </c>
      <c r="N27" s="109"/>
      <c r="O27" s="188">
        <f>O26+1</f>
        <v>14</v>
      </c>
      <c r="Q27" s="188" t="s">
        <v>555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556</v>
      </c>
      <c r="E28" s="65" t="s">
        <v>541</v>
      </c>
      <c r="F28" s="64" t="s">
        <v>556</v>
      </c>
      <c r="G28" s="65" t="s">
        <v>541</v>
      </c>
      <c r="H28" s="64" t="s">
        <v>557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558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559</v>
      </c>
      <c r="E29" s="65" t="s">
        <v>541</v>
      </c>
      <c r="F29" s="64" t="s">
        <v>559</v>
      </c>
      <c r="G29" s="65" t="s">
        <v>541</v>
      </c>
      <c r="H29" s="64" t="s">
        <v>547</v>
      </c>
      <c r="I29" s="65" t="s">
        <v>548</v>
      </c>
      <c r="J29" s="64" t="s">
        <v>547</v>
      </c>
      <c r="K29" s="65" t="s">
        <v>548</v>
      </c>
      <c r="L29" s="64"/>
      <c r="M29" s="65"/>
      <c r="N29" s="82"/>
      <c r="O29" s="188">
        <f t="shared" si="5"/>
        <v>16</v>
      </c>
      <c r="Q29" s="188" t="s">
        <v>560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561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562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550</v>
      </c>
      <c r="E32" s="65">
        <v>201</v>
      </c>
      <c r="F32" s="93" t="s">
        <v>540</v>
      </c>
      <c r="G32" s="76" t="s">
        <v>541</v>
      </c>
      <c r="H32" s="64" t="s">
        <v>154</v>
      </c>
      <c r="I32" s="65">
        <v>101</v>
      </c>
      <c r="J32" s="129" t="s">
        <v>522</v>
      </c>
      <c r="K32" s="699" t="s">
        <v>551</v>
      </c>
      <c r="L32" s="64"/>
      <c r="M32" s="65"/>
      <c r="N32" s="82"/>
      <c r="O32" s="188">
        <f>O29+1</f>
        <v>17</v>
      </c>
      <c r="Q32" s="188" t="s">
        <v>563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553</v>
      </c>
      <c r="G33" s="81">
        <v>101</v>
      </c>
      <c r="H33" s="64" t="s">
        <v>517</v>
      </c>
      <c r="I33" s="65">
        <v>101</v>
      </c>
      <c r="J33" s="584" t="s">
        <v>564</v>
      </c>
      <c r="K33" s="76"/>
      <c r="L33" s="64"/>
      <c r="M33" s="77"/>
      <c r="N33" s="585" t="s">
        <v>565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325</v>
      </c>
      <c r="E34" s="65">
        <v>101</v>
      </c>
      <c r="F34" s="64" t="s">
        <v>514</v>
      </c>
      <c r="G34" s="65">
        <v>101</v>
      </c>
      <c r="H34" s="64" t="s">
        <v>533</v>
      </c>
      <c r="I34" s="65">
        <v>101</v>
      </c>
      <c r="J34" s="64" t="s">
        <v>543</v>
      </c>
      <c r="K34" s="76">
        <v>101</v>
      </c>
      <c r="L34" s="64" t="s">
        <v>543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557</v>
      </c>
      <c r="G35" s="65">
        <v>101</v>
      </c>
      <c r="H35" s="64" t="s">
        <v>521</v>
      </c>
      <c r="I35" s="65">
        <v>101</v>
      </c>
      <c r="J35" s="64" t="s">
        <v>531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566</v>
      </c>
      <c r="G36" s="76" t="s">
        <v>567</v>
      </c>
      <c r="H36" s="64" t="s">
        <v>547</v>
      </c>
      <c r="I36" s="65" t="s">
        <v>548</v>
      </c>
      <c r="J36" s="64" t="s">
        <v>547</v>
      </c>
      <c r="K36" s="65" t="s">
        <v>548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498</v>
      </c>
      <c r="C40" s="719" t="s">
        <v>499</v>
      </c>
      <c r="D40" s="58" t="s">
        <v>500</v>
      </c>
      <c r="E40" s="721" t="s">
        <v>501</v>
      </c>
      <c r="F40" s="58" t="s">
        <v>502</v>
      </c>
      <c r="G40" s="721" t="s">
        <v>501</v>
      </c>
      <c r="H40" s="58" t="s">
        <v>503</v>
      </c>
      <c r="I40" s="721" t="s">
        <v>501</v>
      </c>
      <c r="J40" s="58" t="s">
        <v>504</v>
      </c>
      <c r="K40" s="721" t="s">
        <v>501</v>
      </c>
      <c r="L40" s="58" t="s">
        <v>505</v>
      </c>
      <c r="M40" s="721" t="s">
        <v>501</v>
      </c>
      <c r="N40" s="59" t="s">
        <v>506</v>
      </c>
    </row>
    <row r="41" spans="2:15" ht="36" customHeight="1" thickBot="1">
      <c r="B41" s="718"/>
      <c r="C41" s="720"/>
      <c r="D41" s="60" t="s">
        <v>507</v>
      </c>
      <c r="E41" s="722"/>
      <c r="F41" s="60" t="s">
        <v>508</v>
      </c>
      <c r="G41" s="722"/>
      <c r="H41" s="60" t="s">
        <v>509</v>
      </c>
      <c r="I41" s="722"/>
      <c r="J41" s="60" t="s">
        <v>510</v>
      </c>
      <c r="K41" s="722"/>
      <c r="L41" s="60" t="s">
        <v>511</v>
      </c>
      <c r="M41" s="72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550</v>
      </c>
      <c r="E43" s="478">
        <v>101</v>
      </c>
      <c r="F43" s="374" t="s">
        <v>526</v>
      </c>
      <c r="G43" s="76">
        <v>101</v>
      </c>
      <c r="H43" s="374" t="s">
        <v>517</v>
      </c>
      <c r="I43" s="76">
        <v>101</v>
      </c>
      <c r="J43" s="129" t="s">
        <v>522</v>
      </c>
      <c r="K43" s="711" t="s">
        <v>569</v>
      </c>
      <c r="L43" s="64"/>
      <c r="M43" s="81"/>
      <c r="N43" s="82" t="s">
        <v>570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521</v>
      </c>
      <c r="G45" s="65">
        <v>101</v>
      </c>
      <c r="H45" s="374" t="s">
        <v>514</v>
      </c>
      <c r="I45" s="76">
        <v>101</v>
      </c>
      <c r="J45" s="374" t="s">
        <v>543</v>
      </c>
      <c r="K45" s="76">
        <v>101</v>
      </c>
      <c r="L45" s="374" t="s">
        <v>543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553</v>
      </c>
      <c r="E46" s="65">
        <v>101</v>
      </c>
      <c r="F46" s="64" t="s">
        <v>531</v>
      </c>
      <c r="G46" s="65">
        <v>101</v>
      </c>
      <c r="H46" s="64" t="s">
        <v>154</v>
      </c>
      <c r="I46" s="65">
        <v>101</v>
      </c>
      <c r="J46" s="584" t="s">
        <v>571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572</v>
      </c>
      <c r="E47" s="65">
        <v>101</v>
      </c>
      <c r="F47" s="80" t="s">
        <v>557</v>
      </c>
      <c r="G47" s="76">
        <v>101</v>
      </c>
      <c r="H47" s="64" t="s">
        <v>547</v>
      </c>
      <c r="I47" s="65" t="s">
        <v>548</v>
      </c>
      <c r="J47" s="64" t="s">
        <v>547</v>
      </c>
      <c r="K47" s="65" t="s">
        <v>548</v>
      </c>
      <c r="L47" s="64" t="s">
        <v>566</v>
      </c>
      <c r="M47" s="65" t="s">
        <v>573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550</v>
      </c>
      <c r="E50" s="65">
        <v>201</v>
      </c>
      <c r="F50" s="75" t="s">
        <v>574</v>
      </c>
      <c r="G50" s="487" t="s">
        <v>575</v>
      </c>
      <c r="H50" s="488" t="s">
        <v>576</v>
      </c>
      <c r="I50" s="76">
        <v>101</v>
      </c>
      <c r="J50" s="129" t="s">
        <v>522</v>
      </c>
      <c r="K50" s="711" t="s">
        <v>577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553</v>
      </c>
      <c r="E51" s="65">
        <v>101</v>
      </c>
      <c r="F51" s="129" t="s">
        <v>171</v>
      </c>
      <c r="G51" s="65">
        <v>101</v>
      </c>
      <c r="H51" s="64" t="s">
        <v>525</v>
      </c>
      <c r="I51" s="65">
        <v>101</v>
      </c>
      <c r="J51" s="64" t="s">
        <v>578</v>
      </c>
      <c r="K51" s="65">
        <v>101</v>
      </c>
      <c r="L51" s="410" t="s">
        <v>579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521</v>
      </c>
      <c r="E52" s="65">
        <v>101</v>
      </c>
      <c r="F52" s="64" t="s">
        <v>325</v>
      </c>
      <c r="G52" s="65">
        <v>101</v>
      </c>
      <c r="H52" s="64" t="s">
        <v>580</v>
      </c>
      <c r="I52" s="65">
        <v>202</v>
      </c>
      <c r="J52" s="64" t="s">
        <v>580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572</v>
      </c>
      <c r="E53" s="65">
        <v>101</v>
      </c>
      <c r="F53" s="64" t="s">
        <v>557</v>
      </c>
      <c r="G53" s="65">
        <v>101</v>
      </c>
      <c r="H53" s="584" t="s">
        <v>581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320</v>
      </c>
      <c r="E54" s="126">
        <v>101</v>
      </c>
      <c r="F54" s="80" t="s">
        <v>517</v>
      </c>
      <c r="G54" s="76">
        <v>101</v>
      </c>
      <c r="H54" s="64" t="s">
        <v>547</v>
      </c>
      <c r="I54" s="65" t="s">
        <v>548</v>
      </c>
      <c r="J54" s="64" t="s">
        <v>547</v>
      </c>
      <c r="K54" s="65" t="s">
        <v>548</v>
      </c>
      <c r="L54" s="64" t="s">
        <v>566</v>
      </c>
      <c r="M54" s="196" t="s">
        <v>573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582</v>
      </c>
      <c r="E57" s="76">
        <v>101</v>
      </c>
      <c r="F57" s="658" t="s">
        <v>325</v>
      </c>
      <c r="G57" s="76">
        <v>101</v>
      </c>
      <c r="H57" s="129" t="s">
        <v>171</v>
      </c>
      <c r="I57" s="65">
        <v>101</v>
      </c>
      <c r="J57" s="129" t="s">
        <v>583</v>
      </c>
      <c r="K57" s="711" t="s">
        <v>551</v>
      </c>
      <c r="L57" s="129" t="s">
        <v>522</v>
      </c>
      <c r="M57" s="711" t="s">
        <v>577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584</v>
      </c>
      <c r="G58" s="126">
        <v>101</v>
      </c>
      <c r="H58" s="64" t="s">
        <v>533</v>
      </c>
      <c r="I58" s="65">
        <v>101</v>
      </c>
      <c r="J58" s="64" t="s">
        <v>585</v>
      </c>
      <c r="K58" s="65">
        <v>101</v>
      </c>
      <c r="L58" s="410" t="s">
        <v>579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521</v>
      </c>
      <c r="E59" s="65">
        <v>101</v>
      </c>
      <c r="F59" s="64" t="s">
        <v>517</v>
      </c>
      <c r="G59" s="65">
        <v>101</v>
      </c>
      <c r="H59" s="64" t="s">
        <v>586</v>
      </c>
      <c r="I59" s="65">
        <v>202</v>
      </c>
      <c r="J59" s="64" t="s">
        <v>580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531</v>
      </c>
      <c r="G60" s="65">
        <v>101</v>
      </c>
      <c r="H60" s="64" t="s">
        <v>325</v>
      </c>
      <c r="I60" s="65">
        <v>101</v>
      </c>
      <c r="J60" s="64" t="s">
        <v>543</v>
      </c>
      <c r="K60" s="65">
        <v>101</v>
      </c>
      <c r="L60" s="64" t="s">
        <v>543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585</v>
      </c>
      <c r="E61" s="65">
        <v>101</v>
      </c>
      <c r="F61" s="80" t="s">
        <v>557</v>
      </c>
      <c r="G61" s="76">
        <v>101</v>
      </c>
      <c r="H61" s="64" t="s">
        <v>547</v>
      </c>
      <c r="I61" s="65" t="s">
        <v>548</v>
      </c>
      <c r="J61" s="64" t="s">
        <v>547</v>
      </c>
      <c r="K61" s="65" t="s">
        <v>548</v>
      </c>
      <c r="L61" s="64" t="s">
        <v>566</v>
      </c>
      <c r="M61" s="65" t="s">
        <v>573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553</v>
      </c>
      <c r="G65" s="126">
        <v>101</v>
      </c>
      <c r="H65" s="64" t="s">
        <v>585</v>
      </c>
      <c r="I65" s="65">
        <v>101</v>
      </c>
      <c r="J65" s="64" t="s">
        <v>587</v>
      </c>
      <c r="K65" s="65">
        <v>101</v>
      </c>
      <c r="L65" s="410" t="s">
        <v>579</v>
      </c>
      <c r="M65" s="415">
        <v>101</v>
      </c>
      <c r="N65" s="82" t="s">
        <v>588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521</v>
      </c>
      <c r="E66" s="65">
        <v>101</v>
      </c>
      <c r="F66" s="64" t="s">
        <v>517</v>
      </c>
      <c r="G66" s="65">
        <v>101</v>
      </c>
      <c r="H66" s="64" t="s">
        <v>586</v>
      </c>
      <c r="I66" s="65">
        <v>202</v>
      </c>
      <c r="J66" s="64" t="s">
        <v>580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572</v>
      </c>
      <c r="E67" s="65">
        <v>101</v>
      </c>
      <c r="F67" s="64" t="s">
        <v>531</v>
      </c>
      <c r="G67" s="65">
        <v>101</v>
      </c>
      <c r="H67" s="64" t="s">
        <v>154</v>
      </c>
      <c r="I67" s="65">
        <v>101</v>
      </c>
      <c r="J67" s="64" t="s">
        <v>543</v>
      </c>
      <c r="K67" s="65">
        <v>101</v>
      </c>
      <c r="L67" s="64" t="s">
        <v>543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585</v>
      </c>
      <c r="E68" s="126">
        <v>101</v>
      </c>
      <c r="F68" s="80" t="s">
        <v>557</v>
      </c>
      <c r="G68" s="76">
        <v>101</v>
      </c>
      <c r="H68" s="64" t="s">
        <v>547</v>
      </c>
      <c r="I68" s="65" t="s">
        <v>548</v>
      </c>
      <c r="J68" s="64" t="s">
        <v>547</v>
      </c>
      <c r="K68" s="65" t="s">
        <v>548</v>
      </c>
      <c r="L68" s="64" t="s">
        <v>566</v>
      </c>
      <c r="M68" s="65" t="s">
        <v>573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550</v>
      </c>
      <c r="E71" s="494">
        <v>101</v>
      </c>
      <c r="F71" s="495" t="s">
        <v>572</v>
      </c>
      <c r="G71" s="113">
        <v>101</v>
      </c>
      <c r="H71" s="496" t="s">
        <v>585</v>
      </c>
      <c r="I71" s="599">
        <v>101</v>
      </c>
      <c r="J71" s="640" t="s">
        <v>522</v>
      </c>
      <c r="K71" s="712" t="s">
        <v>577</v>
      </c>
      <c r="L71" s="112" t="s">
        <v>522</v>
      </c>
      <c r="M71" s="713" t="s">
        <v>551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589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498</v>
      </c>
      <c r="C74" s="719" t="s">
        <v>499</v>
      </c>
      <c r="D74" s="58" t="s">
        <v>500</v>
      </c>
      <c r="E74" s="715" t="s">
        <v>501</v>
      </c>
      <c r="F74" s="58" t="s">
        <v>502</v>
      </c>
      <c r="G74" s="715" t="s">
        <v>501</v>
      </c>
      <c r="H74" s="58" t="s">
        <v>503</v>
      </c>
      <c r="I74" s="715" t="s">
        <v>501</v>
      </c>
      <c r="J74" s="58" t="s">
        <v>504</v>
      </c>
      <c r="K74" s="715" t="s">
        <v>501</v>
      </c>
      <c r="L74" s="58" t="s">
        <v>505</v>
      </c>
      <c r="M74" s="715" t="s">
        <v>501</v>
      </c>
      <c r="N74" s="59" t="s">
        <v>506</v>
      </c>
    </row>
    <row r="75" spans="2:15" ht="18" customHeight="1">
      <c r="B75" s="718"/>
      <c r="C75" s="720"/>
      <c r="D75" s="60" t="s">
        <v>507</v>
      </c>
      <c r="E75" s="716"/>
      <c r="F75" s="60" t="s">
        <v>508</v>
      </c>
      <c r="G75" s="716"/>
      <c r="H75" s="60" t="s">
        <v>509</v>
      </c>
      <c r="I75" s="716"/>
      <c r="J75" s="60" t="s">
        <v>510</v>
      </c>
      <c r="K75" s="716"/>
      <c r="L75" s="60" t="s">
        <v>511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553</v>
      </c>
      <c r="E76" s="126">
        <v>101</v>
      </c>
      <c r="F76" s="132" t="s">
        <v>320</v>
      </c>
      <c r="G76" s="126">
        <v>101</v>
      </c>
      <c r="H76" s="64" t="s">
        <v>533</v>
      </c>
      <c r="I76" s="65">
        <v>101</v>
      </c>
      <c r="J76" s="64" t="s">
        <v>590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517</v>
      </c>
      <c r="E77" s="65">
        <v>101</v>
      </c>
      <c r="F77" s="64" t="s">
        <v>521</v>
      </c>
      <c r="G77" s="65">
        <v>101</v>
      </c>
      <c r="H77" s="64" t="s">
        <v>580</v>
      </c>
      <c r="I77" s="65">
        <v>202</v>
      </c>
      <c r="J77" s="64" t="s">
        <v>580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531</v>
      </c>
      <c r="G78" s="104">
        <v>101</v>
      </c>
      <c r="H78" s="145" t="s">
        <v>591</v>
      </c>
      <c r="I78" s="104">
        <v>101</v>
      </c>
      <c r="J78" s="64" t="s">
        <v>543</v>
      </c>
      <c r="K78" s="81">
        <v>101</v>
      </c>
      <c r="L78" s="64" t="s">
        <v>543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557</v>
      </c>
      <c r="E79" s="126">
        <v>101</v>
      </c>
      <c r="F79" s="64" t="s">
        <v>585</v>
      </c>
      <c r="G79" s="76">
        <v>101</v>
      </c>
      <c r="H79" s="64" t="s">
        <v>592</v>
      </c>
      <c r="I79" s="76">
        <v>101</v>
      </c>
      <c r="J79" s="64" t="s">
        <v>514</v>
      </c>
      <c r="K79" s="76">
        <v>101</v>
      </c>
      <c r="L79" s="201" t="s">
        <v>566</v>
      </c>
      <c r="M79" s="196" t="s">
        <v>573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550</v>
      </c>
      <c r="E82" s="126">
        <v>101</v>
      </c>
      <c r="F82" s="154" t="s">
        <v>572</v>
      </c>
      <c r="G82" s="65">
        <v>101</v>
      </c>
      <c r="H82" s="154" t="s">
        <v>593</v>
      </c>
      <c r="I82" s="65">
        <v>101</v>
      </c>
      <c r="J82" s="129" t="s">
        <v>522</v>
      </c>
      <c r="K82" s="711" t="s">
        <v>551</v>
      </c>
      <c r="L82" s="103" t="s">
        <v>522</v>
      </c>
      <c r="M82" s="711" t="s">
        <v>551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553</v>
      </c>
      <c r="E83" s="76">
        <v>101</v>
      </c>
      <c r="F83" s="80" t="s">
        <v>521</v>
      </c>
      <c r="G83" s="76">
        <v>101</v>
      </c>
      <c r="H83" s="154" t="s">
        <v>171</v>
      </c>
      <c r="I83" s="65">
        <v>101</v>
      </c>
      <c r="J83" s="154" t="s">
        <v>594</v>
      </c>
      <c r="K83" s="76">
        <v>101</v>
      </c>
      <c r="L83" s="410" t="s">
        <v>579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525</v>
      </c>
      <c r="E84" s="65" t="s">
        <v>111</v>
      </c>
      <c r="F84" s="64" t="s">
        <v>585</v>
      </c>
      <c r="G84" s="65" t="s">
        <v>111</v>
      </c>
      <c r="H84" s="154" t="s">
        <v>517</v>
      </c>
      <c r="I84" s="65">
        <v>101</v>
      </c>
      <c r="J84" s="154" t="s">
        <v>543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533</v>
      </c>
      <c r="G85" s="65">
        <v>101</v>
      </c>
      <c r="H85" s="154" t="s">
        <v>557</v>
      </c>
      <c r="I85" s="65">
        <v>101</v>
      </c>
      <c r="J85" s="154" t="s">
        <v>517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585</v>
      </c>
      <c r="E86" s="76">
        <v>101</v>
      </c>
      <c r="F86" s="64" t="s">
        <v>566</v>
      </c>
      <c r="G86" s="76" t="s">
        <v>595</v>
      </c>
      <c r="H86" s="587" t="s">
        <v>596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582</v>
      </c>
      <c r="E89" s="126">
        <v>101</v>
      </c>
      <c r="F89" s="103" t="s">
        <v>572</v>
      </c>
      <c r="G89" s="76">
        <v>101</v>
      </c>
      <c r="H89" s="64" t="s">
        <v>593</v>
      </c>
      <c r="I89" s="65">
        <v>101</v>
      </c>
      <c r="J89" s="129" t="s">
        <v>522</v>
      </c>
      <c r="K89" s="699" t="s">
        <v>577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540</v>
      </c>
      <c r="E90" s="76" t="s">
        <v>541</v>
      </c>
      <c r="F90" s="132" t="s">
        <v>540</v>
      </c>
      <c r="G90" s="65" t="s">
        <v>541</v>
      </c>
      <c r="H90" s="64" t="s">
        <v>320</v>
      </c>
      <c r="I90" s="65">
        <v>101</v>
      </c>
      <c r="J90" s="413" t="s">
        <v>579</v>
      </c>
      <c r="K90" s="641">
        <v>101</v>
      </c>
      <c r="L90" s="413" t="s">
        <v>579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597</v>
      </c>
      <c r="E92" s="65" t="s">
        <v>111</v>
      </c>
      <c r="F92" s="584" t="s">
        <v>598</v>
      </c>
      <c r="G92" s="65" t="s">
        <v>111</v>
      </c>
      <c r="H92" s="587" t="s">
        <v>599</v>
      </c>
      <c r="I92" s="65" t="s">
        <v>111</v>
      </c>
      <c r="J92" s="154"/>
      <c r="K92" s="76"/>
      <c r="L92" s="103"/>
      <c r="M92" s="150"/>
      <c r="N92" s="82" t="s">
        <v>600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601</v>
      </c>
      <c r="G93" s="76" t="s">
        <v>602</v>
      </c>
      <c r="H93" s="587" t="s">
        <v>603</v>
      </c>
      <c r="I93" s="76" t="s">
        <v>602</v>
      </c>
      <c r="J93" s="587" t="s">
        <v>604</v>
      </c>
      <c r="K93" s="76">
        <v>202</v>
      </c>
      <c r="L93" s="201"/>
      <c r="M93" s="196"/>
      <c r="N93" s="82" t="s">
        <v>600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550</v>
      </c>
      <c r="E96" s="126">
        <v>101</v>
      </c>
      <c r="F96" s="132" t="s">
        <v>526</v>
      </c>
      <c r="G96" s="65">
        <v>101</v>
      </c>
      <c r="H96" s="80" t="s">
        <v>605</v>
      </c>
      <c r="I96" s="76" t="s">
        <v>606</v>
      </c>
      <c r="J96" s="129" t="s">
        <v>607</v>
      </c>
      <c r="K96" s="65" t="s">
        <v>606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525</v>
      </c>
      <c r="G97" s="76" t="s">
        <v>111</v>
      </c>
      <c r="H97" s="103" t="s">
        <v>593</v>
      </c>
      <c r="I97" s="76">
        <v>101</v>
      </c>
      <c r="J97" s="64" t="s">
        <v>521</v>
      </c>
      <c r="K97" s="76">
        <v>101</v>
      </c>
      <c r="L97" s="64" t="s">
        <v>608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320</v>
      </c>
      <c r="E98" s="699" t="s">
        <v>609</v>
      </c>
      <c r="F98" s="64" t="s">
        <v>514</v>
      </c>
      <c r="G98" s="65">
        <v>101</v>
      </c>
      <c r="H98" s="64" t="s">
        <v>517</v>
      </c>
      <c r="I98" s="65">
        <v>101</v>
      </c>
      <c r="J98" s="103" t="s">
        <v>610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540</v>
      </c>
      <c r="E99" s="76" t="s">
        <v>611</v>
      </c>
      <c r="F99" s="103" t="s">
        <v>540</v>
      </c>
      <c r="G99" s="76" t="s">
        <v>611</v>
      </c>
      <c r="H99" s="103" t="s">
        <v>533</v>
      </c>
      <c r="I99" s="76">
        <v>101</v>
      </c>
      <c r="J99" s="64" t="s">
        <v>593</v>
      </c>
      <c r="K99" s="81">
        <v>101</v>
      </c>
      <c r="L99" s="64" t="s">
        <v>612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521</v>
      </c>
      <c r="E100" s="76">
        <v>101</v>
      </c>
      <c r="F100" s="154" t="s">
        <v>566</v>
      </c>
      <c r="G100" s="65">
        <v>101</v>
      </c>
      <c r="H100" s="64" t="s">
        <v>572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498</v>
      </c>
      <c r="C109" s="719" t="s">
        <v>499</v>
      </c>
      <c r="D109" s="58" t="s">
        <v>500</v>
      </c>
      <c r="E109" s="715" t="s">
        <v>501</v>
      </c>
      <c r="F109" s="58" t="s">
        <v>502</v>
      </c>
      <c r="G109" s="715" t="s">
        <v>501</v>
      </c>
      <c r="H109" s="58" t="s">
        <v>503</v>
      </c>
      <c r="I109" s="715" t="s">
        <v>501</v>
      </c>
      <c r="J109" s="58" t="s">
        <v>504</v>
      </c>
      <c r="K109" s="715" t="s">
        <v>501</v>
      </c>
      <c r="L109" s="58" t="s">
        <v>505</v>
      </c>
      <c r="M109" s="715" t="s">
        <v>501</v>
      </c>
      <c r="N109" s="59" t="s">
        <v>506</v>
      </c>
    </row>
    <row r="110" spans="2:15" ht="36" customHeight="1" thickBot="1">
      <c r="B110" s="718"/>
      <c r="C110" s="720"/>
      <c r="D110" s="60" t="s">
        <v>507</v>
      </c>
      <c r="E110" s="716"/>
      <c r="F110" s="60" t="s">
        <v>508</v>
      </c>
      <c r="G110" s="716"/>
      <c r="H110" s="60" t="s">
        <v>509</v>
      </c>
      <c r="I110" s="716"/>
      <c r="J110" s="60" t="s">
        <v>510</v>
      </c>
      <c r="K110" s="716"/>
      <c r="L110" s="60" t="s">
        <v>511</v>
      </c>
      <c r="M110" s="71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616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521</v>
      </c>
      <c r="E124" s="65">
        <v>101</v>
      </c>
      <c r="F124" s="64" t="s">
        <v>514</v>
      </c>
      <c r="G124" s="65">
        <v>101</v>
      </c>
      <c r="H124" s="64" t="s">
        <v>593</v>
      </c>
      <c r="I124" s="65">
        <v>101</v>
      </c>
      <c r="J124" s="64" t="s">
        <v>525</v>
      </c>
      <c r="K124" s="81">
        <v>101</v>
      </c>
      <c r="L124" s="64" t="s">
        <v>617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517</v>
      </c>
      <c r="I125" s="76">
        <v>101</v>
      </c>
      <c r="J125" s="64" t="s">
        <v>618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550</v>
      </c>
      <c r="E128" s="126">
        <v>101</v>
      </c>
      <c r="F128" s="617" t="s">
        <v>619</v>
      </c>
      <c r="G128" s="126"/>
      <c r="H128" s="64" t="s">
        <v>593</v>
      </c>
      <c r="I128" s="65">
        <v>101</v>
      </c>
      <c r="J128" s="129" t="s">
        <v>522</v>
      </c>
      <c r="K128" s="699" t="s">
        <v>620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621</v>
      </c>
      <c r="E129" s="76">
        <v>101</v>
      </c>
      <c r="F129" s="132" t="s">
        <v>621</v>
      </c>
      <c r="G129" s="126" t="s">
        <v>622</v>
      </c>
      <c r="H129" s="64" t="s">
        <v>621</v>
      </c>
      <c r="I129" s="65" t="s">
        <v>623</v>
      </c>
      <c r="J129" s="64" t="s">
        <v>621</v>
      </c>
      <c r="K129" s="65" t="s">
        <v>623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624</v>
      </c>
      <c r="E131" s="65">
        <v>101</v>
      </c>
      <c r="F131" s="64" t="s">
        <v>624</v>
      </c>
      <c r="G131" s="65" t="s">
        <v>622</v>
      </c>
      <c r="H131" s="64" t="s">
        <v>624</v>
      </c>
      <c r="I131" s="65" t="s">
        <v>623</v>
      </c>
      <c r="J131" s="64" t="s">
        <v>624</v>
      </c>
      <c r="K131" s="81" t="s">
        <v>623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521</v>
      </c>
      <c r="E132" s="171">
        <v>101</v>
      </c>
      <c r="F132" s="64" t="s">
        <v>625</v>
      </c>
      <c r="G132" s="171" t="s">
        <v>626</v>
      </c>
      <c r="H132" s="172" t="s">
        <v>517</v>
      </c>
      <c r="I132" s="171">
        <v>101</v>
      </c>
      <c r="J132" s="64" t="s">
        <v>514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593</v>
      </c>
      <c r="I135" s="76">
        <v>101</v>
      </c>
      <c r="J135" s="129" t="s">
        <v>522</v>
      </c>
      <c r="K135" s="711" t="s">
        <v>627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521</v>
      </c>
      <c r="E136" s="94" t="s">
        <v>628</v>
      </c>
      <c r="F136" s="172" t="s">
        <v>525</v>
      </c>
      <c r="G136" s="94" t="s">
        <v>111</v>
      </c>
      <c r="H136" s="64" t="s">
        <v>533</v>
      </c>
      <c r="I136" s="81">
        <v>101</v>
      </c>
      <c r="J136" s="410" t="s">
        <v>579</v>
      </c>
      <c r="K136" s="415">
        <v>101</v>
      </c>
      <c r="L136" s="412" t="s">
        <v>579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629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630</v>
      </c>
      <c r="E139" s="604" t="s">
        <v>541</v>
      </c>
      <c r="F139" s="584" t="s">
        <v>630</v>
      </c>
      <c r="G139" s="605" t="s">
        <v>541</v>
      </c>
      <c r="H139" s="584" t="s">
        <v>630</v>
      </c>
      <c r="I139" s="606" t="s">
        <v>541</v>
      </c>
      <c r="J139" s="584" t="s">
        <v>631</v>
      </c>
      <c r="K139" s="171" t="s">
        <v>602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498</v>
      </c>
      <c r="C144" s="719" t="s">
        <v>499</v>
      </c>
      <c r="D144" s="58" t="s">
        <v>500</v>
      </c>
      <c r="E144" s="715" t="s">
        <v>501</v>
      </c>
      <c r="F144" s="58" t="s">
        <v>502</v>
      </c>
      <c r="G144" s="715" t="s">
        <v>501</v>
      </c>
      <c r="H144" s="58" t="s">
        <v>503</v>
      </c>
      <c r="I144" s="715" t="s">
        <v>501</v>
      </c>
      <c r="J144" s="58" t="s">
        <v>504</v>
      </c>
      <c r="K144" s="715" t="s">
        <v>501</v>
      </c>
      <c r="L144" s="58" t="s">
        <v>505</v>
      </c>
      <c r="M144" s="715" t="s">
        <v>501</v>
      </c>
      <c r="N144" s="59" t="s">
        <v>506</v>
      </c>
    </row>
    <row r="145" spans="2:15" ht="36" customHeight="1" thickBot="1">
      <c r="B145" s="718"/>
      <c r="C145" s="720"/>
      <c r="D145" s="60" t="s">
        <v>507</v>
      </c>
      <c r="E145" s="716"/>
      <c r="F145" s="60" t="s">
        <v>508</v>
      </c>
      <c r="G145" s="716"/>
      <c r="H145" s="60" t="s">
        <v>509</v>
      </c>
      <c r="I145" s="716"/>
      <c r="J145" s="60" t="s">
        <v>510</v>
      </c>
      <c r="K145" s="716"/>
      <c r="L145" s="60" t="s">
        <v>511</v>
      </c>
      <c r="M145" s="71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633</v>
      </c>
      <c r="E146" s="510" t="s">
        <v>602</v>
      </c>
      <c r="F146" s="589" t="s">
        <v>634</v>
      </c>
      <c r="G146" s="511" t="s">
        <v>602</v>
      </c>
      <c r="H146" s="588" t="s">
        <v>635</v>
      </c>
      <c r="I146" s="510" t="s">
        <v>602</v>
      </c>
      <c r="J146" s="588" t="s">
        <v>636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637</v>
      </c>
      <c r="E147" s="65" t="s">
        <v>602</v>
      </c>
      <c r="F147" s="584" t="s">
        <v>638</v>
      </c>
      <c r="G147" s="94" t="s">
        <v>602</v>
      </c>
      <c r="H147" s="584" t="s">
        <v>639</v>
      </c>
      <c r="I147" s="171" t="s">
        <v>602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640</v>
      </c>
      <c r="I148" s="626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641</v>
      </c>
      <c r="G149" s="94" t="s">
        <v>628</v>
      </c>
      <c r="H149" s="584" t="s">
        <v>642</v>
      </c>
      <c r="I149" s="171" t="s">
        <v>628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643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644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645</v>
      </c>
      <c r="E153" s="65" t="s">
        <v>646</v>
      </c>
      <c r="F153" s="584" t="s">
        <v>645</v>
      </c>
      <c r="G153" s="65" t="s">
        <v>646</v>
      </c>
      <c r="H153" s="584" t="s">
        <v>647</v>
      </c>
      <c r="I153" s="65">
        <v>103</v>
      </c>
      <c r="J153" s="584" t="s">
        <v>648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649</v>
      </c>
      <c r="G154" s="65">
        <v>103</v>
      </c>
      <c r="H154" s="584" t="s">
        <v>650</v>
      </c>
      <c r="I154" s="65">
        <v>103</v>
      </c>
      <c r="J154" s="584" t="s">
        <v>651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652</v>
      </c>
      <c r="E155" s="65">
        <v>103</v>
      </c>
      <c r="F155" s="584" t="s">
        <v>653</v>
      </c>
      <c r="G155" s="65">
        <v>103</v>
      </c>
      <c r="H155" s="584" t="s">
        <v>654</v>
      </c>
      <c r="I155" s="65">
        <v>103</v>
      </c>
      <c r="J155" s="584" t="s">
        <v>655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643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657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658</v>
      </c>
      <c r="E161" s="65" t="s">
        <v>659</v>
      </c>
      <c r="F161" s="64" t="s">
        <v>658</v>
      </c>
      <c r="G161" s="65" t="s">
        <v>659</v>
      </c>
      <c r="H161" s="64" t="s">
        <v>658</v>
      </c>
      <c r="I161" s="65" t="s">
        <v>659</v>
      </c>
      <c r="J161" s="64" t="s">
        <v>658</v>
      </c>
      <c r="K161" s="65" t="s">
        <v>659</v>
      </c>
      <c r="L161" s="64"/>
      <c r="M161" s="77"/>
      <c r="N161" s="82" t="s">
        <v>660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658</v>
      </c>
      <c r="E162" s="65" t="s">
        <v>659</v>
      </c>
      <c r="F162" s="64" t="s">
        <v>658</v>
      </c>
      <c r="G162" s="65" t="s">
        <v>659</v>
      </c>
      <c r="H162" s="64" t="s">
        <v>658</v>
      </c>
      <c r="I162" s="65" t="s">
        <v>659</v>
      </c>
      <c r="J162" s="64" t="s">
        <v>658</v>
      </c>
      <c r="K162" s="65" t="s">
        <v>659</v>
      </c>
      <c r="L162" s="64"/>
      <c r="M162" s="77"/>
      <c r="N162" s="82" t="s">
        <v>661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658</v>
      </c>
      <c r="E163" s="65" t="s">
        <v>659</v>
      </c>
      <c r="F163" s="64" t="s">
        <v>658</v>
      </c>
      <c r="G163" s="65" t="s">
        <v>659</v>
      </c>
      <c r="H163" s="64" t="s">
        <v>658</v>
      </c>
      <c r="I163" s="65" t="s">
        <v>659</v>
      </c>
      <c r="J163" s="64" t="s">
        <v>658</v>
      </c>
      <c r="K163" s="65" t="s">
        <v>659</v>
      </c>
      <c r="L163" s="64"/>
      <c r="M163" s="77"/>
      <c r="N163" s="82" t="s">
        <v>660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498</v>
      </c>
      <c r="C176" s="719" t="s">
        <v>499</v>
      </c>
      <c r="D176" s="58" t="s">
        <v>500</v>
      </c>
      <c r="E176" s="715" t="s">
        <v>501</v>
      </c>
      <c r="F176" s="58" t="s">
        <v>502</v>
      </c>
      <c r="G176" s="715" t="s">
        <v>501</v>
      </c>
      <c r="H176" s="58" t="s">
        <v>503</v>
      </c>
      <c r="I176" s="715" t="s">
        <v>501</v>
      </c>
      <c r="J176" s="58" t="s">
        <v>504</v>
      </c>
      <c r="K176" s="715" t="s">
        <v>501</v>
      </c>
      <c r="L176" s="58" t="s">
        <v>505</v>
      </c>
      <c r="M176" s="715" t="s">
        <v>501</v>
      </c>
      <c r="N176" s="59" t="s">
        <v>506</v>
      </c>
    </row>
    <row r="177" spans="2:15" ht="18" customHeight="1" thickBot="1">
      <c r="B177" s="718"/>
      <c r="C177" s="720"/>
      <c r="D177" s="60" t="s">
        <v>507</v>
      </c>
      <c r="E177" s="716"/>
      <c r="F177" s="60" t="s">
        <v>508</v>
      </c>
      <c r="G177" s="716"/>
      <c r="H177" s="60" t="s">
        <v>509</v>
      </c>
      <c r="I177" s="716"/>
      <c r="J177" s="60" t="s">
        <v>510</v>
      </c>
      <c r="K177" s="716"/>
      <c r="L177" s="60" t="s">
        <v>511</v>
      </c>
      <c r="M177" s="71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3" zoomScaleNormal="100" zoomScaleSheetLayoutView="100" workbookViewId="0">
      <selection activeCell="J132" sqref="J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667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497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498</v>
      </c>
      <c r="C5" s="719" t="s">
        <v>499</v>
      </c>
      <c r="D5" s="58" t="s">
        <v>500</v>
      </c>
      <c r="E5" s="715" t="s">
        <v>501</v>
      </c>
      <c r="F5" s="58" t="s">
        <v>502</v>
      </c>
      <c r="G5" s="715" t="s">
        <v>501</v>
      </c>
      <c r="H5" s="58" t="s">
        <v>503</v>
      </c>
      <c r="I5" s="715" t="s">
        <v>501</v>
      </c>
      <c r="J5" s="58" t="s">
        <v>504</v>
      </c>
      <c r="K5" s="715" t="s">
        <v>501</v>
      </c>
      <c r="L5" s="58" t="s">
        <v>505</v>
      </c>
      <c r="M5" s="715" t="s">
        <v>501</v>
      </c>
      <c r="N5" s="59" t="s">
        <v>506</v>
      </c>
    </row>
    <row r="6" spans="2:18" ht="18" customHeight="1" thickBot="1">
      <c r="B6" s="718"/>
      <c r="C6" s="720"/>
      <c r="D6" s="60" t="s">
        <v>507</v>
      </c>
      <c r="E6" s="716"/>
      <c r="F6" s="60" t="s">
        <v>508</v>
      </c>
      <c r="G6" s="716"/>
      <c r="H6" s="60" t="s">
        <v>509</v>
      </c>
      <c r="I6" s="716"/>
      <c r="J6" s="60" t="s">
        <v>510</v>
      </c>
      <c r="K6" s="716"/>
      <c r="L6" s="60" t="s">
        <v>511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607" t="s">
        <v>668</v>
      </c>
      <c r="E7" s="65" t="s">
        <v>235</v>
      </c>
      <c r="F7" s="586" t="s">
        <v>669</v>
      </c>
      <c r="G7" s="65">
        <v>201</v>
      </c>
      <c r="H7" s="67" t="s">
        <v>670</v>
      </c>
      <c r="I7" s="65">
        <v>201</v>
      </c>
      <c r="J7" s="67" t="s">
        <v>671</v>
      </c>
      <c r="K7" s="65">
        <v>201</v>
      </c>
      <c r="L7" s="70"/>
      <c r="M7" s="71"/>
      <c r="N7" s="72"/>
      <c r="O7" s="188">
        <v>1</v>
      </c>
      <c r="Q7" s="188" t="s">
        <v>515</v>
      </c>
      <c r="R7" s="188" t="s">
        <v>516</v>
      </c>
    </row>
    <row r="8" spans="2:18" ht="36" customHeight="1">
      <c r="B8" s="73">
        <f>B7+1</f>
        <v>46297</v>
      </c>
      <c r="C8" s="74">
        <f>B8</f>
        <v>46297</v>
      </c>
      <c r="D8" s="64" t="s">
        <v>672</v>
      </c>
      <c r="E8" s="65">
        <v>201</v>
      </c>
      <c r="F8" s="64" t="s">
        <v>673</v>
      </c>
      <c r="G8" s="65">
        <v>201</v>
      </c>
      <c r="H8" s="103" t="s">
        <v>674</v>
      </c>
      <c r="I8" s="76" t="s">
        <v>675</v>
      </c>
      <c r="J8" s="64" t="s">
        <v>674</v>
      </c>
      <c r="K8" s="65" t="s">
        <v>675</v>
      </c>
      <c r="L8" s="64"/>
      <c r="M8" s="77"/>
      <c r="N8" s="78"/>
      <c r="O8" s="188">
        <f>O7+1</f>
        <v>2</v>
      </c>
      <c r="Q8" s="188" t="s">
        <v>676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204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677</v>
      </c>
      <c r="E11" s="65">
        <v>201</v>
      </c>
      <c r="F11" s="64" t="s">
        <v>670</v>
      </c>
      <c r="G11" s="65">
        <v>201</v>
      </c>
      <c r="H11" s="129" t="s">
        <v>676</v>
      </c>
      <c r="I11" s="65">
        <v>201</v>
      </c>
      <c r="J11" s="129" t="s">
        <v>673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678</v>
      </c>
      <c r="E12" s="152">
        <v>304</v>
      </c>
      <c r="F12" s="103" t="s">
        <v>678</v>
      </c>
      <c r="G12" s="152">
        <v>304</v>
      </c>
      <c r="H12" s="64" t="s">
        <v>679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670</v>
      </c>
      <c r="E13" s="65">
        <v>201</v>
      </c>
      <c r="F13" s="64" t="s">
        <v>671</v>
      </c>
      <c r="G13" s="65">
        <v>201</v>
      </c>
      <c r="H13" s="64" t="s">
        <v>672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680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681</v>
      </c>
      <c r="E14" s="65">
        <v>201</v>
      </c>
      <c r="F14" s="64" t="s">
        <v>682</v>
      </c>
      <c r="G14" s="65">
        <v>201</v>
      </c>
      <c r="H14" s="64" t="s">
        <v>683</v>
      </c>
      <c r="I14" s="65">
        <v>201</v>
      </c>
      <c r="J14" s="64" t="s">
        <v>679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684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685</v>
      </c>
      <c r="E15" s="65"/>
      <c r="F15" s="607" t="s">
        <v>685</v>
      </c>
      <c r="G15" s="65"/>
      <c r="H15" s="607" t="s">
        <v>685</v>
      </c>
      <c r="I15" s="65"/>
      <c r="J15" s="607" t="s">
        <v>685</v>
      </c>
      <c r="K15" s="65"/>
      <c r="L15" s="607" t="s">
        <v>685</v>
      </c>
      <c r="M15" s="94"/>
      <c r="N15" s="82"/>
      <c r="O15" s="188">
        <f t="shared" si="3"/>
        <v>7</v>
      </c>
      <c r="Q15" s="219" t="s">
        <v>278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287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686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678</v>
      </c>
      <c r="E19" s="65">
        <v>304</v>
      </c>
      <c r="F19" s="79" t="s">
        <v>678</v>
      </c>
      <c r="G19" s="65">
        <v>304</v>
      </c>
      <c r="H19" s="79" t="s">
        <v>671</v>
      </c>
      <c r="I19" s="65">
        <v>201</v>
      </c>
      <c r="J19" s="79" t="s">
        <v>670</v>
      </c>
      <c r="K19" s="65">
        <v>201</v>
      </c>
      <c r="L19" s="64"/>
      <c r="M19" s="77"/>
      <c r="N19" s="82"/>
      <c r="O19" s="188">
        <f>O15+1</f>
        <v>8</v>
      </c>
      <c r="Q19" s="188" t="s">
        <v>314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682</v>
      </c>
      <c r="E20" s="65">
        <v>201</v>
      </c>
      <c r="F20" s="64" t="s">
        <v>670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687</v>
      </c>
      <c r="E21" s="65" t="s">
        <v>688</v>
      </c>
      <c r="F21" s="99" t="s">
        <v>687</v>
      </c>
      <c r="G21" s="100" t="s">
        <v>688</v>
      </c>
      <c r="H21" s="99" t="s">
        <v>670</v>
      </c>
      <c r="I21" s="65">
        <v>201</v>
      </c>
      <c r="J21" s="99" t="s">
        <v>683</v>
      </c>
      <c r="K21" s="76">
        <v>201</v>
      </c>
      <c r="L21" s="64"/>
      <c r="M21" s="65"/>
      <c r="N21" s="82"/>
      <c r="O21" s="188">
        <f>O20+1</f>
        <v>10</v>
      </c>
      <c r="Q21" s="188" t="s">
        <v>358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671</v>
      </c>
      <c r="E22" s="81">
        <v>201</v>
      </c>
      <c r="F22" s="75" t="s">
        <v>673</v>
      </c>
      <c r="G22" s="76">
        <v>201</v>
      </c>
      <c r="H22" s="75" t="s">
        <v>679</v>
      </c>
      <c r="I22" s="76">
        <v>201</v>
      </c>
      <c r="J22" s="75" t="s">
        <v>672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203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201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670</v>
      </c>
      <c r="E25" s="76">
        <v>201</v>
      </c>
      <c r="F25" s="64" t="s">
        <v>689</v>
      </c>
      <c r="G25" s="65" t="s">
        <v>675</v>
      </c>
      <c r="H25" s="129" t="s">
        <v>676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678</v>
      </c>
      <c r="E26" s="152">
        <v>304</v>
      </c>
      <c r="F26" s="103" t="s">
        <v>676</v>
      </c>
      <c r="G26" s="152">
        <v>201</v>
      </c>
      <c r="H26" s="64" t="s">
        <v>682</v>
      </c>
      <c r="I26" s="65">
        <v>201</v>
      </c>
      <c r="J26" s="607" t="s">
        <v>554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670</v>
      </c>
      <c r="E27" s="65">
        <v>201</v>
      </c>
      <c r="F27" s="129" t="s">
        <v>670</v>
      </c>
      <c r="G27" s="65">
        <v>201</v>
      </c>
      <c r="H27" s="64" t="s">
        <v>671</v>
      </c>
      <c r="I27" s="65">
        <v>201</v>
      </c>
      <c r="J27" s="64" t="s">
        <v>690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673</v>
      </c>
      <c r="E28" s="65">
        <v>101</v>
      </c>
      <c r="F28" s="64" t="s">
        <v>679</v>
      </c>
      <c r="G28" s="65">
        <v>101</v>
      </c>
      <c r="H28" s="64" t="s">
        <v>683</v>
      </c>
      <c r="I28" s="65">
        <v>201</v>
      </c>
      <c r="J28" s="64" t="s">
        <v>672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679</v>
      </c>
      <c r="E29" s="65">
        <v>101</v>
      </c>
      <c r="F29" s="64" t="s">
        <v>691</v>
      </c>
      <c r="G29" s="65">
        <v>101</v>
      </c>
      <c r="H29" s="64" t="s">
        <v>677</v>
      </c>
      <c r="I29" s="65">
        <v>201</v>
      </c>
      <c r="J29" s="64" t="s">
        <v>672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670</v>
      </c>
      <c r="E32" s="65">
        <v>101</v>
      </c>
      <c r="F32" s="80" t="s">
        <v>690</v>
      </c>
      <c r="G32" s="76">
        <v>101</v>
      </c>
      <c r="H32" s="129" t="s">
        <v>676</v>
      </c>
      <c r="I32" s="65">
        <v>201</v>
      </c>
      <c r="J32" s="484" t="s">
        <v>677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678</v>
      </c>
      <c r="E33" s="65">
        <v>304</v>
      </c>
      <c r="F33" s="64" t="s">
        <v>676</v>
      </c>
      <c r="G33" s="65">
        <v>201</v>
      </c>
      <c r="H33" s="608" t="s">
        <v>692</v>
      </c>
      <c r="I33" s="65"/>
      <c r="J33" s="607" t="s">
        <v>564</v>
      </c>
      <c r="K33" s="76"/>
      <c r="L33" s="64"/>
      <c r="M33" s="77"/>
      <c r="N33" s="170" t="s">
        <v>565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679</v>
      </c>
      <c r="E34" s="65">
        <v>201</v>
      </c>
      <c r="F34" s="64" t="s">
        <v>671</v>
      </c>
      <c r="G34" s="65">
        <v>201</v>
      </c>
      <c r="H34" s="64" t="s">
        <v>670</v>
      </c>
      <c r="I34" s="65">
        <v>201</v>
      </c>
      <c r="J34" s="484" t="s">
        <v>670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673</v>
      </c>
      <c r="E35" s="65">
        <v>201</v>
      </c>
      <c r="F35" s="64" t="s">
        <v>687</v>
      </c>
      <c r="G35" s="65" t="s">
        <v>693</v>
      </c>
      <c r="H35" s="64" t="s">
        <v>687</v>
      </c>
      <c r="I35" s="65" t="s">
        <v>693</v>
      </c>
      <c r="J35" s="64" t="s">
        <v>687</v>
      </c>
      <c r="K35" s="65" t="s">
        <v>693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694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498</v>
      </c>
      <c r="C40" s="719" t="s">
        <v>499</v>
      </c>
      <c r="D40" s="58" t="s">
        <v>500</v>
      </c>
      <c r="E40" s="715" t="s">
        <v>501</v>
      </c>
      <c r="F40" s="58" t="s">
        <v>502</v>
      </c>
      <c r="G40" s="715" t="s">
        <v>501</v>
      </c>
      <c r="H40" s="58" t="s">
        <v>503</v>
      </c>
      <c r="I40" s="715" t="s">
        <v>501</v>
      </c>
      <c r="J40" s="58" t="s">
        <v>504</v>
      </c>
      <c r="K40" s="715" t="s">
        <v>501</v>
      </c>
      <c r="L40" s="58" t="s">
        <v>505</v>
      </c>
      <c r="M40" s="715" t="s">
        <v>501</v>
      </c>
      <c r="N40" s="59" t="s">
        <v>506</v>
      </c>
    </row>
    <row r="41" spans="2:15" ht="36" customHeight="1" thickBot="1">
      <c r="B41" s="718"/>
      <c r="C41" s="720"/>
      <c r="D41" s="60" t="s">
        <v>507</v>
      </c>
      <c r="E41" s="716"/>
      <c r="F41" s="60" t="s">
        <v>508</v>
      </c>
      <c r="G41" s="716"/>
      <c r="H41" s="60" t="s">
        <v>509</v>
      </c>
      <c r="I41" s="716"/>
      <c r="J41" s="60" t="s">
        <v>510</v>
      </c>
      <c r="K41" s="716"/>
      <c r="L41" s="60" t="s">
        <v>511</v>
      </c>
      <c r="M41" s="71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676</v>
      </c>
      <c r="E43" s="478">
        <v>201</v>
      </c>
      <c r="F43" s="374" t="s">
        <v>676</v>
      </c>
      <c r="G43" s="76">
        <v>201</v>
      </c>
      <c r="H43" s="129" t="s">
        <v>678</v>
      </c>
      <c r="I43" s="65">
        <v>304</v>
      </c>
      <c r="J43" s="64" t="s">
        <v>671</v>
      </c>
      <c r="K43" s="65">
        <v>201</v>
      </c>
      <c r="L43" s="64"/>
      <c r="M43" s="77"/>
      <c r="N43" s="82" t="s">
        <v>570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695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696</v>
      </c>
      <c r="G45" s="65">
        <v>201</v>
      </c>
      <c r="H45" s="64" t="s">
        <v>690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679</v>
      </c>
      <c r="E46" s="65">
        <v>201</v>
      </c>
      <c r="F46" s="64" t="s">
        <v>677</v>
      </c>
      <c r="G46" s="65">
        <v>201</v>
      </c>
      <c r="H46" s="64" t="s">
        <v>671</v>
      </c>
      <c r="I46" s="65">
        <v>201</v>
      </c>
      <c r="J46" s="584" t="s">
        <v>571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679</v>
      </c>
      <c r="E47" s="65">
        <v>201</v>
      </c>
      <c r="F47" s="80" t="s">
        <v>682</v>
      </c>
      <c r="G47" s="76">
        <v>201</v>
      </c>
      <c r="H47" s="64" t="s">
        <v>691</v>
      </c>
      <c r="I47" s="65">
        <v>201</v>
      </c>
      <c r="J47" s="64" t="s">
        <v>683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682</v>
      </c>
      <c r="E50" s="65">
        <v>101</v>
      </c>
      <c r="F50" s="75" t="s">
        <v>678</v>
      </c>
      <c r="G50" s="487">
        <v>304</v>
      </c>
      <c r="H50" s="129" t="s">
        <v>676</v>
      </c>
      <c r="I50" s="76">
        <v>201</v>
      </c>
      <c r="J50" s="315" t="s">
        <v>672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678</v>
      </c>
      <c r="E51" s="65">
        <v>304</v>
      </c>
      <c r="F51" s="129" t="s">
        <v>676</v>
      </c>
      <c r="G51" s="65">
        <v>201</v>
      </c>
      <c r="H51" s="64" t="s">
        <v>690</v>
      </c>
      <c r="I51" s="65">
        <v>201</v>
      </c>
      <c r="J51" s="64" t="s">
        <v>691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691</v>
      </c>
      <c r="E53" s="65">
        <v>201</v>
      </c>
      <c r="F53" s="64" t="s">
        <v>679</v>
      </c>
      <c r="G53" s="65">
        <v>201</v>
      </c>
      <c r="H53" s="64" t="s">
        <v>677</v>
      </c>
      <c r="I53" s="65">
        <v>201</v>
      </c>
      <c r="J53" s="64" t="s">
        <v>696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683</v>
      </c>
      <c r="E54" s="126">
        <v>201</v>
      </c>
      <c r="F54" s="80" t="s">
        <v>679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691</v>
      </c>
      <c r="E57" s="76">
        <v>201</v>
      </c>
      <c r="F57" s="484" t="s">
        <v>682</v>
      </c>
      <c r="G57" s="76">
        <v>201</v>
      </c>
      <c r="H57" s="75" t="s">
        <v>696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697</v>
      </c>
      <c r="E58" s="126"/>
      <c r="F58" s="132" t="s">
        <v>697</v>
      </c>
      <c r="G58" s="126"/>
      <c r="H58" s="132" t="s">
        <v>697</v>
      </c>
      <c r="I58" s="65"/>
      <c r="J58" s="132" t="s">
        <v>697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697</v>
      </c>
      <c r="E59" s="126"/>
      <c r="F59" s="132" t="s">
        <v>697</v>
      </c>
      <c r="G59" s="126"/>
      <c r="H59" s="132" t="s">
        <v>697</v>
      </c>
      <c r="I59" s="65"/>
      <c r="J59" s="132" t="s">
        <v>697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697</v>
      </c>
      <c r="E60" s="126"/>
      <c r="F60" s="132" t="s">
        <v>697</v>
      </c>
      <c r="G60" s="126"/>
      <c r="H60" s="132" t="s">
        <v>697</v>
      </c>
      <c r="I60" s="65"/>
      <c r="J60" s="132" t="s">
        <v>697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697</v>
      </c>
      <c r="E61" s="126"/>
      <c r="F61" s="132" t="s">
        <v>697</v>
      </c>
      <c r="G61" s="126"/>
      <c r="H61" s="132" t="s">
        <v>697</v>
      </c>
      <c r="I61" s="65"/>
      <c r="J61" s="132" t="s">
        <v>697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698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697</v>
      </c>
      <c r="E65" s="126"/>
      <c r="F65" s="129" t="s">
        <v>697</v>
      </c>
      <c r="G65" s="126"/>
      <c r="H65" s="64" t="s">
        <v>697</v>
      </c>
      <c r="I65" s="65"/>
      <c r="J65" s="64" t="s">
        <v>697</v>
      </c>
      <c r="K65" s="65"/>
      <c r="L65" s="64"/>
      <c r="M65" s="77"/>
      <c r="N65" s="82" t="s">
        <v>588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697</v>
      </c>
      <c r="E66" s="126"/>
      <c r="F66" s="132" t="s">
        <v>697</v>
      </c>
      <c r="G66" s="126"/>
      <c r="H66" s="132" t="s">
        <v>697</v>
      </c>
      <c r="I66" s="65"/>
      <c r="J66" s="132" t="s">
        <v>697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697</v>
      </c>
      <c r="E67" s="601"/>
      <c r="F67" s="600" t="s">
        <v>697</v>
      </c>
      <c r="G67" s="601"/>
      <c r="H67" s="600" t="s">
        <v>697</v>
      </c>
      <c r="I67" s="601"/>
      <c r="J67" s="600" t="s">
        <v>697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699</v>
      </c>
      <c r="E68" s="126"/>
      <c r="F68" s="103" t="s">
        <v>699</v>
      </c>
      <c r="G68" s="76"/>
      <c r="H68" s="77" t="s">
        <v>699</v>
      </c>
      <c r="I68" s="76"/>
      <c r="J68" s="103" t="s">
        <v>699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699</v>
      </c>
      <c r="E71" s="494"/>
      <c r="F71" s="495" t="s">
        <v>699</v>
      </c>
      <c r="G71" s="113"/>
      <c r="H71" s="496" t="s">
        <v>699</v>
      </c>
      <c r="I71" s="599"/>
      <c r="J71" s="112" t="s">
        <v>699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589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498</v>
      </c>
      <c r="C74" s="719" t="s">
        <v>499</v>
      </c>
      <c r="D74" s="58" t="s">
        <v>500</v>
      </c>
      <c r="E74" s="715" t="s">
        <v>501</v>
      </c>
      <c r="F74" s="58" t="s">
        <v>502</v>
      </c>
      <c r="G74" s="715" t="s">
        <v>501</v>
      </c>
      <c r="H74" s="58" t="s">
        <v>503</v>
      </c>
      <c r="I74" s="715" t="s">
        <v>501</v>
      </c>
      <c r="J74" s="58" t="s">
        <v>504</v>
      </c>
      <c r="K74" s="715" t="s">
        <v>501</v>
      </c>
      <c r="L74" s="58" t="s">
        <v>505</v>
      </c>
      <c r="M74" s="715" t="s">
        <v>501</v>
      </c>
      <c r="N74" s="59" t="s">
        <v>506</v>
      </c>
    </row>
    <row r="75" spans="2:15" ht="18" customHeight="1" thickBot="1">
      <c r="B75" s="718"/>
      <c r="C75" s="720"/>
      <c r="D75" s="60" t="s">
        <v>507</v>
      </c>
      <c r="E75" s="716"/>
      <c r="F75" s="60" t="s">
        <v>508</v>
      </c>
      <c r="G75" s="716"/>
      <c r="H75" s="60" t="s">
        <v>509</v>
      </c>
      <c r="I75" s="716"/>
      <c r="J75" s="60" t="s">
        <v>510</v>
      </c>
      <c r="K75" s="716"/>
      <c r="L75" s="60" t="s">
        <v>511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697</v>
      </c>
      <c r="E76" s="126"/>
      <c r="F76" s="132" t="s">
        <v>697</v>
      </c>
      <c r="G76" s="126"/>
      <c r="H76" s="132" t="s">
        <v>697</v>
      </c>
      <c r="I76" s="65"/>
      <c r="J76" s="132" t="s">
        <v>697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697</v>
      </c>
      <c r="E77" s="126"/>
      <c r="F77" s="132" t="s">
        <v>697</v>
      </c>
      <c r="G77" s="126"/>
      <c r="H77" s="132" t="s">
        <v>697</v>
      </c>
      <c r="I77" s="65"/>
      <c r="J77" s="132" t="s">
        <v>697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697</v>
      </c>
      <c r="E78" s="126"/>
      <c r="F78" s="132" t="s">
        <v>697</v>
      </c>
      <c r="G78" s="126"/>
      <c r="H78" s="132" t="s">
        <v>697</v>
      </c>
      <c r="I78" s="65"/>
      <c r="J78" s="132" t="s">
        <v>697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697</v>
      </c>
      <c r="E79" s="126"/>
      <c r="F79" s="132" t="s">
        <v>697</v>
      </c>
      <c r="G79" s="126"/>
      <c r="H79" s="132" t="s">
        <v>697</v>
      </c>
      <c r="I79" s="65"/>
      <c r="J79" s="132" t="s">
        <v>697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697</v>
      </c>
      <c r="E82" s="126"/>
      <c r="F82" s="154" t="s">
        <v>697</v>
      </c>
      <c r="G82" s="65"/>
      <c r="H82" s="154" t="s">
        <v>697</v>
      </c>
      <c r="I82" s="65"/>
      <c r="J82" s="132" t="s">
        <v>697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697</v>
      </c>
      <c r="E83" s="76"/>
      <c r="F83" s="80" t="s">
        <v>697</v>
      </c>
      <c r="G83" s="76"/>
      <c r="H83" s="202" t="s">
        <v>697</v>
      </c>
      <c r="I83" s="65"/>
      <c r="J83" s="64" t="s">
        <v>697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697</v>
      </c>
      <c r="E84" s="65"/>
      <c r="F84" s="64" t="s">
        <v>697</v>
      </c>
      <c r="G84" s="65"/>
      <c r="H84" s="64" t="s">
        <v>697</v>
      </c>
      <c r="I84" s="65"/>
      <c r="J84" s="64" t="s">
        <v>697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700</v>
      </c>
      <c r="E85" s="65">
        <v>201</v>
      </c>
      <c r="F85" s="64" t="s">
        <v>677</v>
      </c>
      <c r="G85" s="65">
        <v>201</v>
      </c>
      <c r="H85" s="103" t="s">
        <v>690</v>
      </c>
      <c r="I85" s="414" t="s">
        <v>111</v>
      </c>
      <c r="J85" s="64" t="s">
        <v>690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691</v>
      </c>
      <c r="E86" s="76">
        <v>201</v>
      </c>
      <c r="F86" s="80" t="s">
        <v>670</v>
      </c>
      <c r="G86" s="76">
        <v>201</v>
      </c>
      <c r="H86" s="80" t="s">
        <v>672</v>
      </c>
      <c r="I86" s="76">
        <v>201</v>
      </c>
      <c r="J86" s="132" t="s">
        <v>700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670</v>
      </c>
      <c r="E89" s="126">
        <v>201</v>
      </c>
      <c r="F89" s="103" t="s">
        <v>681</v>
      </c>
      <c r="G89" s="76">
        <v>201</v>
      </c>
      <c r="H89" s="129" t="s">
        <v>676</v>
      </c>
      <c r="I89" s="65">
        <v>201</v>
      </c>
      <c r="J89" s="64" t="s">
        <v>700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678</v>
      </c>
      <c r="E90" s="414">
        <v>101</v>
      </c>
      <c r="F90" s="132" t="s">
        <v>676</v>
      </c>
      <c r="G90" s="65">
        <v>101</v>
      </c>
      <c r="H90" s="64" t="s">
        <v>670</v>
      </c>
      <c r="I90" s="65">
        <v>201</v>
      </c>
      <c r="J90" s="64" t="s">
        <v>672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679</v>
      </c>
      <c r="E91" s="65">
        <v>201</v>
      </c>
      <c r="F91" s="64" t="s">
        <v>700</v>
      </c>
      <c r="G91" s="65">
        <v>201</v>
      </c>
      <c r="H91" s="64" t="s">
        <v>687</v>
      </c>
      <c r="I91" s="65" t="s">
        <v>701</v>
      </c>
      <c r="J91" s="93" t="s">
        <v>687</v>
      </c>
      <c r="K91" s="423" t="s">
        <v>701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673</v>
      </c>
      <c r="E92" s="65">
        <v>201</v>
      </c>
      <c r="F92" s="64" t="s">
        <v>682</v>
      </c>
      <c r="G92" s="65">
        <v>201</v>
      </c>
      <c r="H92" s="154" t="s">
        <v>670</v>
      </c>
      <c r="I92" s="65">
        <v>201</v>
      </c>
      <c r="J92" s="154" t="s">
        <v>670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702</v>
      </c>
      <c r="G93" s="76" t="s">
        <v>111</v>
      </c>
      <c r="H93" s="587" t="s">
        <v>703</v>
      </c>
      <c r="I93" s="65" t="s">
        <v>111</v>
      </c>
      <c r="J93" s="587" t="s">
        <v>704</v>
      </c>
      <c r="K93" s="76" t="s">
        <v>111</v>
      </c>
      <c r="L93" s="201"/>
      <c r="M93" s="196"/>
      <c r="N93" s="82" t="s">
        <v>705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683</v>
      </c>
      <c r="E96" s="126">
        <v>201</v>
      </c>
      <c r="F96" s="132" t="s">
        <v>670</v>
      </c>
      <c r="G96" s="65">
        <v>201</v>
      </c>
      <c r="H96" s="80" t="s">
        <v>700</v>
      </c>
      <c r="I96" s="76">
        <v>201</v>
      </c>
      <c r="J96" s="64" t="s">
        <v>696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687</v>
      </c>
      <c r="E97" s="76" t="s">
        <v>688</v>
      </c>
      <c r="F97" s="129" t="s">
        <v>687</v>
      </c>
      <c r="G97" s="65" t="s">
        <v>688</v>
      </c>
      <c r="H97" s="103" t="s">
        <v>677</v>
      </c>
      <c r="I97" s="76">
        <v>201</v>
      </c>
      <c r="J97" s="405" t="s">
        <v>679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670</v>
      </c>
      <c r="E98" s="65">
        <v>201</v>
      </c>
      <c r="F98" s="64" t="s">
        <v>700</v>
      </c>
      <c r="G98" s="65">
        <v>201</v>
      </c>
      <c r="H98" s="64" t="s">
        <v>696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670</v>
      </c>
      <c r="E99" s="76">
        <v>101</v>
      </c>
      <c r="F99" s="103" t="s">
        <v>700</v>
      </c>
      <c r="G99" s="76">
        <v>101</v>
      </c>
      <c r="H99" s="103" t="s">
        <v>691</v>
      </c>
      <c r="I99" s="76">
        <v>201</v>
      </c>
      <c r="J99" s="103" t="s">
        <v>691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706</v>
      </c>
      <c r="E100" s="76">
        <v>202</v>
      </c>
      <c r="F100" s="154" t="s">
        <v>673</v>
      </c>
      <c r="G100" s="65">
        <v>201</v>
      </c>
      <c r="H100" s="64" t="s">
        <v>696</v>
      </c>
      <c r="I100" s="76">
        <v>201</v>
      </c>
      <c r="J100" s="103" t="s">
        <v>679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498</v>
      </c>
      <c r="C109" s="719" t="s">
        <v>499</v>
      </c>
      <c r="D109" s="58" t="s">
        <v>500</v>
      </c>
      <c r="E109" s="715" t="s">
        <v>501</v>
      </c>
      <c r="F109" s="58" t="s">
        <v>502</v>
      </c>
      <c r="G109" s="715" t="s">
        <v>501</v>
      </c>
      <c r="H109" s="58" t="s">
        <v>503</v>
      </c>
      <c r="I109" s="715" t="s">
        <v>501</v>
      </c>
      <c r="J109" s="58" t="s">
        <v>504</v>
      </c>
      <c r="K109" s="715" t="s">
        <v>501</v>
      </c>
      <c r="L109" s="58" t="s">
        <v>505</v>
      </c>
      <c r="M109" s="715" t="s">
        <v>501</v>
      </c>
      <c r="N109" s="59" t="s">
        <v>506</v>
      </c>
    </row>
    <row r="110" spans="2:15" ht="36" customHeight="1" thickBot="1">
      <c r="B110" s="718"/>
      <c r="C110" s="720"/>
      <c r="D110" s="60" t="s">
        <v>507</v>
      </c>
      <c r="E110" s="716"/>
      <c r="F110" s="60" t="s">
        <v>508</v>
      </c>
      <c r="G110" s="716"/>
      <c r="H110" s="60" t="s">
        <v>509</v>
      </c>
      <c r="I110" s="716"/>
      <c r="J110" s="60" t="s">
        <v>510</v>
      </c>
      <c r="K110" s="716"/>
      <c r="L110" s="60" t="s">
        <v>511</v>
      </c>
      <c r="M110" s="71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707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708</v>
      </c>
      <c r="E123" s="65">
        <v>103</v>
      </c>
      <c r="F123" s="129" t="s">
        <v>676</v>
      </c>
      <c r="G123" s="65">
        <v>201</v>
      </c>
      <c r="H123" s="64" t="s">
        <v>700</v>
      </c>
      <c r="I123" s="65">
        <v>201</v>
      </c>
      <c r="J123" s="64" t="s">
        <v>709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670</v>
      </c>
      <c r="E124" s="65">
        <v>201</v>
      </c>
      <c r="F124" s="64" t="s">
        <v>681</v>
      </c>
      <c r="G124" s="65">
        <v>201</v>
      </c>
      <c r="H124" s="64" t="s">
        <v>700</v>
      </c>
      <c r="I124" s="65">
        <v>201</v>
      </c>
      <c r="J124" s="64" t="s">
        <v>679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690</v>
      </c>
      <c r="E125" s="65" t="s">
        <v>111</v>
      </c>
      <c r="F125" s="132" t="s">
        <v>700</v>
      </c>
      <c r="G125" s="65" t="s">
        <v>111</v>
      </c>
      <c r="H125" s="80" t="s">
        <v>670</v>
      </c>
      <c r="I125" s="76">
        <v>201</v>
      </c>
      <c r="J125" s="80" t="s">
        <v>683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683</v>
      </c>
      <c r="E128" s="126">
        <v>201</v>
      </c>
      <c r="F128" s="132" t="s">
        <v>670</v>
      </c>
      <c r="G128" s="126">
        <v>201</v>
      </c>
      <c r="H128" s="129" t="s">
        <v>676</v>
      </c>
      <c r="I128" s="65">
        <v>201</v>
      </c>
      <c r="J128" s="64" t="s">
        <v>700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687</v>
      </c>
      <c r="E129" s="76" t="s">
        <v>688</v>
      </c>
      <c r="F129" s="132" t="s">
        <v>687</v>
      </c>
      <c r="G129" s="126" t="s">
        <v>688</v>
      </c>
      <c r="H129" s="64" t="s">
        <v>677</v>
      </c>
      <c r="I129" s="65">
        <v>201</v>
      </c>
      <c r="J129" s="64" t="s">
        <v>690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700</v>
      </c>
      <c r="E130" s="65">
        <v>201</v>
      </c>
      <c r="F130" s="64" t="s">
        <v>670</v>
      </c>
      <c r="G130" s="65">
        <v>201</v>
      </c>
      <c r="H130" s="64" t="s">
        <v>679</v>
      </c>
      <c r="I130" s="65">
        <v>201</v>
      </c>
      <c r="J130" s="64" t="s">
        <v>710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696</v>
      </c>
      <c r="E131" s="411">
        <v>202</v>
      </c>
      <c r="F131" s="64" t="s">
        <v>670</v>
      </c>
      <c r="G131" s="65">
        <v>201</v>
      </c>
      <c r="H131" s="64" t="s">
        <v>700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682</v>
      </c>
      <c r="E132" s="171">
        <v>201</v>
      </c>
      <c r="F132" s="64" t="s">
        <v>711</v>
      </c>
      <c r="G132" s="171" t="s">
        <v>626</v>
      </c>
      <c r="H132" s="172" t="s">
        <v>670</v>
      </c>
      <c r="I132" s="171">
        <v>201</v>
      </c>
      <c r="J132" s="64" t="s">
        <v>670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670</v>
      </c>
      <c r="G135" s="126">
        <v>201</v>
      </c>
      <c r="H135" s="129" t="s">
        <v>676</v>
      </c>
      <c r="I135" s="76">
        <v>201</v>
      </c>
      <c r="J135" s="80" t="s">
        <v>696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700</v>
      </c>
      <c r="G136" s="94">
        <v>201</v>
      </c>
      <c r="H136" s="64" t="s">
        <v>670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673</v>
      </c>
      <c r="E137" s="65">
        <v>201</v>
      </c>
      <c r="F137" s="64" t="s">
        <v>670</v>
      </c>
      <c r="G137" s="65">
        <v>201</v>
      </c>
      <c r="H137" s="64" t="s">
        <v>700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629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712</v>
      </c>
      <c r="E139" s="65" t="s">
        <v>111</v>
      </c>
      <c r="F139" s="584" t="s">
        <v>713</v>
      </c>
      <c r="G139" s="94" t="s">
        <v>111</v>
      </c>
      <c r="H139" s="584" t="s">
        <v>714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498</v>
      </c>
      <c r="C144" s="719" t="s">
        <v>499</v>
      </c>
      <c r="D144" s="58" t="s">
        <v>500</v>
      </c>
      <c r="E144" s="715" t="s">
        <v>501</v>
      </c>
      <c r="F144" s="58" t="s">
        <v>502</v>
      </c>
      <c r="G144" s="715" t="s">
        <v>501</v>
      </c>
      <c r="H144" s="58" t="s">
        <v>503</v>
      </c>
      <c r="I144" s="715" t="s">
        <v>501</v>
      </c>
      <c r="J144" s="58" t="s">
        <v>504</v>
      </c>
      <c r="K144" s="715" t="s">
        <v>501</v>
      </c>
      <c r="L144" s="58" t="s">
        <v>505</v>
      </c>
      <c r="M144" s="715" t="s">
        <v>501</v>
      </c>
      <c r="N144" s="59" t="s">
        <v>506</v>
      </c>
    </row>
    <row r="145" spans="2:15" ht="36" customHeight="1" thickBot="1">
      <c r="B145" s="718"/>
      <c r="C145" s="720"/>
      <c r="D145" s="60" t="s">
        <v>507</v>
      </c>
      <c r="E145" s="716"/>
      <c r="F145" s="60" t="s">
        <v>508</v>
      </c>
      <c r="G145" s="716"/>
      <c r="H145" s="60" t="s">
        <v>509</v>
      </c>
      <c r="I145" s="716"/>
      <c r="J145" s="60" t="s">
        <v>510</v>
      </c>
      <c r="K145" s="716"/>
      <c r="L145" s="60" t="s">
        <v>511</v>
      </c>
      <c r="M145" s="71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715</v>
      </c>
      <c r="G146" s="511" t="s">
        <v>111</v>
      </c>
      <c r="H146" s="588" t="s">
        <v>716</v>
      </c>
      <c r="I146" s="510" t="s">
        <v>111</v>
      </c>
      <c r="J146" s="588" t="s">
        <v>717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718</v>
      </c>
      <c r="E147" s="65" t="s">
        <v>111</v>
      </c>
      <c r="F147" s="584" t="s">
        <v>719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720</v>
      </c>
      <c r="E148" s="65" t="s">
        <v>111</v>
      </c>
      <c r="F148" s="584" t="s">
        <v>721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722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724</v>
      </c>
      <c r="E153" s="65">
        <v>203</v>
      </c>
      <c r="F153" s="584" t="s">
        <v>725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726</v>
      </c>
      <c r="E154" s="65">
        <v>203</v>
      </c>
      <c r="F154" s="584" t="s">
        <v>727</v>
      </c>
      <c r="G154" s="65">
        <v>203</v>
      </c>
      <c r="H154" s="584" t="s">
        <v>728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729</v>
      </c>
      <c r="E155" s="65">
        <v>203</v>
      </c>
      <c r="F155" s="584" t="s">
        <v>730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722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732</v>
      </c>
      <c r="E160" s="76">
        <v>203</v>
      </c>
      <c r="F160" s="64"/>
      <c r="G160" s="94"/>
      <c r="H160" s="584" t="s">
        <v>733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498</v>
      </c>
      <c r="C176" s="719" t="s">
        <v>499</v>
      </c>
      <c r="D176" s="58" t="s">
        <v>500</v>
      </c>
      <c r="E176" s="715" t="s">
        <v>501</v>
      </c>
      <c r="F176" s="58" t="s">
        <v>502</v>
      </c>
      <c r="G176" s="715" t="s">
        <v>501</v>
      </c>
      <c r="H176" s="58" t="s">
        <v>503</v>
      </c>
      <c r="I176" s="715" t="s">
        <v>501</v>
      </c>
      <c r="J176" s="58" t="s">
        <v>504</v>
      </c>
      <c r="K176" s="715" t="s">
        <v>501</v>
      </c>
      <c r="L176" s="58" t="s">
        <v>505</v>
      </c>
      <c r="M176" s="715" t="s">
        <v>501</v>
      </c>
      <c r="N176" s="59" t="s">
        <v>506</v>
      </c>
    </row>
    <row r="177" spans="2:15" ht="18" customHeight="1" thickBot="1">
      <c r="B177" s="718"/>
      <c r="C177" s="720"/>
      <c r="D177" s="60" t="s">
        <v>507</v>
      </c>
      <c r="E177" s="716"/>
      <c r="F177" s="60" t="s">
        <v>508</v>
      </c>
      <c r="G177" s="716"/>
      <c r="H177" s="60" t="s">
        <v>509</v>
      </c>
      <c r="I177" s="716"/>
      <c r="J177" s="60" t="s">
        <v>510</v>
      </c>
      <c r="K177" s="716"/>
      <c r="L177" s="60" t="s">
        <v>511</v>
      </c>
      <c r="M177" s="71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734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497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498</v>
      </c>
      <c r="C5" s="719" t="s">
        <v>499</v>
      </c>
      <c r="D5" s="58" t="s">
        <v>500</v>
      </c>
      <c r="E5" s="715" t="s">
        <v>501</v>
      </c>
      <c r="F5" s="58" t="s">
        <v>502</v>
      </c>
      <c r="G5" s="715" t="s">
        <v>501</v>
      </c>
      <c r="H5" s="58" t="s">
        <v>503</v>
      </c>
      <c r="I5" s="715" t="s">
        <v>501</v>
      </c>
      <c r="J5" s="58" t="s">
        <v>504</v>
      </c>
      <c r="K5" s="715" t="s">
        <v>501</v>
      </c>
      <c r="L5" s="58" t="s">
        <v>505</v>
      </c>
      <c r="M5" s="715" t="s">
        <v>501</v>
      </c>
      <c r="N5" s="59" t="s">
        <v>506</v>
      </c>
    </row>
    <row r="6" spans="2:18" ht="18" customHeight="1" thickBot="1">
      <c r="B6" s="718"/>
      <c r="C6" s="720"/>
      <c r="D6" s="60" t="s">
        <v>507</v>
      </c>
      <c r="E6" s="716"/>
      <c r="F6" s="60" t="s">
        <v>508</v>
      </c>
      <c r="G6" s="716"/>
      <c r="H6" s="60" t="s">
        <v>509</v>
      </c>
      <c r="I6" s="716"/>
      <c r="J6" s="60" t="s">
        <v>510</v>
      </c>
      <c r="K6" s="716"/>
      <c r="L6" s="60" t="s">
        <v>511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102" t="s">
        <v>735</v>
      </c>
      <c r="E7" s="65"/>
      <c r="F7" s="102" t="s">
        <v>735</v>
      </c>
      <c r="G7" s="65"/>
      <c r="H7" s="102" t="s">
        <v>735</v>
      </c>
      <c r="I7" s="68"/>
      <c r="J7" s="102" t="s">
        <v>735</v>
      </c>
      <c r="K7" s="69"/>
      <c r="L7" s="153"/>
      <c r="M7" s="71"/>
      <c r="N7" s="72"/>
      <c r="O7" s="188">
        <v>1</v>
      </c>
      <c r="Q7" s="188" t="s">
        <v>515</v>
      </c>
      <c r="R7" s="188" t="s">
        <v>516</v>
      </c>
    </row>
    <row r="8" spans="2:18" ht="36" customHeight="1">
      <c r="B8" s="73">
        <f>B7+1</f>
        <v>46297</v>
      </c>
      <c r="C8" s="74">
        <f>B8</f>
        <v>46297</v>
      </c>
      <c r="D8" s="102" t="s">
        <v>735</v>
      </c>
      <c r="E8" s="411"/>
      <c r="F8" s="102" t="s">
        <v>735</v>
      </c>
      <c r="G8" s="411"/>
      <c r="H8" s="102" t="s">
        <v>735</v>
      </c>
      <c r="I8" s="411"/>
      <c r="J8" s="102" t="s">
        <v>735</v>
      </c>
      <c r="K8" s="411"/>
      <c r="L8" s="153"/>
      <c r="M8" s="77"/>
      <c r="N8" s="78"/>
      <c r="O8" s="188">
        <f>O7+1</f>
        <v>2</v>
      </c>
      <c r="Q8" s="188" t="s">
        <v>736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737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738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735</v>
      </c>
      <c r="E11" s="65"/>
      <c r="F11" s="102" t="s">
        <v>735</v>
      </c>
      <c r="G11" s="65"/>
      <c r="H11" s="443" t="s">
        <v>735</v>
      </c>
      <c r="I11" s="65"/>
      <c r="J11" s="443" t="s">
        <v>735</v>
      </c>
      <c r="K11" s="65"/>
      <c r="L11" s="64"/>
      <c r="M11" s="77"/>
      <c r="N11" s="82"/>
      <c r="O11" s="188">
        <f>O8+1</f>
        <v>3</v>
      </c>
      <c r="Q11" s="188" t="s">
        <v>324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735</v>
      </c>
      <c r="E12" s="65"/>
      <c r="F12" s="102" t="s">
        <v>735</v>
      </c>
      <c r="G12" s="65"/>
      <c r="H12" s="102" t="s">
        <v>735</v>
      </c>
      <c r="I12" s="76"/>
      <c r="J12" s="102" t="s">
        <v>735</v>
      </c>
      <c r="K12" s="65"/>
      <c r="L12" s="153"/>
      <c r="M12" s="77"/>
      <c r="N12" s="82"/>
      <c r="O12" s="188">
        <f>O11+1</f>
        <v>4</v>
      </c>
      <c r="Q12" s="188" t="s">
        <v>739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735</v>
      </c>
      <c r="E13" s="65"/>
      <c r="F13" s="102" t="s">
        <v>735</v>
      </c>
      <c r="G13" s="65"/>
      <c r="H13" s="102" t="s">
        <v>735</v>
      </c>
      <c r="I13" s="76"/>
      <c r="J13" s="102" t="s">
        <v>735</v>
      </c>
      <c r="K13" s="65"/>
      <c r="L13" s="153"/>
      <c r="M13" s="77"/>
      <c r="N13" s="82"/>
      <c r="O13" s="188">
        <f>O12+1</f>
        <v>5</v>
      </c>
      <c r="Q13" s="188" t="s">
        <v>321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735</v>
      </c>
      <c r="E14" s="683" t="s">
        <v>740</v>
      </c>
      <c r="F14" s="102" t="s">
        <v>735</v>
      </c>
      <c r="G14" s="683" t="s">
        <v>740</v>
      </c>
      <c r="H14" s="102" t="s">
        <v>735</v>
      </c>
      <c r="I14" s="683" t="s">
        <v>740</v>
      </c>
      <c r="J14" s="102" t="s">
        <v>735</v>
      </c>
      <c r="K14" s="683" t="s">
        <v>740</v>
      </c>
      <c r="L14" s="153"/>
      <c r="M14" s="77"/>
      <c r="N14" s="82"/>
      <c r="O14" s="188">
        <f t="shared" ref="O14:O15" si="3">O13+1</f>
        <v>6</v>
      </c>
      <c r="Q14" s="188" t="s">
        <v>741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735</v>
      </c>
      <c r="E15" s="411" t="s">
        <v>742</v>
      </c>
      <c r="F15" s="102" t="s">
        <v>735</v>
      </c>
      <c r="G15" s="411" t="s">
        <v>742</v>
      </c>
      <c r="H15" s="102" t="s">
        <v>735</v>
      </c>
      <c r="I15" s="411" t="s">
        <v>742</v>
      </c>
      <c r="J15" s="102" t="s">
        <v>735</v>
      </c>
      <c r="K15" s="411" t="s">
        <v>742</v>
      </c>
      <c r="L15" s="153"/>
      <c r="M15" s="77"/>
      <c r="N15" s="82"/>
      <c r="O15" s="188">
        <f t="shared" si="3"/>
        <v>7</v>
      </c>
      <c r="Q15" s="219" t="s">
        <v>743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686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735</v>
      </c>
      <c r="E19" s="683" t="s">
        <v>740</v>
      </c>
      <c r="F19" s="103" t="s">
        <v>735</v>
      </c>
      <c r="G19" s="683" t="s">
        <v>740</v>
      </c>
      <c r="H19" s="103" t="s">
        <v>735</v>
      </c>
      <c r="I19" s="683" t="s">
        <v>740</v>
      </c>
      <c r="J19" s="103" t="s">
        <v>735</v>
      </c>
      <c r="K19" s="683" t="s">
        <v>740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735</v>
      </c>
      <c r="E20" s="411"/>
      <c r="F20" s="102" t="s">
        <v>735</v>
      </c>
      <c r="G20" s="411"/>
      <c r="H20" s="103" t="s">
        <v>735</v>
      </c>
      <c r="I20" s="76"/>
      <c r="J20" s="103" t="s">
        <v>735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735</v>
      </c>
      <c r="E21" s="65"/>
      <c r="F21" s="102" t="s">
        <v>735</v>
      </c>
      <c r="G21" s="65"/>
      <c r="H21" s="103" t="s">
        <v>735</v>
      </c>
      <c r="I21" s="76"/>
      <c r="J21" s="103" t="s">
        <v>735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735</v>
      </c>
      <c r="E22" s="65"/>
      <c r="F22" s="102" t="s">
        <v>735</v>
      </c>
      <c r="G22" s="65"/>
      <c r="H22" s="103" t="s">
        <v>735</v>
      </c>
      <c r="I22" s="76"/>
      <c r="J22" s="103" t="s">
        <v>735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735</v>
      </c>
      <c r="E25" s="76"/>
      <c r="F25" s="102" t="s">
        <v>735</v>
      </c>
      <c r="G25" s="65"/>
      <c r="H25" s="443" t="s">
        <v>735</v>
      </c>
      <c r="I25" s="65"/>
      <c r="J25" s="524" t="s">
        <v>735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735</v>
      </c>
      <c r="E26" s="65"/>
      <c r="F26" s="102" t="s">
        <v>735</v>
      </c>
      <c r="G26" s="65"/>
      <c r="H26" s="102" t="s">
        <v>744</v>
      </c>
      <c r="I26" s="76"/>
      <c r="J26" s="590" t="s">
        <v>745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735</v>
      </c>
      <c r="E27" s="65"/>
      <c r="F27" s="102" t="s">
        <v>735</v>
      </c>
      <c r="G27" s="65"/>
      <c r="H27" s="102" t="s">
        <v>735</v>
      </c>
      <c r="I27" s="76"/>
      <c r="J27" s="102" t="s">
        <v>735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735</v>
      </c>
      <c r="E28" s="683" t="s">
        <v>740</v>
      </c>
      <c r="F28" s="102" t="s">
        <v>735</v>
      </c>
      <c r="G28" s="683" t="s">
        <v>740</v>
      </c>
      <c r="H28" s="102" t="s">
        <v>735</v>
      </c>
      <c r="I28" s="683" t="s">
        <v>740</v>
      </c>
      <c r="J28" s="102" t="s">
        <v>735</v>
      </c>
      <c r="K28" s="683" t="s">
        <v>740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735</v>
      </c>
      <c r="E29" s="411"/>
      <c r="F29" s="102" t="s">
        <v>735</v>
      </c>
      <c r="G29" s="411"/>
      <c r="H29" s="102" t="s">
        <v>735</v>
      </c>
      <c r="I29" s="411"/>
      <c r="J29" s="102" t="s">
        <v>735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564</v>
      </c>
      <c r="K33" s="65"/>
      <c r="L33" s="153"/>
      <c r="M33" s="77"/>
      <c r="N33" s="82" t="s">
        <v>565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746</v>
      </c>
      <c r="E36" s="65" t="s">
        <v>747</v>
      </c>
      <c r="F36" s="102" t="s">
        <v>746</v>
      </c>
      <c r="G36" s="65" t="s">
        <v>747</v>
      </c>
      <c r="H36" s="102" t="s">
        <v>746</v>
      </c>
      <c r="I36" s="65" t="s">
        <v>747</v>
      </c>
      <c r="J36" s="102" t="s">
        <v>746</v>
      </c>
      <c r="K36" s="65" t="s">
        <v>747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498</v>
      </c>
      <c r="C40" s="719" t="s">
        <v>499</v>
      </c>
      <c r="D40" s="58" t="s">
        <v>500</v>
      </c>
      <c r="E40" s="715" t="s">
        <v>501</v>
      </c>
      <c r="F40" s="58" t="s">
        <v>502</v>
      </c>
      <c r="G40" s="715" t="s">
        <v>501</v>
      </c>
      <c r="H40" s="58" t="s">
        <v>503</v>
      </c>
      <c r="I40" s="715" t="s">
        <v>501</v>
      </c>
      <c r="J40" s="58" t="s">
        <v>504</v>
      </c>
      <c r="K40" s="715" t="s">
        <v>501</v>
      </c>
      <c r="L40" s="58" t="s">
        <v>505</v>
      </c>
      <c r="M40" s="715" t="s">
        <v>501</v>
      </c>
      <c r="N40" s="59" t="s">
        <v>506</v>
      </c>
    </row>
    <row r="41" spans="2:15" ht="36" customHeight="1" thickBot="1">
      <c r="B41" s="718"/>
      <c r="C41" s="720"/>
      <c r="D41" s="60" t="s">
        <v>507</v>
      </c>
      <c r="E41" s="716"/>
      <c r="F41" s="60" t="s">
        <v>508</v>
      </c>
      <c r="G41" s="716"/>
      <c r="H41" s="60" t="s">
        <v>509</v>
      </c>
      <c r="I41" s="716"/>
      <c r="J41" s="60" t="s">
        <v>510</v>
      </c>
      <c r="K41" s="716"/>
      <c r="L41" s="60" t="s">
        <v>511</v>
      </c>
      <c r="M41" s="71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735</v>
      </c>
      <c r="E43" s="648" t="s">
        <v>748</v>
      </c>
      <c r="F43" s="374" t="s">
        <v>735</v>
      </c>
      <c r="G43" s="648" t="s">
        <v>748</v>
      </c>
      <c r="H43" s="64" t="s">
        <v>735</v>
      </c>
      <c r="I43" s="648" t="s">
        <v>748</v>
      </c>
      <c r="J43" s="64" t="s">
        <v>735</v>
      </c>
      <c r="K43" s="648" t="s">
        <v>748</v>
      </c>
      <c r="L43" s="64"/>
      <c r="M43" s="77"/>
      <c r="N43" s="82" t="s">
        <v>570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695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735</v>
      </c>
      <c r="E45" s="65"/>
      <c r="F45" s="102" t="s">
        <v>735</v>
      </c>
      <c r="G45" s="65"/>
      <c r="H45" s="64" t="s">
        <v>735</v>
      </c>
      <c r="I45" s="76"/>
      <c r="J45" s="64" t="s">
        <v>735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735</v>
      </c>
      <c r="E46" s="65"/>
      <c r="F46" s="102" t="s">
        <v>735</v>
      </c>
      <c r="G46" s="65"/>
      <c r="H46" s="64" t="s">
        <v>744</v>
      </c>
      <c r="I46" s="76"/>
      <c r="J46" s="584" t="s">
        <v>749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735</v>
      </c>
      <c r="E47" s="65"/>
      <c r="F47" s="102" t="s">
        <v>735</v>
      </c>
      <c r="G47" s="65"/>
      <c r="H47" s="64" t="s">
        <v>735</v>
      </c>
      <c r="I47" s="76"/>
      <c r="J47" s="64" t="s">
        <v>735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735</v>
      </c>
      <c r="E50" s="411" t="s">
        <v>750</v>
      </c>
      <c r="F50" s="528" t="s">
        <v>735</v>
      </c>
      <c r="G50" s="641" t="s">
        <v>750</v>
      </c>
      <c r="H50" s="529" t="s">
        <v>735</v>
      </c>
      <c r="I50" s="76"/>
      <c r="J50" s="450" t="s">
        <v>735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735</v>
      </c>
      <c r="E51" s="65"/>
      <c r="F51" s="102" t="s">
        <v>735</v>
      </c>
      <c r="G51" s="65"/>
      <c r="H51" s="102" t="s">
        <v>735</v>
      </c>
      <c r="I51" s="65"/>
      <c r="J51" s="102" t="s">
        <v>735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735</v>
      </c>
      <c r="E52" s="411" t="s">
        <v>751</v>
      </c>
      <c r="F52" s="102" t="s">
        <v>735</v>
      </c>
      <c r="G52" s="411" t="s">
        <v>751</v>
      </c>
      <c r="H52" s="102" t="s">
        <v>735</v>
      </c>
      <c r="I52" s="659" t="s">
        <v>751</v>
      </c>
      <c r="J52" s="102" t="s">
        <v>735</v>
      </c>
      <c r="K52" s="659" t="s">
        <v>751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735</v>
      </c>
      <c r="E53" s="411" t="s">
        <v>752</v>
      </c>
      <c r="F53" s="102" t="s">
        <v>735</v>
      </c>
      <c r="G53" s="411" t="s">
        <v>752</v>
      </c>
      <c r="H53" s="102" t="s">
        <v>735</v>
      </c>
      <c r="I53" s="411" t="s">
        <v>752</v>
      </c>
      <c r="J53" s="102" t="s">
        <v>735</v>
      </c>
      <c r="K53" s="411" t="s">
        <v>752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744</v>
      </c>
      <c r="E54" s="65" t="s">
        <v>753</v>
      </c>
      <c r="F54" s="102" t="s">
        <v>744</v>
      </c>
      <c r="G54" s="65" t="s">
        <v>753</v>
      </c>
      <c r="H54" s="102" t="s">
        <v>744</v>
      </c>
      <c r="I54" s="65" t="s">
        <v>753</v>
      </c>
      <c r="J54" s="102" t="s">
        <v>744</v>
      </c>
      <c r="K54" s="411" t="s">
        <v>754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744</v>
      </c>
      <c r="E57" s="76" t="s">
        <v>755</v>
      </c>
      <c r="F57" s="484" t="s">
        <v>744</v>
      </c>
      <c r="G57" s="76" t="s">
        <v>755</v>
      </c>
      <c r="H57" s="129" t="s">
        <v>744</v>
      </c>
      <c r="I57" s="76" t="s">
        <v>755</v>
      </c>
      <c r="J57" s="80" t="s">
        <v>744</v>
      </c>
      <c r="K57" s="76" t="s">
        <v>755</v>
      </c>
      <c r="L57" s="64" t="s">
        <v>744</v>
      </c>
      <c r="M57" s="77" t="s">
        <v>756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735</v>
      </c>
      <c r="E58" s="411" t="s">
        <v>757</v>
      </c>
      <c r="F58" s="102" t="s">
        <v>735</v>
      </c>
      <c r="G58" s="411" t="s">
        <v>757</v>
      </c>
      <c r="H58" s="102" t="s">
        <v>735</v>
      </c>
      <c r="I58" s="411" t="s">
        <v>757</v>
      </c>
      <c r="J58" s="102" t="s">
        <v>735</v>
      </c>
      <c r="K58" s="411" t="s">
        <v>757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735</v>
      </c>
      <c r="E59" s="65"/>
      <c r="F59" s="102" t="s">
        <v>735</v>
      </c>
      <c r="G59" s="65"/>
      <c r="H59" s="102" t="s">
        <v>735</v>
      </c>
      <c r="I59" s="65"/>
      <c r="J59" s="102" t="s">
        <v>735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744</v>
      </c>
      <c r="E60" s="65" t="s">
        <v>756</v>
      </c>
      <c r="F60" s="102" t="s">
        <v>744</v>
      </c>
      <c r="G60" s="65" t="s">
        <v>756</v>
      </c>
      <c r="H60" s="102" t="s">
        <v>744</v>
      </c>
      <c r="I60" s="76" t="s">
        <v>756</v>
      </c>
      <c r="J60" s="102" t="s">
        <v>744</v>
      </c>
      <c r="K60" s="65" t="s">
        <v>756</v>
      </c>
      <c r="L60" s="153" t="s">
        <v>744</v>
      </c>
      <c r="M60" s="77" t="s">
        <v>756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744</v>
      </c>
      <c r="E61" s="411" t="s">
        <v>758</v>
      </c>
      <c r="F61" s="102" t="s">
        <v>735</v>
      </c>
      <c r="G61" s="411" t="s">
        <v>758</v>
      </c>
      <c r="H61" s="102" t="s">
        <v>735</v>
      </c>
      <c r="I61" s="65"/>
      <c r="J61" s="102" t="s">
        <v>735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698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735</v>
      </c>
      <c r="E65" s="482" t="s">
        <v>759</v>
      </c>
      <c r="F65" s="129" t="s">
        <v>735</v>
      </c>
      <c r="G65" s="482" t="s">
        <v>759</v>
      </c>
      <c r="H65" s="64" t="s">
        <v>735</v>
      </c>
      <c r="I65" s="65"/>
      <c r="J65" s="64" t="s">
        <v>735</v>
      </c>
      <c r="K65" s="65"/>
      <c r="L65" s="64"/>
      <c r="M65" s="77"/>
      <c r="N65" s="82" t="s">
        <v>588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735</v>
      </c>
      <c r="E66" s="482" t="s">
        <v>759</v>
      </c>
      <c r="F66" s="102" t="s">
        <v>735</v>
      </c>
      <c r="G66" s="482" t="s">
        <v>759</v>
      </c>
      <c r="H66" s="102" t="s">
        <v>735</v>
      </c>
      <c r="I66" s="76"/>
      <c r="J66" s="102" t="s">
        <v>735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735</v>
      </c>
      <c r="E67" s="411" t="s">
        <v>760</v>
      </c>
      <c r="F67" s="102" t="s">
        <v>735</v>
      </c>
      <c r="G67" s="411" t="s">
        <v>760</v>
      </c>
      <c r="H67" s="102" t="s">
        <v>735</v>
      </c>
      <c r="I67" s="411" t="s">
        <v>760</v>
      </c>
      <c r="J67" s="102" t="s">
        <v>735</v>
      </c>
      <c r="K67" s="411" t="s">
        <v>760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735</v>
      </c>
      <c r="E68" s="411" t="s">
        <v>757</v>
      </c>
      <c r="F68" s="102" t="s">
        <v>735</v>
      </c>
      <c r="G68" s="411" t="s">
        <v>757</v>
      </c>
      <c r="H68" s="102" t="s">
        <v>735</v>
      </c>
      <c r="I68" s="411" t="s">
        <v>757</v>
      </c>
      <c r="J68" s="102" t="s">
        <v>735</v>
      </c>
      <c r="K68" s="411" t="s">
        <v>757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735</v>
      </c>
      <c r="E71" s="642" t="s">
        <v>760</v>
      </c>
      <c r="F71" s="495" t="s">
        <v>735</v>
      </c>
      <c r="G71" s="642" t="s">
        <v>760</v>
      </c>
      <c r="H71" s="496" t="s">
        <v>735</v>
      </c>
      <c r="I71" s="642" t="s">
        <v>760</v>
      </c>
      <c r="J71" s="112" t="s">
        <v>735</v>
      </c>
      <c r="K71" s="642" t="s">
        <v>760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589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498</v>
      </c>
      <c r="C74" s="719" t="s">
        <v>499</v>
      </c>
      <c r="D74" s="58" t="s">
        <v>500</v>
      </c>
      <c r="E74" s="715" t="s">
        <v>501</v>
      </c>
      <c r="F74" s="58" t="s">
        <v>502</v>
      </c>
      <c r="G74" s="715" t="s">
        <v>501</v>
      </c>
      <c r="H74" s="58" t="s">
        <v>503</v>
      </c>
      <c r="I74" s="715" t="s">
        <v>501</v>
      </c>
      <c r="J74" s="58" t="s">
        <v>504</v>
      </c>
      <c r="K74" s="715" t="s">
        <v>501</v>
      </c>
      <c r="L74" s="58" t="s">
        <v>505</v>
      </c>
      <c r="M74" s="715" t="s">
        <v>501</v>
      </c>
      <c r="N74" s="59" t="s">
        <v>506</v>
      </c>
    </row>
    <row r="75" spans="2:15" ht="18" customHeight="1" thickBot="1">
      <c r="B75" s="718"/>
      <c r="C75" s="720"/>
      <c r="D75" s="60" t="s">
        <v>507</v>
      </c>
      <c r="E75" s="716"/>
      <c r="F75" s="60" t="s">
        <v>508</v>
      </c>
      <c r="G75" s="716"/>
      <c r="H75" s="60" t="s">
        <v>509</v>
      </c>
      <c r="I75" s="716"/>
      <c r="J75" s="60" t="s">
        <v>510</v>
      </c>
      <c r="K75" s="716"/>
      <c r="L75" s="60" t="s">
        <v>511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735</v>
      </c>
      <c r="E76" s="482" t="s">
        <v>760</v>
      </c>
      <c r="F76" s="431" t="s">
        <v>735</v>
      </c>
      <c r="G76" s="482" t="s">
        <v>760</v>
      </c>
      <c r="H76" s="431" t="s">
        <v>735</v>
      </c>
      <c r="I76" s="482" t="s">
        <v>760</v>
      </c>
      <c r="J76" s="431" t="s">
        <v>735</v>
      </c>
      <c r="K76" s="482" t="s">
        <v>760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735</v>
      </c>
      <c r="E77" s="411" t="s">
        <v>759</v>
      </c>
      <c r="F77" s="102" t="s">
        <v>735</v>
      </c>
      <c r="G77" s="411" t="s">
        <v>759</v>
      </c>
      <c r="H77" s="102" t="s">
        <v>735</v>
      </c>
      <c r="I77" s="411"/>
      <c r="J77" s="102" t="s">
        <v>735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735</v>
      </c>
      <c r="E78" s="411"/>
      <c r="F78" s="102" t="s">
        <v>735</v>
      </c>
      <c r="G78" s="411"/>
      <c r="H78" s="102" t="s">
        <v>735</v>
      </c>
      <c r="I78" s="104"/>
      <c r="J78" s="102" t="s">
        <v>735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744</v>
      </c>
      <c r="E79" s="126" t="s">
        <v>761</v>
      </c>
      <c r="F79" s="102" t="s">
        <v>744</v>
      </c>
      <c r="G79" s="126" t="s">
        <v>761</v>
      </c>
      <c r="H79" s="102" t="s">
        <v>744</v>
      </c>
      <c r="I79" s="76" t="s">
        <v>762</v>
      </c>
      <c r="J79" s="102" t="s">
        <v>744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735</v>
      </c>
      <c r="E82" s="482" t="s">
        <v>759</v>
      </c>
      <c r="F82" s="531" t="s">
        <v>735</v>
      </c>
      <c r="G82" s="482" t="s">
        <v>759</v>
      </c>
      <c r="H82" s="531" t="s">
        <v>735</v>
      </c>
      <c r="I82" s="65"/>
      <c r="J82" s="431" t="s">
        <v>735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735</v>
      </c>
      <c r="E83" s="683" t="s">
        <v>740</v>
      </c>
      <c r="F83" s="102" t="s">
        <v>735</v>
      </c>
      <c r="G83" s="683" t="s">
        <v>740</v>
      </c>
      <c r="H83" s="102" t="s">
        <v>735</v>
      </c>
      <c r="I83" s="683" t="s">
        <v>740</v>
      </c>
      <c r="J83" s="102" t="s">
        <v>735</v>
      </c>
      <c r="K83" s="683" t="s">
        <v>740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735</v>
      </c>
      <c r="E84" s="482" t="s">
        <v>759</v>
      </c>
      <c r="F84" s="102" t="s">
        <v>735</v>
      </c>
      <c r="G84" s="482" t="s">
        <v>759</v>
      </c>
      <c r="H84" s="102" t="s">
        <v>735</v>
      </c>
      <c r="I84" s="101"/>
      <c r="J84" s="102" t="s">
        <v>735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735</v>
      </c>
      <c r="E85" s="415" t="s">
        <v>763</v>
      </c>
      <c r="F85" s="102" t="s">
        <v>735</v>
      </c>
      <c r="G85" s="415" t="s">
        <v>763</v>
      </c>
      <c r="H85" s="102" t="s">
        <v>735</v>
      </c>
      <c r="I85" s="415" t="s">
        <v>763</v>
      </c>
      <c r="J85" s="102" t="s">
        <v>735</v>
      </c>
      <c r="K85" s="415" t="s">
        <v>763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735</v>
      </c>
      <c r="E86" s="415" t="s">
        <v>763</v>
      </c>
      <c r="F86" s="102" t="s">
        <v>735</v>
      </c>
      <c r="G86" s="415" t="s">
        <v>763</v>
      </c>
      <c r="H86" s="102" t="s">
        <v>735</v>
      </c>
      <c r="I86" s="415" t="s">
        <v>763</v>
      </c>
      <c r="J86" s="102" t="s">
        <v>735</v>
      </c>
      <c r="K86" s="415" t="s">
        <v>763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735</v>
      </c>
      <c r="E89" s="415" t="s">
        <v>763</v>
      </c>
      <c r="F89" s="103" t="s">
        <v>735</v>
      </c>
      <c r="G89" s="643" t="s">
        <v>763</v>
      </c>
      <c r="H89" s="64" t="s">
        <v>735</v>
      </c>
      <c r="I89" s="415" t="s">
        <v>763</v>
      </c>
      <c r="J89" s="64" t="s">
        <v>735</v>
      </c>
      <c r="K89" s="415" t="s">
        <v>763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735</v>
      </c>
      <c r="E90" s="415" t="s">
        <v>763</v>
      </c>
      <c r="F90" s="102" t="s">
        <v>735</v>
      </c>
      <c r="G90" s="415" t="s">
        <v>763</v>
      </c>
      <c r="H90" s="102" t="s">
        <v>735</v>
      </c>
      <c r="I90" s="415" t="s">
        <v>763</v>
      </c>
      <c r="J90" s="102" t="s">
        <v>735</v>
      </c>
      <c r="K90" s="415" t="s">
        <v>763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735</v>
      </c>
      <c r="E91" s="415"/>
      <c r="F91" s="102" t="s">
        <v>735</v>
      </c>
      <c r="G91" s="415"/>
      <c r="H91" s="102" t="s">
        <v>735</v>
      </c>
      <c r="I91" s="415"/>
      <c r="J91" s="102" t="s">
        <v>735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735</v>
      </c>
      <c r="E92" s="683" t="s">
        <v>740</v>
      </c>
      <c r="F92" s="102" t="s">
        <v>735</v>
      </c>
      <c r="G92" s="683" t="s">
        <v>740</v>
      </c>
      <c r="H92" s="102" t="s">
        <v>735</v>
      </c>
      <c r="I92" s="683" t="s">
        <v>740</v>
      </c>
      <c r="J92" s="102" t="s">
        <v>735</v>
      </c>
      <c r="K92" s="683" t="s">
        <v>740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744</v>
      </c>
      <c r="E93" s="81" t="s">
        <v>764</v>
      </c>
      <c r="F93" s="102" t="s">
        <v>744</v>
      </c>
      <c r="G93" s="81" t="s">
        <v>764</v>
      </c>
      <c r="H93" s="102" t="s">
        <v>744</v>
      </c>
      <c r="I93" s="81" t="s">
        <v>765</v>
      </c>
      <c r="J93" s="102" t="s">
        <v>744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766</v>
      </c>
      <c r="G98" s="65">
        <v>301</v>
      </c>
      <c r="H98" s="64" t="s">
        <v>767</v>
      </c>
      <c r="I98" s="65">
        <v>301</v>
      </c>
      <c r="J98" s="584" t="s">
        <v>768</v>
      </c>
      <c r="K98" s="76">
        <v>301</v>
      </c>
      <c r="L98" s="64" t="s">
        <v>769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614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498</v>
      </c>
      <c r="C109" s="719" t="s">
        <v>499</v>
      </c>
      <c r="D109" s="58" t="s">
        <v>500</v>
      </c>
      <c r="E109" s="715" t="s">
        <v>501</v>
      </c>
      <c r="F109" s="58" t="s">
        <v>502</v>
      </c>
      <c r="G109" s="715" t="s">
        <v>501</v>
      </c>
      <c r="H109" s="58" t="s">
        <v>503</v>
      </c>
      <c r="I109" s="715" t="s">
        <v>501</v>
      </c>
      <c r="J109" s="58" t="s">
        <v>504</v>
      </c>
      <c r="K109" s="715" t="s">
        <v>501</v>
      </c>
      <c r="L109" s="58" t="s">
        <v>505</v>
      </c>
      <c r="M109" s="715" t="s">
        <v>501</v>
      </c>
      <c r="N109" s="59" t="s">
        <v>506</v>
      </c>
    </row>
    <row r="110" spans="2:15" ht="36" customHeight="1" thickBot="1">
      <c r="B110" s="718"/>
      <c r="C110" s="720"/>
      <c r="D110" s="60" t="s">
        <v>507</v>
      </c>
      <c r="E110" s="716"/>
      <c r="F110" s="60" t="s">
        <v>508</v>
      </c>
      <c r="G110" s="716"/>
      <c r="H110" s="60" t="s">
        <v>509</v>
      </c>
      <c r="I110" s="716"/>
      <c r="J110" s="60" t="s">
        <v>510</v>
      </c>
      <c r="K110" s="716"/>
      <c r="L110" s="60" t="s">
        <v>511</v>
      </c>
      <c r="M110" s="71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735</v>
      </c>
      <c r="E122" s="411" t="s">
        <v>770</v>
      </c>
      <c r="F122" s="64" t="s">
        <v>735</v>
      </c>
      <c r="G122" s="411" t="s">
        <v>770</v>
      </c>
      <c r="H122" s="64" t="s">
        <v>735</v>
      </c>
      <c r="I122" s="683" t="s">
        <v>740</v>
      </c>
      <c r="J122" s="64" t="s">
        <v>735</v>
      </c>
      <c r="K122" s="683" t="s">
        <v>740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735</v>
      </c>
      <c r="E123" s="415" t="s">
        <v>750</v>
      </c>
      <c r="F123" s="102" t="s">
        <v>735</v>
      </c>
      <c r="G123" s="415" t="s">
        <v>750</v>
      </c>
      <c r="H123" s="102" t="s">
        <v>735</v>
      </c>
      <c r="I123" s="101"/>
      <c r="J123" s="102" t="s">
        <v>735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735</v>
      </c>
      <c r="E124" s="415" t="s">
        <v>752</v>
      </c>
      <c r="F124" s="102" t="s">
        <v>735</v>
      </c>
      <c r="G124" s="415" t="s">
        <v>752</v>
      </c>
      <c r="H124" s="102" t="s">
        <v>735</v>
      </c>
      <c r="I124" s="415" t="s">
        <v>752</v>
      </c>
      <c r="J124" s="102" t="s">
        <v>735</v>
      </c>
      <c r="K124" s="415" t="s">
        <v>752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735</v>
      </c>
      <c r="E125" s="415" t="s">
        <v>752</v>
      </c>
      <c r="F125" s="102" t="s">
        <v>735</v>
      </c>
      <c r="G125" s="415" t="s">
        <v>752</v>
      </c>
      <c r="H125" s="102" t="s">
        <v>735</v>
      </c>
      <c r="I125" s="415" t="s">
        <v>752</v>
      </c>
      <c r="J125" s="102" t="s">
        <v>735</v>
      </c>
      <c r="K125" s="415" t="s">
        <v>752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735</v>
      </c>
      <c r="E128" s="415" t="s">
        <v>752</v>
      </c>
      <c r="F128" s="431" t="s">
        <v>735</v>
      </c>
      <c r="G128" s="415" t="s">
        <v>752</v>
      </c>
      <c r="H128" s="102" t="s">
        <v>735</v>
      </c>
      <c r="I128" s="415" t="s">
        <v>752</v>
      </c>
      <c r="J128" s="102" t="s">
        <v>735</v>
      </c>
      <c r="K128" s="415" t="s">
        <v>752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735</v>
      </c>
      <c r="E129" s="415" t="s">
        <v>752</v>
      </c>
      <c r="F129" s="102" t="s">
        <v>735</v>
      </c>
      <c r="G129" s="415" t="s">
        <v>752</v>
      </c>
      <c r="H129" s="102" t="s">
        <v>735</v>
      </c>
      <c r="I129" s="415" t="s">
        <v>752</v>
      </c>
      <c r="J129" s="102" t="s">
        <v>735</v>
      </c>
      <c r="K129" s="415" t="s">
        <v>752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735</v>
      </c>
      <c r="E130" s="415" t="s">
        <v>750</v>
      </c>
      <c r="F130" s="102" t="s">
        <v>735</v>
      </c>
      <c r="G130" s="415" t="s">
        <v>750</v>
      </c>
      <c r="H130" s="102" t="s">
        <v>735</v>
      </c>
      <c r="I130" s="415"/>
      <c r="J130" s="102" t="s">
        <v>735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735</v>
      </c>
      <c r="E131" s="683" t="s">
        <v>740</v>
      </c>
      <c r="F131" s="102" t="s">
        <v>735</v>
      </c>
      <c r="G131" s="683" t="s">
        <v>740</v>
      </c>
      <c r="H131" s="102" t="s">
        <v>735</v>
      </c>
      <c r="I131" s="683" t="s">
        <v>740</v>
      </c>
      <c r="J131" s="102" t="s">
        <v>735</v>
      </c>
      <c r="K131" s="683" t="s">
        <v>740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744</v>
      </c>
      <c r="E132" s="81" t="s">
        <v>771</v>
      </c>
      <c r="F132" s="102" t="s">
        <v>744</v>
      </c>
      <c r="G132" s="81" t="s">
        <v>771</v>
      </c>
      <c r="H132" s="102" t="s">
        <v>744</v>
      </c>
      <c r="I132" s="101" t="s">
        <v>765</v>
      </c>
      <c r="J132" s="102" t="s">
        <v>744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735</v>
      </c>
      <c r="E135" s="482" t="s">
        <v>750</v>
      </c>
      <c r="F135" s="132" t="s">
        <v>735</v>
      </c>
      <c r="G135" s="482" t="s">
        <v>750</v>
      </c>
      <c r="H135" s="75" t="s">
        <v>735</v>
      </c>
      <c r="I135" s="76"/>
      <c r="J135" s="80" t="s">
        <v>735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735</v>
      </c>
      <c r="E136" s="415"/>
      <c r="F136" s="102" t="s">
        <v>735</v>
      </c>
      <c r="G136" s="415"/>
      <c r="H136" s="102" t="s">
        <v>735</v>
      </c>
      <c r="I136" s="415"/>
      <c r="J136" s="102" t="s">
        <v>735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735</v>
      </c>
      <c r="E137" s="482" t="s">
        <v>750</v>
      </c>
      <c r="F137" s="102" t="s">
        <v>735</v>
      </c>
      <c r="G137" s="482" t="s">
        <v>750</v>
      </c>
      <c r="H137" s="102" t="s">
        <v>735</v>
      </c>
      <c r="I137" s="101"/>
      <c r="J137" s="102" t="s">
        <v>735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735</v>
      </c>
      <c r="E138" s="415" t="s">
        <v>763</v>
      </c>
      <c r="F138" s="102" t="s">
        <v>735</v>
      </c>
      <c r="G138" s="415" t="s">
        <v>763</v>
      </c>
      <c r="H138" s="102" t="s">
        <v>735</v>
      </c>
      <c r="I138" s="415" t="s">
        <v>763</v>
      </c>
      <c r="J138" s="102" t="s">
        <v>735</v>
      </c>
      <c r="K138" s="415" t="s">
        <v>763</v>
      </c>
      <c r="L138" s="153"/>
      <c r="M138" s="77"/>
      <c r="N138" s="177" t="s">
        <v>629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735</v>
      </c>
      <c r="E139" s="415" t="s">
        <v>752</v>
      </c>
      <c r="F139" s="102" t="s">
        <v>735</v>
      </c>
      <c r="G139" s="415" t="s">
        <v>752</v>
      </c>
      <c r="H139" s="102" t="s">
        <v>735</v>
      </c>
      <c r="I139" s="415" t="s">
        <v>752</v>
      </c>
      <c r="J139" s="102" t="s">
        <v>735</v>
      </c>
      <c r="K139" s="415" t="s">
        <v>752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632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498</v>
      </c>
      <c r="C144" s="719" t="s">
        <v>499</v>
      </c>
      <c r="D144" s="58" t="s">
        <v>500</v>
      </c>
      <c r="E144" s="715" t="s">
        <v>501</v>
      </c>
      <c r="F144" s="58" t="s">
        <v>502</v>
      </c>
      <c r="G144" s="715" t="s">
        <v>501</v>
      </c>
      <c r="H144" s="58" t="s">
        <v>503</v>
      </c>
      <c r="I144" s="715" t="s">
        <v>501</v>
      </c>
      <c r="J144" s="58" t="s">
        <v>504</v>
      </c>
      <c r="K144" s="715" t="s">
        <v>501</v>
      </c>
      <c r="L144" s="58" t="s">
        <v>505</v>
      </c>
      <c r="M144" s="715" t="s">
        <v>501</v>
      </c>
      <c r="N144" s="59" t="s">
        <v>506</v>
      </c>
    </row>
    <row r="145" spans="2:15" ht="36" customHeight="1" thickBot="1">
      <c r="B145" s="718"/>
      <c r="C145" s="720"/>
      <c r="D145" s="60" t="s">
        <v>507</v>
      </c>
      <c r="E145" s="716"/>
      <c r="F145" s="60" t="s">
        <v>508</v>
      </c>
      <c r="G145" s="716"/>
      <c r="H145" s="60" t="s">
        <v>509</v>
      </c>
      <c r="I145" s="716"/>
      <c r="J145" s="60" t="s">
        <v>510</v>
      </c>
      <c r="K145" s="716"/>
      <c r="L145" s="60" t="s">
        <v>511</v>
      </c>
      <c r="M145" s="71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735</v>
      </c>
      <c r="E146" s="644" t="s">
        <v>760</v>
      </c>
      <c r="F146" s="480" t="s">
        <v>735</v>
      </c>
      <c r="G146" s="645" t="s">
        <v>760</v>
      </c>
      <c r="H146" s="509" t="s">
        <v>735</v>
      </c>
      <c r="I146" s="644" t="s">
        <v>760</v>
      </c>
      <c r="J146" s="509" t="s">
        <v>735</v>
      </c>
      <c r="K146" s="644" t="s">
        <v>760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735</v>
      </c>
      <c r="E147" s="415" t="s">
        <v>760</v>
      </c>
      <c r="F147" s="102" t="s">
        <v>735</v>
      </c>
      <c r="G147" s="415" t="s">
        <v>760</v>
      </c>
      <c r="H147" s="102" t="s">
        <v>735</v>
      </c>
      <c r="I147" s="415" t="s">
        <v>760</v>
      </c>
      <c r="J147" s="102" t="s">
        <v>735</v>
      </c>
      <c r="K147" s="415" t="s">
        <v>760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735</v>
      </c>
      <c r="E148" s="81"/>
      <c r="F148" s="102" t="s">
        <v>735</v>
      </c>
      <c r="G148" s="81"/>
      <c r="H148" s="102" t="s">
        <v>735</v>
      </c>
      <c r="I148" s="81"/>
      <c r="J148" s="102" t="s">
        <v>735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735</v>
      </c>
      <c r="E149" s="81"/>
      <c r="F149" s="102" t="s">
        <v>735</v>
      </c>
      <c r="G149" s="65"/>
      <c r="H149" s="102" t="s">
        <v>735</v>
      </c>
      <c r="I149" s="101"/>
      <c r="J149" s="102" t="s">
        <v>735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744</v>
      </c>
      <c r="E150" s="81" t="s">
        <v>772</v>
      </c>
      <c r="F150" s="102" t="s">
        <v>744</v>
      </c>
      <c r="G150" s="81" t="s">
        <v>772</v>
      </c>
      <c r="H150" s="102" t="s">
        <v>744</v>
      </c>
      <c r="I150" s="81" t="s">
        <v>773</v>
      </c>
      <c r="J150" s="102" t="s">
        <v>744</v>
      </c>
      <c r="K150" s="81"/>
      <c r="L150" s="153"/>
      <c r="M150" s="77"/>
      <c r="N150" s="177" t="s">
        <v>643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774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735</v>
      </c>
      <c r="E153" s="94"/>
      <c r="F153" s="64" t="s">
        <v>735</v>
      </c>
      <c r="G153" s="94"/>
      <c r="H153" s="64" t="s">
        <v>735</v>
      </c>
      <c r="I153" s="94"/>
      <c r="J153" s="64" t="s">
        <v>735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735</v>
      </c>
      <c r="E154" s="81"/>
      <c r="F154" s="102" t="s">
        <v>735</v>
      </c>
      <c r="G154" s="65"/>
      <c r="H154" s="102" t="s">
        <v>735</v>
      </c>
      <c r="I154" s="101"/>
      <c r="J154" s="102" t="s">
        <v>735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735</v>
      </c>
      <c r="E155" s="81"/>
      <c r="F155" s="102" t="s">
        <v>735</v>
      </c>
      <c r="G155" s="65"/>
      <c r="H155" s="102" t="s">
        <v>735</v>
      </c>
      <c r="I155" s="101"/>
      <c r="J155" s="102" t="s">
        <v>735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656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735</v>
      </c>
      <c r="E157" s="81"/>
      <c r="F157" s="102" t="s">
        <v>735</v>
      </c>
      <c r="G157" s="65"/>
      <c r="H157" s="102" t="s">
        <v>735</v>
      </c>
      <c r="I157" s="101"/>
      <c r="J157" s="102" t="s">
        <v>735</v>
      </c>
      <c r="K157" s="65"/>
      <c r="L157" s="153"/>
      <c r="M157" s="77"/>
      <c r="N157" s="177" t="s">
        <v>775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776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735</v>
      </c>
      <c r="E160" s="150"/>
      <c r="F160" s="64" t="s">
        <v>735</v>
      </c>
      <c r="G160" s="94"/>
      <c r="H160" s="64" t="s">
        <v>735</v>
      </c>
      <c r="I160" s="94"/>
      <c r="J160" s="64" t="s">
        <v>735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735</v>
      </c>
      <c r="E161" s="81"/>
      <c r="F161" s="102" t="s">
        <v>735</v>
      </c>
      <c r="G161" s="65"/>
      <c r="H161" s="102" t="s">
        <v>735</v>
      </c>
      <c r="I161" s="101"/>
      <c r="J161" s="102" t="s">
        <v>735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735</v>
      </c>
      <c r="E162" s="81"/>
      <c r="F162" s="102" t="s">
        <v>735</v>
      </c>
      <c r="G162" s="65"/>
      <c r="H162" s="102" t="s">
        <v>735</v>
      </c>
      <c r="I162" s="101"/>
      <c r="J162" s="102" t="s">
        <v>735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735</v>
      </c>
      <c r="E163" s="81"/>
      <c r="F163" s="102" t="s">
        <v>735</v>
      </c>
      <c r="G163" s="65"/>
      <c r="H163" s="102" t="s">
        <v>735</v>
      </c>
      <c r="I163" s="101"/>
      <c r="J163" s="102" t="s">
        <v>735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735</v>
      </c>
      <c r="E164" s="415" t="s">
        <v>777</v>
      </c>
      <c r="F164" s="102" t="s">
        <v>735</v>
      </c>
      <c r="G164" s="415" t="s">
        <v>777</v>
      </c>
      <c r="H164" s="102" t="s">
        <v>735</v>
      </c>
      <c r="I164" s="415" t="s">
        <v>777</v>
      </c>
      <c r="J164" s="102" t="s">
        <v>735</v>
      </c>
      <c r="K164" s="415" t="s">
        <v>777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778</v>
      </c>
      <c r="E167" s="94"/>
      <c r="F167" s="64" t="s">
        <v>778</v>
      </c>
      <c r="G167" s="94"/>
      <c r="H167" s="64" t="s">
        <v>778</v>
      </c>
      <c r="I167" s="94"/>
      <c r="J167" s="64" t="s">
        <v>778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778</v>
      </c>
      <c r="E169" s="81"/>
      <c r="F169" s="102" t="s">
        <v>778</v>
      </c>
      <c r="G169" s="65"/>
      <c r="H169" s="102" t="s">
        <v>778</v>
      </c>
      <c r="I169" s="101"/>
      <c r="J169" s="102" t="s">
        <v>778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778</v>
      </c>
      <c r="E170" s="81"/>
      <c r="F170" s="102" t="s">
        <v>778</v>
      </c>
      <c r="G170" s="65"/>
      <c r="H170" s="102" t="s">
        <v>778</v>
      </c>
      <c r="I170" s="101"/>
      <c r="J170" s="102" t="s">
        <v>778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778</v>
      </c>
      <c r="E171" s="81"/>
      <c r="F171" s="102" t="s">
        <v>778</v>
      </c>
      <c r="G171" s="65"/>
      <c r="H171" s="102" t="s">
        <v>778</v>
      </c>
      <c r="I171" s="101"/>
      <c r="J171" s="102" t="s">
        <v>778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663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498</v>
      </c>
      <c r="C176" s="719" t="s">
        <v>499</v>
      </c>
      <c r="D176" s="58" t="s">
        <v>500</v>
      </c>
      <c r="E176" s="715" t="s">
        <v>501</v>
      </c>
      <c r="F176" s="58" t="s">
        <v>502</v>
      </c>
      <c r="G176" s="715" t="s">
        <v>501</v>
      </c>
      <c r="H176" s="58" t="s">
        <v>503</v>
      </c>
      <c r="I176" s="715" t="s">
        <v>501</v>
      </c>
      <c r="J176" s="58" t="s">
        <v>504</v>
      </c>
      <c r="K176" s="715" t="s">
        <v>501</v>
      </c>
      <c r="L176" s="58" t="s">
        <v>505</v>
      </c>
      <c r="M176" s="715" t="s">
        <v>501</v>
      </c>
      <c r="N176" s="59" t="s">
        <v>506</v>
      </c>
    </row>
    <row r="177" spans="2:15" ht="18" customHeight="1" thickBot="1">
      <c r="B177" s="718"/>
      <c r="C177" s="720"/>
      <c r="D177" s="60" t="s">
        <v>507</v>
      </c>
      <c r="E177" s="716"/>
      <c r="F177" s="60" t="s">
        <v>508</v>
      </c>
      <c r="G177" s="716"/>
      <c r="H177" s="60" t="s">
        <v>509</v>
      </c>
      <c r="I177" s="716"/>
      <c r="J177" s="60" t="s">
        <v>510</v>
      </c>
      <c r="K177" s="716"/>
      <c r="L177" s="60" t="s">
        <v>511</v>
      </c>
      <c r="M177" s="71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779</v>
      </c>
      <c r="E178" s="511">
        <v>301</v>
      </c>
      <c r="F178" s="584" t="s">
        <v>780</v>
      </c>
      <c r="G178" s="510">
        <v>301</v>
      </c>
      <c r="H178" s="584" t="s">
        <v>781</v>
      </c>
      <c r="I178" s="516" t="s">
        <v>782</v>
      </c>
      <c r="J178" s="584" t="s">
        <v>781</v>
      </c>
      <c r="K178" s="516" t="s">
        <v>782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783</v>
      </c>
      <c r="E179" s="76">
        <v>301</v>
      </c>
      <c r="F179" s="591" t="s">
        <v>783</v>
      </c>
      <c r="G179" s="76">
        <v>301</v>
      </c>
      <c r="H179" s="584" t="s">
        <v>784</v>
      </c>
      <c r="I179" s="150" t="s">
        <v>782</v>
      </c>
      <c r="J179" s="584" t="s">
        <v>784</v>
      </c>
      <c r="K179" s="150" t="s">
        <v>782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664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785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786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237" activePane="bottomLeft" state="frozen"/>
      <selection pane="bottomLeft" activeCell="E245" sqref="E245:H245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787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788</v>
      </c>
      <c r="O4" s="239"/>
    </row>
    <row r="5" spans="2:19" ht="18" customHeight="1">
      <c r="B5" s="893" t="s">
        <v>498</v>
      </c>
      <c r="C5" s="895" t="s">
        <v>499</v>
      </c>
      <c r="D5" s="240"/>
      <c r="E5" s="58" t="s">
        <v>500</v>
      </c>
      <c r="F5" s="715" t="s">
        <v>501</v>
      </c>
      <c r="G5" s="58" t="s">
        <v>502</v>
      </c>
      <c r="H5" s="715" t="s">
        <v>501</v>
      </c>
      <c r="I5" s="241" t="s">
        <v>503</v>
      </c>
      <c r="J5" s="897" t="s">
        <v>501</v>
      </c>
      <c r="K5" s="241" t="s">
        <v>504</v>
      </c>
      <c r="L5" s="897" t="s">
        <v>501</v>
      </c>
      <c r="M5" s="241" t="s">
        <v>505</v>
      </c>
      <c r="N5" s="897" t="s">
        <v>501</v>
      </c>
      <c r="O5" s="242" t="s">
        <v>506</v>
      </c>
    </row>
    <row r="6" spans="2:19" ht="18" customHeight="1" thickBot="1">
      <c r="B6" s="894"/>
      <c r="C6" s="896"/>
      <c r="D6" s="243"/>
      <c r="E6" s="60" t="s">
        <v>507</v>
      </c>
      <c r="F6" s="716"/>
      <c r="G6" s="60" t="s">
        <v>508</v>
      </c>
      <c r="H6" s="716"/>
      <c r="I6" s="244" t="s">
        <v>509</v>
      </c>
      <c r="J6" s="898"/>
      <c r="K6" s="244" t="s">
        <v>510</v>
      </c>
      <c r="L6" s="898"/>
      <c r="M6" s="244" t="s">
        <v>511</v>
      </c>
      <c r="N6" s="898"/>
      <c r="O6" s="245"/>
    </row>
    <row r="7" spans="2:19" ht="36" customHeight="1">
      <c r="B7" s="913">
        <v>46296</v>
      </c>
      <c r="C7" s="892">
        <f>B7</f>
        <v>46296</v>
      </c>
      <c r="D7" s="246" t="s">
        <v>789</v>
      </c>
      <c r="E7" s="584" t="s">
        <v>512</v>
      </c>
      <c r="F7" s="249" t="s">
        <v>790</v>
      </c>
      <c r="G7" s="586" t="s">
        <v>669</v>
      </c>
      <c r="H7" s="249">
        <v>301</v>
      </c>
      <c r="I7" s="64"/>
      <c r="J7" s="249"/>
      <c r="K7" s="248"/>
      <c r="L7" s="250"/>
      <c r="M7" s="251"/>
      <c r="N7" s="252"/>
      <c r="O7" s="253"/>
      <c r="P7" s="882">
        <v>1</v>
      </c>
      <c r="R7" s="234" t="s">
        <v>515</v>
      </c>
      <c r="S7" s="234" t="s">
        <v>516</v>
      </c>
    </row>
    <row r="8" spans="2:19" ht="36" customHeight="1">
      <c r="B8" s="912"/>
      <c r="C8" s="886"/>
      <c r="D8" s="254" t="s">
        <v>791</v>
      </c>
      <c r="E8" s="312" t="s">
        <v>792</v>
      </c>
      <c r="F8" s="434"/>
      <c r="G8" s="312" t="s">
        <v>792</v>
      </c>
      <c r="H8" s="434"/>
      <c r="I8" s="312" t="s">
        <v>792</v>
      </c>
      <c r="J8" s="434"/>
      <c r="K8" s="312" t="s">
        <v>792</v>
      </c>
      <c r="L8" s="435"/>
      <c r="M8" s="312"/>
      <c r="N8" s="436"/>
      <c r="O8" s="437"/>
      <c r="P8" s="882"/>
      <c r="R8" s="223" t="s">
        <v>338</v>
      </c>
      <c r="S8" s="223">
        <f>COUNTIF($D$7:$L$208,R8&amp;"*")</f>
        <v>7</v>
      </c>
    </row>
    <row r="9" spans="2:19" ht="36" customHeight="1">
      <c r="B9" s="911">
        <f>B7+1</f>
        <v>46297</v>
      </c>
      <c r="C9" s="885">
        <f>B9</f>
        <v>46297</v>
      </c>
      <c r="D9" s="258" t="s">
        <v>789</v>
      </c>
      <c r="E9" s="247" t="s">
        <v>793</v>
      </c>
      <c r="F9" s="249"/>
      <c r="G9" s="247" t="s">
        <v>793</v>
      </c>
      <c r="H9" s="249"/>
      <c r="I9" s="247"/>
      <c r="J9" s="249"/>
      <c r="K9" s="259"/>
      <c r="L9" s="249"/>
      <c r="M9" s="247"/>
      <c r="N9" s="260"/>
      <c r="O9" s="257"/>
      <c r="P9" s="882">
        <f>P7+1</f>
        <v>2</v>
      </c>
      <c r="R9" s="223" t="s">
        <v>313</v>
      </c>
      <c r="S9" s="223">
        <f t="shared" ref="S9:S17" si="0">COUNTIF($D$7:$L$208,R9&amp;"*")</f>
        <v>8</v>
      </c>
    </row>
    <row r="10" spans="2:19" ht="36" customHeight="1">
      <c r="B10" s="912"/>
      <c r="C10" s="886"/>
      <c r="D10" s="261" t="s">
        <v>791</v>
      </c>
      <c r="E10" s="312" t="s">
        <v>792</v>
      </c>
      <c r="F10" s="434"/>
      <c r="G10" s="312" t="s">
        <v>792</v>
      </c>
      <c r="H10" s="434"/>
      <c r="I10" s="312" t="s">
        <v>792</v>
      </c>
      <c r="J10" s="434"/>
      <c r="K10" s="312" t="s">
        <v>792</v>
      </c>
      <c r="L10" s="435"/>
      <c r="M10" s="312"/>
      <c r="N10" s="256"/>
      <c r="O10" s="257"/>
      <c r="P10" s="882"/>
      <c r="R10" s="223" t="s">
        <v>794</v>
      </c>
      <c r="S10" s="223">
        <f>COUNTIF($D$7:$N$390,R10&amp;"*")</f>
        <v>0</v>
      </c>
    </row>
    <row r="11" spans="2:19" ht="36" customHeight="1">
      <c r="B11" s="909">
        <f>B9+1</f>
        <v>46298</v>
      </c>
      <c r="C11" s="889">
        <f t="shared" ref="C11" si="1">B11</f>
        <v>46298</v>
      </c>
      <c r="D11" s="264" t="s">
        <v>789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82"/>
      <c r="R11" s="223" t="s">
        <v>795</v>
      </c>
      <c r="S11" s="223">
        <f t="shared" si="0"/>
        <v>0</v>
      </c>
    </row>
    <row r="12" spans="2:19" ht="36" customHeight="1">
      <c r="B12" s="910"/>
      <c r="C12" s="890"/>
      <c r="D12" s="269" t="s">
        <v>791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82"/>
      <c r="R12" s="223" t="s">
        <v>340</v>
      </c>
      <c r="S12" s="223">
        <f t="shared" si="0"/>
        <v>12</v>
      </c>
    </row>
    <row r="13" spans="2:19" ht="36" customHeight="1">
      <c r="B13" s="909">
        <f>B11+1</f>
        <v>46299</v>
      </c>
      <c r="C13" s="889">
        <f t="shared" ref="C13" si="2">B13</f>
        <v>46299</v>
      </c>
      <c r="D13" s="264" t="s">
        <v>789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82"/>
      <c r="R13" s="223" t="s">
        <v>350</v>
      </c>
      <c r="S13" s="223">
        <f t="shared" si="0"/>
        <v>5</v>
      </c>
    </row>
    <row r="14" spans="2:19" ht="36" customHeight="1">
      <c r="B14" s="910"/>
      <c r="C14" s="890"/>
      <c r="D14" s="269" t="s">
        <v>791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82"/>
      <c r="R14" s="223" t="s">
        <v>337</v>
      </c>
      <c r="S14" s="223">
        <f t="shared" si="0"/>
        <v>7</v>
      </c>
    </row>
    <row r="15" spans="2:19" ht="36" customHeight="1">
      <c r="B15" s="911">
        <f>B13+1</f>
        <v>46300</v>
      </c>
      <c r="C15" s="885">
        <f t="shared" ref="C15" si="3">B15</f>
        <v>46300</v>
      </c>
      <c r="D15" s="258" t="s">
        <v>789</v>
      </c>
      <c r="E15" s="247" t="s">
        <v>793</v>
      </c>
      <c r="F15" s="249"/>
      <c r="G15" s="247" t="s">
        <v>793</v>
      </c>
      <c r="H15" s="249"/>
      <c r="I15" s="535"/>
      <c r="J15" s="282"/>
      <c r="K15" s="129"/>
      <c r="L15" s="249"/>
      <c r="M15" s="247"/>
      <c r="N15" s="260"/>
      <c r="O15" s="263"/>
      <c r="P15" s="882">
        <f>P9+1</f>
        <v>3</v>
      </c>
      <c r="R15" s="224" t="s">
        <v>341</v>
      </c>
      <c r="S15" s="223">
        <f t="shared" si="0"/>
        <v>8</v>
      </c>
    </row>
    <row r="16" spans="2:19" ht="36" customHeight="1">
      <c r="B16" s="912"/>
      <c r="C16" s="886"/>
      <c r="D16" s="261" t="s">
        <v>791</v>
      </c>
      <c r="E16" s="312" t="s">
        <v>792</v>
      </c>
      <c r="F16" s="434"/>
      <c r="G16" s="312" t="s">
        <v>792</v>
      </c>
      <c r="H16" s="434"/>
      <c r="I16" s="312" t="s">
        <v>792</v>
      </c>
      <c r="J16" s="434"/>
      <c r="K16" s="312" t="s">
        <v>792</v>
      </c>
      <c r="L16" s="435"/>
      <c r="M16" s="247"/>
      <c r="N16" s="260"/>
      <c r="O16" s="257"/>
      <c r="P16" s="882"/>
      <c r="R16" s="223" t="s">
        <v>796</v>
      </c>
      <c r="S16" s="223">
        <f t="shared" si="0"/>
        <v>0</v>
      </c>
    </row>
    <row r="17" spans="2:20" ht="36" customHeight="1">
      <c r="B17" s="911">
        <f>B15+1</f>
        <v>46301</v>
      </c>
      <c r="C17" s="885">
        <f t="shared" ref="C17" si="4">B17</f>
        <v>46301</v>
      </c>
      <c r="D17" s="258" t="s">
        <v>789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82">
        <f>P15+1</f>
        <v>4</v>
      </c>
      <c r="R17" s="223" t="s">
        <v>797</v>
      </c>
      <c r="S17" s="223">
        <f t="shared" si="0"/>
        <v>15</v>
      </c>
      <c r="T17" s="274"/>
    </row>
    <row r="18" spans="2:20" ht="36" customHeight="1">
      <c r="B18" s="912"/>
      <c r="C18" s="886"/>
      <c r="D18" s="261" t="s">
        <v>791</v>
      </c>
      <c r="E18" s="312" t="s">
        <v>792</v>
      </c>
      <c r="F18" s="434"/>
      <c r="G18" s="312" t="s">
        <v>792</v>
      </c>
      <c r="H18" s="434"/>
      <c r="I18" s="312" t="s">
        <v>792</v>
      </c>
      <c r="J18" s="434"/>
      <c r="K18" s="312" t="s">
        <v>792</v>
      </c>
      <c r="L18" s="435"/>
      <c r="M18" s="312"/>
      <c r="N18" s="436"/>
      <c r="O18" s="257"/>
      <c r="P18" s="882"/>
      <c r="R18" s="224" t="s">
        <v>798</v>
      </c>
      <c r="S18" s="223">
        <f>COUNTIF($D$7:$L$208,R18&amp;"*")</f>
        <v>1</v>
      </c>
      <c r="T18" s="274"/>
    </row>
    <row r="19" spans="2:20" ht="36" customHeight="1">
      <c r="B19" s="911">
        <f>B17+1</f>
        <v>46302</v>
      </c>
      <c r="C19" s="885">
        <f t="shared" ref="C19" si="5">B19</f>
        <v>46302</v>
      </c>
      <c r="D19" s="275" t="s">
        <v>789</v>
      </c>
      <c r="E19" s="312" t="s">
        <v>793</v>
      </c>
      <c r="F19" s="438"/>
      <c r="G19" s="312" t="s">
        <v>793</v>
      </c>
      <c r="H19" s="438"/>
      <c r="I19" s="312"/>
      <c r="J19" s="249"/>
      <c r="K19" s="312"/>
      <c r="L19" s="439"/>
      <c r="M19" s="312"/>
      <c r="N19" s="262"/>
      <c r="O19" s="373"/>
      <c r="P19" s="882">
        <f>P17+1</f>
        <v>5</v>
      </c>
      <c r="R19" s="224" t="s">
        <v>799</v>
      </c>
      <c r="S19" s="223">
        <f t="shared" ref="S19:S28" si="6">COUNTIF($D$7:$L$208,R19&amp;"*")</f>
        <v>0</v>
      </c>
    </row>
    <row r="20" spans="2:20" ht="36" customHeight="1">
      <c r="B20" s="912"/>
      <c r="C20" s="886"/>
      <c r="D20" s="275" t="s">
        <v>791</v>
      </c>
      <c r="E20" s="312" t="s">
        <v>792</v>
      </c>
      <c r="F20" s="434"/>
      <c r="G20" s="312" t="s">
        <v>792</v>
      </c>
      <c r="H20" s="434"/>
      <c r="I20" s="312" t="s">
        <v>792</v>
      </c>
      <c r="J20" s="434"/>
      <c r="K20" s="312" t="s">
        <v>792</v>
      </c>
      <c r="L20" s="435"/>
      <c r="M20" s="312"/>
      <c r="N20" s="436"/>
      <c r="O20" s="373"/>
      <c r="P20" s="882"/>
      <c r="R20" s="224" t="s">
        <v>800</v>
      </c>
      <c r="S20" s="223">
        <f t="shared" si="6"/>
        <v>0</v>
      </c>
    </row>
    <row r="21" spans="2:20" ht="36" customHeight="1">
      <c r="B21" s="911">
        <f>B19+1</f>
        <v>46303</v>
      </c>
      <c r="C21" s="885">
        <f t="shared" ref="C21" si="7">B21</f>
        <v>46303</v>
      </c>
      <c r="D21" s="275" t="s">
        <v>789</v>
      </c>
      <c r="E21" s="312" t="s">
        <v>793</v>
      </c>
      <c r="F21" s="438"/>
      <c r="G21" s="312" t="s">
        <v>793</v>
      </c>
      <c r="H21" s="438"/>
      <c r="I21" s="312"/>
      <c r="J21" s="438"/>
      <c r="K21" s="312"/>
      <c r="L21" s="438"/>
      <c r="M21" s="312"/>
      <c r="N21" s="440"/>
      <c r="O21" s="373"/>
      <c r="P21" s="882">
        <f t="shared" ref="P21" si="8">P19+1</f>
        <v>6</v>
      </c>
      <c r="R21" s="224" t="s">
        <v>801</v>
      </c>
      <c r="S21" s="223">
        <f t="shared" si="6"/>
        <v>0</v>
      </c>
    </row>
    <row r="22" spans="2:20" ht="36" customHeight="1">
      <c r="B22" s="912"/>
      <c r="C22" s="886"/>
      <c r="D22" s="275" t="s">
        <v>791</v>
      </c>
      <c r="E22" s="312" t="s">
        <v>792</v>
      </c>
      <c r="F22" s="434"/>
      <c r="G22" s="312" t="s">
        <v>792</v>
      </c>
      <c r="H22" s="434"/>
      <c r="I22" s="312" t="s">
        <v>792</v>
      </c>
      <c r="J22" s="434"/>
      <c r="K22" s="312" t="s">
        <v>792</v>
      </c>
      <c r="L22" s="435"/>
      <c r="M22" s="312"/>
      <c r="N22" s="436"/>
      <c r="O22" s="373"/>
      <c r="P22" s="882"/>
      <c r="R22" s="224" t="s">
        <v>802</v>
      </c>
      <c r="S22" s="223">
        <f t="shared" si="6"/>
        <v>0</v>
      </c>
    </row>
    <row r="23" spans="2:20" ht="36" customHeight="1">
      <c r="B23" s="911">
        <f>B21+1</f>
        <v>46304</v>
      </c>
      <c r="C23" s="885">
        <f t="shared" ref="C23" si="9">B23</f>
        <v>46304</v>
      </c>
      <c r="D23" s="275" t="s">
        <v>789</v>
      </c>
      <c r="E23" s="312" t="s">
        <v>793</v>
      </c>
      <c r="F23" s="441"/>
      <c r="G23" s="312" t="s">
        <v>793</v>
      </c>
      <c r="H23" s="442"/>
      <c r="I23" s="312"/>
      <c r="J23" s="438"/>
      <c r="K23" s="312"/>
      <c r="L23" s="438"/>
      <c r="M23" s="312"/>
      <c r="N23" s="440"/>
      <c r="O23" s="82" t="s">
        <v>803</v>
      </c>
      <c r="P23" s="882">
        <f t="shared" ref="P23" si="10">P21+1</f>
        <v>7</v>
      </c>
      <c r="R23" s="224" t="s">
        <v>804</v>
      </c>
      <c r="S23" s="223">
        <f t="shared" si="6"/>
        <v>0</v>
      </c>
    </row>
    <row r="24" spans="2:20" ht="36" customHeight="1">
      <c r="B24" s="912"/>
      <c r="C24" s="886"/>
      <c r="D24" s="258" t="s">
        <v>791</v>
      </c>
      <c r="E24" s="312" t="s">
        <v>792</v>
      </c>
      <c r="F24" s="434"/>
      <c r="G24" s="312" t="s">
        <v>792</v>
      </c>
      <c r="H24" s="434"/>
      <c r="I24" s="312" t="s">
        <v>792</v>
      </c>
      <c r="J24" s="434"/>
      <c r="K24" s="312" t="s">
        <v>792</v>
      </c>
      <c r="L24" s="435"/>
      <c r="M24" s="312"/>
      <c r="N24" s="436"/>
      <c r="O24" s="373"/>
      <c r="P24" s="882"/>
      <c r="R24" s="224" t="s">
        <v>805</v>
      </c>
      <c r="S24" s="223">
        <f t="shared" si="6"/>
        <v>0</v>
      </c>
    </row>
    <row r="25" spans="2:20" ht="36" customHeight="1">
      <c r="B25" s="909">
        <f>B23+1</f>
        <v>46305</v>
      </c>
      <c r="C25" s="889">
        <f t="shared" ref="C25" si="11">B25</f>
        <v>46305</v>
      </c>
      <c r="D25" s="264" t="s">
        <v>789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82"/>
      <c r="R25" s="224" t="s">
        <v>806</v>
      </c>
      <c r="S25" s="223">
        <f t="shared" si="6"/>
        <v>0</v>
      </c>
    </row>
    <row r="26" spans="2:20" ht="36" customHeight="1">
      <c r="B26" s="910"/>
      <c r="C26" s="890"/>
      <c r="D26" s="269" t="s">
        <v>791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82"/>
      <c r="R26" s="224" t="s">
        <v>807</v>
      </c>
      <c r="S26" s="223">
        <f t="shared" si="6"/>
        <v>3</v>
      </c>
    </row>
    <row r="27" spans="2:20" ht="36" customHeight="1">
      <c r="B27" s="909">
        <f>B25+1</f>
        <v>46306</v>
      </c>
      <c r="C27" s="889">
        <f t="shared" ref="C27" si="12">B27</f>
        <v>46306</v>
      </c>
      <c r="D27" s="264" t="s">
        <v>789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82"/>
      <c r="R27" s="224" t="s">
        <v>792</v>
      </c>
      <c r="S27" s="223">
        <f t="shared" si="6"/>
        <v>100</v>
      </c>
    </row>
    <row r="28" spans="2:20" ht="36" customHeight="1">
      <c r="B28" s="910"/>
      <c r="C28" s="890"/>
      <c r="D28" s="269" t="s">
        <v>791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82"/>
      <c r="R28" s="224" t="s">
        <v>322</v>
      </c>
      <c r="S28" s="223">
        <f t="shared" si="6"/>
        <v>44</v>
      </c>
    </row>
    <row r="29" spans="2:20" ht="36" customHeight="1">
      <c r="B29" s="909">
        <f>B27+1</f>
        <v>46307</v>
      </c>
      <c r="C29" s="889">
        <f t="shared" ref="C29" si="13">B29</f>
        <v>46307</v>
      </c>
      <c r="D29" s="264" t="s">
        <v>789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808</v>
      </c>
      <c r="P29" s="882"/>
    </row>
    <row r="30" spans="2:20" ht="36" customHeight="1">
      <c r="B30" s="910"/>
      <c r="C30" s="890"/>
      <c r="D30" s="269" t="s">
        <v>791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82"/>
    </row>
    <row r="31" spans="2:20" ht="36" customHeight="1">
      <c r="B31" s="911">
        <f>B29+1</f>
        <v>46308</v>
      </c>
      <c r="C31" s="885">
        <f t="shared" ref="C31" si="14">B31</f>
        <v>46308</v>
      </c>
      <c r="D31" s="258" t="s">
        <v>789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82">
        <f>P23+1</f>
        <v>8</v>
      </c>
    </row>
    <row r="32" spans="2:20" ht="36" customHeight="1">
      <c r="B32" s="912"/>
      <c r="C32" s="886"/>
      <c r="D32" s="261" t="s">
        <v>791</v>
      </c>
      <c r="E32" s="312" t="s">
        <v>792</v>
      </c>
      <c r="F32" s="434"/>
      <c r="G32" s="312" t="s">
        <v>792</v>
      </c>
      <c r="H32" s="434"/>
      <c r="I32" s="312" t="s">
        <v>792</v>
      </c>
      <c r="J32" s="434"/>
      <c r="K32" s="312" t="s">
        <v>792</v>
      </c>
      <c r="L32" s="435"/>
      <c r="M32" s="247"/>
      <c r="N32" s="260"/>
      <c r="O32" s="257"/>
      <c r="P32" s="882"/>
    </row>
    <row r="33" spans="2:16" ht="36" customHeight="1">
      <c r="B33" s="911">
        <f>B31+1</f>
        <v>46309</v>
      </c>
      <c r="C33" s="885">
        <f t="shared" ref="C33" si="15">B33</f>
        <v>46309</v>
      </c>
      <c r="D33" s="275" t="s">
        <v>789</v>
      </c>
      <c r="E33" s="312" t="s">
        <v>793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544</v>
      </c>
      <c r="P33" s="882">
        <f>P31+1</f>
        <v>9</v>
      </c>
    </row>
    <row r="34" spans="2:16" ht="36" customHeight="1">
      <c r="B34" s="912"/>
      <c r="C34" s="886"/>
      <c r="D34" s="275" t="s">
        <v>791</v>
      </c>
      <c r="E34" s="312" t="s">
        <v>792</v>
      </c>
      <c r="F34" s="434"/>
      <c r="G34" s="312" t="s">
        <v>792</v>
      </c>
      <c r="H34" s="434"/>
      <c r="I34" s="312" t="s">
        <v>792</v>
      </c>
      <c r="J34" s="434"/>
      <c r="K34" s="312" t="s">
        <v>792</v>
      </c>
      <c r="L34" s="435"/>
      <c r="M34" s="312"/>
      <c r="N34" s="436"/>
      <c r="O34" s="373"/>
      <c r="P34" s="882"/>
    </row>
    <row r="35" spans="2:16" ht="36" customHeight="1">
      <c r="B35" s="911">
        <f>B33+1</f>
        <v>46310</v>
      </c>
      <c r="C35" s="885">
        <f t="shared" ref="C35" si="16">B35</f>
        <v>46310</v>
      </c>
      <c r="D35" s="275" t="s">
        <v>789</v>
      </c>
      <c r="E35" s="312" t="s">
        <v>793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82">
        <f>P33+1</f>
        <v>10</v>
      </c>
    </row>
    <row r="36" spans="2:16" ht="36" customHeight="1">
      <c r="B36" s="912"/>
      <c r="C36" s="886"/>
      <c r="D36" s="258" t="s">
        <v>791</v>
      </c>
      <c r="E36" s="312" t="s">
        <v>792</v>
      </c>
      <c r="F36" s="434"/>
      <c r="G36" s="312" t="s">
        <v>792</v>
      </c>
      <c r="H36" s="434"/>
      <c r="I36" s="312" t="s">
        <v>792</v>
      </c>
      <c r="J36" s="434"/>
      <c r="K36" s="312" t="s">
        <v>792</v>
      </c>
      <c r="L36" s="435"/>
      <c r="M36" s="312"/>
      <c r="N36" s="436"/>
      <c r="O36" s="373"/>
      <c r="P36" s="882"/>
    </row>
    <row r="37" spans="2:16" ht="36" customHeight="1">
      <c r="B37" s="911">
        <f>B35+1</f>
        <v>46311</v>
      </c>
      <c r="C37" s="885">
        <f t="shared" ref="C37" si="17">B37</f>
        <v>46311</v>
      </c>
      <c r="D37" s="258" t="s">
        <v>789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82">
        <f t="shared" ref="P37" si="18">P35+1</f>
        <v>11</v>
      </c>
    </row>
    <row r="38" spans="2:16" ht="36" customHeight="1">
      <c r="B38" s="912"/>
      <c r="C38" s="886"/>
      <c r="D38" s="261" t="s">
        <v>791</v>
      </c>
      <c r="E38" s="312" t="s">
        <v>809</v>
      </c>
      <c r="F38" s="434"/>
      <c r="G38" s="312" t="s">
        <v>809</v>
      </c>
      <c r="H38" s="434"/>
      <c r="I38" s="312" t="s">
        <v>809</v>
      </c>
      <c r="J38" s="434"/>
      <c r="K38" s="312" t="s">
        <v>809</v>
      </c>
      <c r="L38" s="435"/>
      <c r="M38" s="312"/>
      <c r="N38" s="436"/>
      <c r="O38" s="437"/>
      <c r="P38" s="882"/>
    </row>
    <row r="39" spans="2:16" ht="36" customHeight="1">
      <c r="B39" s="909">
        <f>B37+1</f>
        <v>46312</v>
      </c>
      <c r="C39" s="889">
        <f t="shared" ref="C39" si="19">B39</f>
        <v>46312</v>
      </c>
      <c r="D39" s="264" t="s">
        <v>789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82"/>
    </row>
    <row r="40" spans="2:16" ht="36" customHeight="1">
      <c r="B40" s="910"/>
      <c r="C40" s="890"/>
      <c r="D40" s="269" t="s">
        <v>791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82"/>
    </row>
    <row r="41" spans="2:16" ht="36" customHeight="1">
      <c r="B41" s="909">
        <f>B39+1</f>
        <v>46313</v>
      </c>
      <c r="C41" s="889">
        <f t="shared" ref="C41" si="20">B41</f>
        <v>46313</v>
      </c>
      <c r="D41" s="264" t="s">
        <v>789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82"/>
    </row>
    <row r="42" spans="2:16" ht="36" customHeight="1">
      <c r="B42" s="910"/>
      <c r="C42" s="890"/>
      <c r="D42" s="269" t="s">
        <v>791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82"/>
    </row>
    <row r="43" spans="2:16" ht="36" customHeight="1">
      <c r="B43" s="911">
        <f>B41+1</f>
        <v>46314</v>
      </c>
      <c r="C43" s="885">
        <f t="shared" ref="C43" si="21">B43</f>
        <v>46314</v>
      </c>
      <c r="D43" s="258" t="s">
        <v>789</v>
      </c>
      <c r="E43" s="247" t="s">
        <v>793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82">
        <f>P37+1</f>
        <v>12</v>
      </c>
    </row>
    <row r="44" spans="2:16" ht="36" customHeight="1">
      <c r="B44" s="912"/>
      <c r="C44" s="886"/>
      <c r="D44" s="261" t="s">
        <v>791</v>
      </c>
      <c r="E44" s="312" t="s">
        <v>792</v>
      </c>
      <c r="F44" s="434"/>
      <c r="G44" s="312" t="s">
        <v>792</v>
      </c>
      <c r="H44" s="434"/>
      <c r="I44" s="312" t="s">
        <v>792</v>
      </c>
      <c r="J44" s="434"/>
      <c r="K44" s="312" t="s">
        <v>792</v>
      </c>
      <c r="L44" s="435"/>
      <c r="M44" s="247"/>
      <c r="N44" s="262"/>
      <c r="O44" s="257"/>
      <c r="P44" s="882"/>
    </row>
    <row r="45" spans="2:16" ht="36" customHeight="1">
      <c r="B45" s="911">
        <f>B43+1</f>
        <v>46315</v>
      </c>
      <c r="C45" s="885">
        <f t="shared" ref="C45" si="22">B45</f>
        <v>46315</v>
      </c>
      <c r="D45" s="258" t="s">
        <v>789</v>
      </c>
      <c r="E45" s="312"/>
      <c r="F45" s="249"/>
      <c r="G45" s="312"/>
      <c r="H45" s="438"/>
      <c r="I45" s="443"/>
      <c r="J45" s="262"/>
      <c r="K45" s="594" t="s">
        <v>554</v>
      </c>
      <c r="L45" s="439"/>
      <c r="M45" s="444"/>
      <c r="N45" s="262"/>
      <c r="O45" s="373"/>
      <c r="P45" s="882">
        <f>P43+1</f>
        <v>13</v>
      </c>
    </row>
    <row r="46" spans="2:16" ht="36" customHeight="1">
      <c r="B46" s="912"/>
      <c r="C46" s="886"/>
      <c r="D46" s="261" t="s">
        <v>791</v>
      </c>
      <c r="E46" s="312" t="s">
        <v>792</v>
      </c>
      <c r="F46" s="434"/>
      <c r="G46" s="312" t="s">
        <v>792</v>
      </c>
      <c r="H46" s="434"/>
      <c r="I46" s="312" t="s">
        <v>792</v>
      </c>
      <c r="J46" s="434"/>
      <c r="K46" s="312" t="s">
        <v>792</v>
      </c>
      <c r="L46" s="435"/>
      <c r="M46" s="312"/>
      <c r="N46" s="436"/>
      <c r="O46" s="437"/>
      <c r="P46" s="882"/>
    </row>
    <row r="47" spans="2:16" ht="36" customHeight="1">
      <c r="B47" s="911">
        <f>B45+1</f>
        <v>46316</v>
      </c>
      <c r="C47" s="885">
        <f t="shared" ref="C47" si="23">B47</f>
        <v>46316</v>
      </c>
      <c r="D47" s="275" t="s">
        <v>789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82">
        <f>P45+1</f>
        <v>14</v>
      </c>
    </row>
    <row r="48" spans="2:16" ht="36" customHeight="1">
      <c r="B48" s="912"/>
      <c r="C48" s="886"/>
      <c r="D48" s="275" t="s">
        <v>791</v>
      </c>
      <c r="E48" s="312" t="s">
        <v>809</v>
      </c>
      <c r="F48" s="434"/>
      <c r="G48" s="312" t="s">
        <v>809</v>
      </c>
      <c r="H48" s="434"/>
      <c r="I48" s="312" t="s">
        <v>809</v>
      </c>
      <c r="J48" s="434"/>
      <c r="K48" s="312" t="s">
        <v>809</v>
      </c>
      <c r="L48" s="435"/>
      <c r="M48" s="312"/>
      <c r="N48" s="436"/>
      <c r="O48" s="445"/>
      <c r="P48" s="882"/>
    </row>
    <row r="49" spans="2:16" ht="36" customHeight="1">
      <c r="B49" s="911">
        <f>B47+1</f>
        <v>46317</v>
      </c>
      <c r="C49" s="885">
        <f t="shared" ref="C49" si="24">B49</f>
        <v>46317</v>
      </c>
      <c r="D49" s="275" t="s">
        <v>789</v>
      </c>
      <c r="E49" s="312" t="s">
        <v>793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82">
        <f t="shared" ref="P49" si="25">P47+1</f>
        <v>15</v>
      </c>
    </row>
    <row r="50" spans="2:16" ht="36" customHeight="1">
      <c r="B50" s="912"/>
      <c r="C50" s="886"/>
      <c r="D50" s="258" t="s">
        <v>791</v>
      </c>
      <c r="E50" s="312" t="s">
        <v>792</v>
      </c>
      <c r="F50" s="434"/>
      <c r="G50" s="312" t="s">
        <v>792</v>
      </c>
      <c r="H50" s="434"/>
      <c r="I50" s="312" t="s">
        <v>792</v>
      </c>
      <c r="J50" s="434"/>
      <c r="K50" s="312" t="s">
        <v>792</v>
      </c>
      <c r="L50" s="435"/>
      <c r="M50" s="312"/>
      <c r="N50" s="436"/>
      <c r="O50" s="373"/>
      <c r="P50" s="882"/>
    </row>
    <row r="51" spans="2:16" ht="36" customHeight="1">
      <c r="B51" s="911">
        <f>B49+1</f>
        <v>46318</v>
      </c>
      <c r="C51" s="885">
        <f t="shared" ref="C51" si="26">B51</f>
        <v>46318</v>
      </c>
      <c r="D51" s="258" t="s">
        <v>789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82">
        <f t="shared" ref="P51" si="27">P49+1</f>
        <v>16</v>
      </c>
    </row>
    <row r="52" spans="2:16" ht="36" customHeight="1">
      <c r="B52" s="912"/>
      <c r="C52" s="886"/>
      <c r="D52" s="261" t="s">
        <v>791</v>
      </c>
      <c r="E52" s="312" t="s">
        <v>809</v>
      </c>
      <c r="F52" s="434"/>
      <c r="G52" s="312" t="s">
        <v>809</v>
      </c>
      <c r="H52" s="434"/>
      <c r="I52" s="312" t="s">
        <v>809</v>
      </c>
      <c r="J52" s="434"/>
      <c r="K52" s="312" t="s">
        <v>809</v>
      </c>
      <c r="L52" s="435"/>
      <c r="M52" s="312"/>
      <c r="N52" s="436"/>
      <c r="O52" s="437"/>
      <c r="P52" s="882"/>
    </row>
    <row r="53" spans="2:16" ht="36" customHeight="1">
      <c r="B53" s="909">
        <f>B51+1</f>
        <v>46319</v>
      </c>
      <c r="C53" s="889">
        <f t="shared" ref="C53" si="28">B53</f>
        <v>46319</v>
      </c>
      <c r="D53" s="264" t="s">
        <v>789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82"/>
    </row>
    <row r="54" spans="2:16" ht="36" customHeight="1">
      <c r="B54" s="910"/>
      <c r="C54" s="890"/>
      <c r="D54" s="269" t="s">
        <v>791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82"/>
    </row>
    <row r="55" spans="2:16" ht="36" customHeight="1">
      <c r="B55" s="909">
        <f>B53+1</f>
        <v>46320</v>
      </c>
      <c r="C55" s="889">
        <f t="shared" ref="C55" si="29">B55</f>
        <v>46320</v>
      </c>
      <c r="D55" s="264" t="s">
        <v>789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82"/>
    </row>
    <row r="56" spans="2:16" ht="36" customHeight="1">
      <c r="B56" s="910"/>
      <c r="C56" s="890"/>
      <c r="D56" s="269" t="s">
        <v>791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82"/>
    </row>
    <row r="57" spans="2:16" ht="36" customHeight="1">
      <c r="B57" s="911">
        <f>B55+1</f>
        <v>46321</v>
      </c>
      <c r="C57" s="885">
        <f t="shared" ref="C57" si="30">B57</f>
        <v>46321</v>
      </c>
      <c r="D57" s="258" t="s">
        <v>789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82">
        <f>P51+1</f>
        <v>17</v>
      </c>
    </row>
    <row r="58" spans="2:16" ht="36" customHeight="1">
      <c r="B58" s="912"/>
      <c r="C58" s="886"/>
      <c r="D58" s="261" t="s">
        <v>791</v>
      </c>
      <c r="E58" s="312" t="s">
        <v>809</v>
      </c>
      <c r="F58" s="434"/>
      <c r="G58" s="312" t="s">
        <v>809</v>
      </c>
      <c r="H58" s="434"/>
      <c r="I58" s="312" t="s">
        <v>809</v>
      </c>
      <c r="J58" s="434"/>
      <c r="K58" s="312" t="s">
        <v>809</v>
      </c>
      <c r="L58" s="435"/>
      <c r="M58" s="247"/>
      <c r="N58" s="260"/>
      <c r="O58" s="257"/>
      <c r="P58" s="882"/>
    </row>
    <row r="59" spans="2:16" ht="55.5" customHeight="1">
      <c r="B59" s="911">
        <f>B57+1</f>
        <v>46322</v>
      </c>
      <c r="C59" s="885">
        <f t="shared" ref="C59" si="31">B59</f>
        <v>46322</v>
      </c>
      <c r="D59" s="258" t="s">
        <v>789</v>
      </c>
      <c r="E59" s="312"/>
      <c r="F59" s="249"/>
      <c r="G59" s="312"/>
      <c r="H59" s="438"/>
      <c r="I59" s="64"/>
      <c r="J59" s="65"/>
      <c r="K59" s="584" t="s">
        <v>810</v>
      </c>
      <c r="L59" s="76"/>
      <c r="M59" s="446"/>
      <c r="N59" s="439"/>
      <c r="O59" s="585" t="s">
        <v>811</v>
      </c>
      <c r="P59" s="882">
        <f>P57+1</f>
        <v>18</v>
      </c>
    </row>
    <row r="60" spans="2:16" ht="36" customHeight="1">
      <c r="B60" s="912"/>
      <c r="C60" s="886"/>
      <c r="D60" s="261" t="s">
        <v>791</v>
      </c>
      <c r="E60" s="312" t="s">
        <v>792</v>
      </c>
      <c r="F60" s="434"/>
      <c r="G60" s="312" t="s">
        <v>792</v>
      </c>
      <c r="H60" s="434"/>
      <c r="I60" s="312" t="s">
        <v>792</v>
      </c>
      <c r="J60" s="434"/>
      <c r="K60" s="312" t="s">
        <v>792</v>
      </c>
      <c r="L60" s="435"/>
      <c r="M60" s="312"/>
      <c r="N60" s="439"/>
      <c r="O60" s="437"/>
      <c r="P60" s="882"/>
    </row>
    <row r="61" spans="2:16" ht="36" customHeight="1">
      <c r="B61" s="911">
        <f>B59+1</f>
        <v>46323</v>
      </c>
      <c r="C61" s="885">
        <f t="shared" ref="C61" si="32">B61</f>
        <v>46323</v>
      </c>
      <c r="D61" s="275" t="s">
        <v>789</v>
      </c>
      <c r="E61" s="312" t="s">
        <v>793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82">
        <f>P59+1</f>
        <v>19</v>
      </c>
    </row>
    <row r="62" spans="2:16" ht="36" customHeight="1">
      <c r="B62" s="912"/>
      <c r="C62" s="886"/>
      <c r="D62" s="275" t="s">
        <v>791</v>
      </c>
      <c r="E62" s="312" t="s">
        <v>792</v>
      </c>
      <c r="F62" s="434"/>
      <c r="G62" s="312" t="s">
        <v>792</v>
      </c>
      <c r="H62" s="434"/>
      <c r="I62" s="312" t="s">
        <v>792</v>
      </c>
      <c r="J62" s="434"/>
      <c r="K62" s="312" t="s">
        <v>792</v>
      </c>
      <c r="L62" s="435"/>
      <c r="M62" s="312"/>
      <c r="N62" s="439"/>
      <c r="O62" s="373"/>
      <c r="P62" s="882"/>
    </row>
    <row r="63" spans="2:16" ht="36" customHeight="1">
      <c r="B63" s="911">
        <f>B61+1</f>
        <v>46324</v>
      </c>
      <c r="C63" s="885">
        <f t="shared" ref="C63" si="33">B63</f>
        <v>46324</v>
      </c>
      <c r="D63" s="275" t="s">
        <v>789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82">
        <f t="shared" ref="P63" si="34">P61+1</f>
        <v>20</v>
      </c>
    </row>
    <row r="64" spans="2:16" ht="36" customHeight="1">
      <c r="B64" s="912"/>
      <c r="C64" s="886"/>
      <c r="D64" s="258" t="s">
        <v>791</v>
      </c>
      <c r="E64" s="312" t="s">
        <v>809</v>
      </c>
      <c r="F64" s="434"/>
      <c r="G64" s="312" t="s">
        <v>809</v>
      </c>
      <c r="H64" s="434"/>
      <c r="I64" s="312" t="s">
        <v>809</v>
      </c>
      <c r="J64" s="434"/>
      <c r="K64" s="312" t="s">
        <v>809</v>
      </c>
      <c r="L64" s="435"/>
      <c r="M64" s="312"/>
      <c r="N64" s="447"/>
      <c r="O64" s="373"/>
      <c r="P64" s="882"/>
    </row>
    <row r="65" spans="2:16" ht="36" customHeight="1">
      <c r="B65" s="911">
        <f t="shared" ref="B65" si="35">B63+1</f>
        <v>46325</v>
      </c>
      <c r="C65" s="885">
        <f t="shared" ref="C65" si="36">B65</f>
        <v>46325</v>
      </c>
      <c r="D65" s="258" t="s">
        <v>789</v>
      </c>
      <c r="E65" s="312" t="s">
        <v>812</v>
      </c>
      <c r="F65" s="249" t="s">
        <v>747</v>
      </c>
      <c r="G65" s="312" t="s">
        <v>812</v>
      </c>
      <c r="H65" s="249" t="s">
        <v>747</v>
      </c>
      <c r="I65" s="312" t="s">
        <v>812</v>
      </c>
      <c r="J65" s="249" t="s">
        <v>747</v>
      </c>
      <c r="K65" s="312" t="s">
        <v>812</v>
      </c>
      <c r="L65" s="249" t="s">
        <v>747</v>
      </c>
      <c r="M65" s="449"/>
      <c r="N65" s="447"/>
      <c r="O65" s="373"/>
      <c r="P65" s="882">
        <f t="shared" ref="P65" si="37">P63+1</f>
        <v>21</v>
      </c>
    </row>
    <row r="66" spans="2:16" ht="36" customHeight="1">
      <c r="B66" s="912"/>
      <c r="C66" s="886"/>
      <c r="D66" s="261" t="s">
        <v>791</v>
      </c>
      <c r="E66" s="312" t="s">
        <v>809</v>
      </c>
      <c r="F66" s="434"/>
      <c r="G66" s="312" t="s">
        <v>809</v>
      </c>
      <c r="H66" s="434"/>
      <c r="I66" s="312" t="s">
        <v>809</v>
      </c>
      <c r="J66" s="434"/>
      <c r="K66" s="312" t="s">
        <v>809</v>
      </c>
      <c r="L66" s="435"/>
      <c r="M66" s="312"/>
      <c r="N66" s="447"/>
      <c r="O66" s="437"/>
      <c r="P66" s="882"/>
    </row>
    <row r="67" spans="2:16" ht="36" customHeight="1">
      <c r="B67" s="917">
        <f>B65+1</f>
        <v>46326</v>
      </c>
      <c r="C67" s="889">
        <f t="shared" ref="C67" si="38">B67</f>
        <v>46326</v>
      </c>
      <c r="D67" s="264" t="s">
        <v>789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82"/>
    </row>
    <row r="68" spans="2:16" ht="36" customHeight="1">
      <c r="B68" s="918"/>
      <c r="C68" s="919"/>
      <c r="D68" s="335" t="s">
        <v>791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82"/>
    </row>
    <row r="69" spans="2:16" ht="27" customHeight="1">
      <c r="B69" s="295"/>
      <c r="P69" s="882" t="str">
        <f t="shared" ref="P69" si="39">IF(B69="","",WEEKDAY(B69))</f>
        <v/>
      </c>
    </row>
    <row r="70" spans="2:16" ht="27" customHeight="1" thickBot="1">
      <c r="B70" s="296" t="s">
        <v>813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82"/>
    </row>
    <row r="71" spans="2:16" ht="18" customHeight="1">
      <c r="B71" s="893" t="s">
        <v>498</v>
      </c>
      <c r="C71" s="895" t="s">
        <v>499</v>
      </c>
      <c r="D71" s="240"/>
      <c r="E71" s="58" t="s">
        <v>500</v>
      </c>
      <c r="F71" s="715" t="s">
        <v>501</v>
      </c>
      <c r="G71" s="58" t="s">
        <v>502</v>
      </c>
      <c r="H71" s="715" t="s">
        <v>501</v>
      </c>
      <c r="I71" s="241" t="s">
        <v>503</v>
      </c>
      <c r="J71" s="897" t="s">
        <v>501</v>
      </c>
      <c r="K71" s="241" t="s">
        <v>504</v>
      </c>
      <c r="L71" s="897" t="s">
        <v>501</v>
      </c>
      <c r="M71" s="241" t="s">
        <v>505</v>
      </c>
      <c r="N71" s="897" t="s">
        <v>501</v>
      </c>
      <c r="O71" s="242" t="s">
        <v>506</v>
      </c>
      <c r="P71" s="882"/>
    </row>
    <row r="72" spans="2:16" ht="18" customHeight="1" thickBot="1">
      <c r="B72" s="894"/>
      <c r="C72" s="896"/>
      <c r="D72" s="243"/>
      <c r="E72" s="60" t="s">
        <v>507</v>
      </c>
      <c r="F72" s="716"/>
      <c r="G72" s="60" t="s">
        <v>508</v>
      </c>
      <c r="H72" s="716"/>
      <c r="I72" s="244" t="s">
        <v>509</v>
      </c>
      <c r="J72" s="898"/>
      <c r="K72" s="244" t="s">
        <v>510</v>
      </c>
      <c r="L72" s="898"/>
      <c r="M72" s="244" t="s">
        <v>511</v>
      </c>
      <c r="N72" s="898"/>
      <c r="O72" s="245"/>
      <c r="P72" s="882"/>
    </row>
    <row r="73" spans="2:16" ht="36" customHeight="1">
      <c r="B73" s="916">
        <f>B67+1</f>
        <v>46327</v>
      </c>
      <c r="C73" s="906">
        <f>B73</f>
        <v>46327</v>
      </c>
      <c r="D73" s="300" t="s">
        <v>789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82"/>
    </row>
    <row r="74" spans="2:16" ht="36" customHeight="1">
      <c r="B74" s="910"/>
      <c r="C74" s="890"/>
      <c r="D74" s="300" t="s">
        <v>791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82"/>
    </row>
    <row r="75" spans="2:16" ht="36" customHeight="1">
      <c r="B75" s="911">
        <f>B73+1</f>
        <v>46328</v>
      </c>
      <c r="C75" s="885">
        <f>B75</f>
        <v>46328</v>
      </c>
      <c r="D75" s="275" t="s">
        <v>789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570</v>
      </c>
      <c r="P75" s="882">
        <f>P65+1</f>
        <v>22</v>
      </c>
    </row>
    <row r="76" spans="2:16" ht="36" customHeight="1">
      <c r="B76" s="912"/>
      <c r="C76" s="886"/>
      <c r="D76" s="246" t="s">
        <v>791</v>
      </c>
      <c r="E76" s="312" t="s">
        <v>814</v>
      </c>
      <c r="F76" s="434"/>
      <c r="G76" s="312" t="s">
        <v>814</v>
      </c>
      <c r="H76" s="434"/>
      <c r="I76" s="312" t="s">
        <v>814</v>
      </c>
      <c r="J76" s="434"/>
      <c r="K76" s="312" t="s">
        <v>814</v>
      </c>
      <c r="L76" s="435"/>
      <c r="M76" s="247"/>
      <c r="N76" s="260"/>
      <c r="O76" s="263"/>
      <c r="P76" s="882"/>
    </row>
    <row r="77" spans="2:16" ht="36" customHeight="1">
      <c r="B77" s="909">
        <f>B75+1</f>
        <v>46329</v>
      </c>
      <c r="C77" s="889">
        <f t="shared" ref="C77" si="40">B77</f>
        <v>46329</v>
      </c>
      <c r="D77" s="300" t="s">
        <v>789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815</v>
      </c>
      <c r="P77" s="882"/>
    </row>
    <row r="78" spans="2:16" ht="36" customHeight="1">
      <c r="B78" s="910"/>
      <c r="C78" s="890"/>
      <c r="D78" s="300" t="s">
        <v>791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82"/>
    </row>
    <row r="79" spans="2:16" ht="36" customHeight="1">
      <c r="B79" s="911">
        <f>B77+1</f>
        <v>46330</v>
      </c>
      <c r="C79" s="885">
        <f t="shared" ref="C79" si="41">B79</f>
        <v>46330</v>
      </c>
      <c r="D79" s="275" t="s">
        <v>789</v>
      </c>
      <c r="E79" s="312" t="s">
        <v>816</v>
      </c>
      <c r="F79" s="438" t="s">
        <v>817</v>
      </c>
      <c r="G79" s="312"/>
      <c r="H79" s="438"/>
      <c r="I79" s="312"/>
      <c r="J79" s="249"/>
      <c r="K79" s="322"/>
      <c r="L79" s="76"/>
      <c r="M79" s="312"/>
      <c r="N79" s="439"/>
      <c r="O79" s="263"/>
      <c r="P79" s="882">
        <f>P75+1</f>
        <v>23</v>
      </c>
    </row>
    <row r="80" spans="2:16" ht="36" customHeight="1">
      <c r="B80" s="912"/>
      <c r="C80" s="886"/>
      <c r="D80" s="275" t="s">
        <v>791</v>
      </c>
      <c r="E80" s="312" t="s">
        <v>814</v>
      </c>
      <c r="F80" s="438"/>
      <c r="G80" s="312" t="s">
        <v>814</v>
      </c>
      <c r="H80" s="438"/>
      <c r="I80" s="312" t="s">
        <v>814</v>
      </c>
      <c r="J80" s="438"/>
      <c r="K80" s="312" t="s">
        <v>814</v>
      </c>
      <c r="L80" s="439"/>
      <c r="M80" s="312"/>
      <c r="N80" s="439"/>
      <c r="O80" s="263"/>
      <c r="P80" s="882"/>
    </row>
    <row r="81" spans="2:16" ht="36" customHeight="1">
      <c r="B81" s="911">
        <f>B79+1</f>
        <v>46331</v>
      </c>
      <c r="C81" s="885">
        <f t="shared" ref="C81" si="42">B81</f>
        <v>46331</v>
      </c>
      <c r="D81" s="275" t="s">
        <v>789</v>
      </c>
      <c r="E81" s="312"/>
      <c r="F81" s="438"/>
      <c r="G81" s="312"/>
      <c r="H81" s="438"/>
      <c r="I81" s="64"/>
      <c r="J81" s="65"/>
      <c r="K81" s="584" t="s">
        <v>818</v>
      </c>
      <c r="L81" s="76"/>
      <c r="M81" s="312"/>
      <c r="N81" s="440"/>
      <c r="O81" s="263"/>
      <c r="P81" s="882">
        <f>P79+1</f>
        <v>24</v>
      </c>
    </row>
    <row r="82" spans="2:16" ht="36" customHeight="1">
      <c r="B82" s="912"/>
      <c r="C82" s="886"/>
      <c r="D82" s="275" t="s">
        <v>791</v>
      </c>
      <c r="E82" s="312" t="s">
        <v>814</v>
      </c>
      <c r="F82" s="438"/>
      <c r="G82" s="312" t="s">
        <v>814</v>
      </c>
      <c r="H82" s="438"/>
      <c r="I82" s="312" t="s">
        <v>814</v>
      </c>
      <c r="J82" s="438"/>
      <c r="K82" s="312" t="s">
        <v>814</v>
      </c>
      <c r="L82" s="439"/>
      <c r="M82" s="312"/>
      <c r="N82" s="439"/>
      <c r="O82" s="263"/>
      <c r="P82" s="882"/>
    </row>
    <row r="83" spans="2:16" ht="36" customHeight="1">
      <c r="B83" s="911">
        <f>B81+1</f>
        <v>46332</v>
      </c>
      <c r="C83" s="885">
        <f t="shared" ref="C83" si="43">B83</f>
        <v>46332</v>
      </c>
      <c r="D83" s="275" t="s">
        <v>789</v>
      </c>
      <c r="E83" s="312" t="s">
        <v>819</v>
      </c>
      <c r="F83" s="249" t="s">
        <v>820</v>
      </c>
      <c r="G83" s="312" t="s">
        <v>819</v>
      </c>
      <c r="H83" s="249" t="s">
        <v>820</v>
      </c>
      <c r="I83" s="322" t="s">
        <v>819</v>
      </c>
      <c r="J83" s="65" t="s">
        <v>820</v>
      </c>
      <c r="K83" s="322" t="s">
        <v>819</v>
      </c>
      <c r="L83" s="76" t="s">
        <v>820</v>
      </c>
      <c r="M83" s="312"/>
      <c r="N83" s="438"/>
      <c r="O83" s="263"/>
      <c r="P83" s="882">
        <f t="shared" ref="P83" si="44">P81+1</f>
        <v>25</v>
      </c>
    </row>
    <row r="84" spans="2:16" ht="36" customHeight="1">
      <c r="B84" s="912"/>
      <c r="C84" s="886"/>
      <c r="D84" s="246" t="s">
        <v>791</v>
      </c>
      <c r="E84" s="312" t="s">
        <v>814</v>
      </c>
      <c r="F84" s="438"/>
      <c r="G84" s="312" t="s">
        <v>814</v>
      </c>
      <c r="H84" s="438"/>
      <c r="I84" s="312" t="s">
        <v>814</v>
      </c>
      <c r="J84" s="438"/>
      <c r="K84" s="312" t="s">
        <v>814</v>
      </c>
      <c r="L84" s="439"/>
      <c r="M84" s="312"/>
      <c r="N84" s="439"/>
      <c r="O84" s="263"/>
      <c r="P84" s="882"/>
    </row>
    <row r="85" spans="2:16" ht="36" customHeight="1">
      <c r="B85" s="909">
        <f>B83+1</f>
        <v>46333</v>
      </c>
      <c r="C85" s="889">
        <f t="shared" ref="C85" si="45">B85</f>
        <v>46333</v>
      </c>
      <c r="D85" s="308" t="s">
        <v>789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82"/>
    </row>
    <row r="86" spans="2:16" ht="36" customHeight="1">
      <c r="B86" s="910"/>
      <c r="C86" s="890"/>
      <c r="D86" s="300" t="s">
        <v>791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82"/>
    </row>
    <row r="87" spans="2:16" ht="36" customHeight="1">
      <c r="B87" s="909">
        <f>B85+1</f>
        <v>46334</v>
      </c>
      <c r="C87" s="889">
        <f t="shared" ref="C87" si="46">B87</f>
        <v>46334</v>
      </c>
      <c r="D87" s="308" t="s">
        <v>789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82"/>
    </row>
    <row r="88" spans="2:16" ht="36" customHeight="1">
      <c r="B88" s="910"/>
      <c r="C88" s="890"/>
      <c r="D88" s="300" t="s">
        <v>791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82"/>
    </row>
    <row r="89" spans="2:16" ht="36" customHeight="1">
      <c r="B89" s="911">
        <f>B87+1</f>
        <v>46335</v>
      </c>
      <c r="C89" s="885">
        <f t="shared" ref="C89" si="47">B89</f>
        <v>46335</v>
      </c>
      <c r="D89" s="275" t="s">
        <v>789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82">
        <f>P83+1</f>
        <v>26</v>
      </c>
    </row>
    <row r="90" spans="2:16" ht="36" customHeight="1">
      <c r="B90" s="912"/>
      <c r="C90" s="886"/>
      <c r="D90" s="246" t="s">
        <v>791</v>
      </c>
      <c r="E90" s="247" t="s">
        <v>322</v>
      </c>
      <c r="F90" s="249"/>
      <c r="G90" s="247" t="s">
        <v>322</v>
      </c>
      <c r="H90" s="249"/>
      <c r="I90" s="247" t="s">
        <v>322</v>
      </c>
      <c r="J90" s="249"/>
      <c r="K90" s="247" t="s">
        <v>322</v>
      </c>
      <c r="L90" s="249"/>
      <c r="M90" s="247"/>
      <c r="N90" s="260"/>
      <c r="O90" s="263"/>
      <c r="P90" s="882"/>
    </row>
    <row r="91" spans="2:16" ht="36" customHeight="1">
      <c r="B91" s="911">
        <f>B89+1</f>
        <v>46336</v>
      </c>
      <c r="C91" s="885">
        <f t="shared" ref="C91:C131" si="48">B91</f>
        <v>46336</v>
      </c>
      <c r="D91" s="275" t="s">
        <v>789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82">
        <f>P89+1</f>
        <v>27</v>
      </c>
    </row>
    <row r="92" spans="2:16" ht="36" customHeight="1">
      <c r="B92" s="912"/>
      <c r="C92" s="886"/>
      <c r="D92" s="246" t="s">
        <v>791</v>
      </c>
      <c r="E92" s="247" t="s">
        <v>322</v>
      </c>
      <c r="F92" s="249"/>
      <c r="G92" s="247" t="s">
        <v>322</v>
      </c>
      <c r="H92" s="249"/>
      <c r="I92" s="247" t="s">
        <v>322</v>
      </c>
      <c r="J92" s="249"/>
      <c r="K92" s="247" t="s">
        <v>322</v>
      </c>
      <c r="L92" s="249"/>
      <c r="M92" s="312"/>
      <c r="N92" s="439"/>
      <c r="O92" s="263"/>
      <c r="P92" s="882"/>
    </row>
    <row r="93" spans="2:16" ht="36" customHeight="1">
      <c r="B93" s="911">
        <f>B91+1</f>
        <v>46337</v>
      </c>
      <c r="C93" s="885">
        <f t="shared" si="48"/>
        <v>46337</v>
      </c>
      <c r="D93" s="275" t="s">
        <v>789</v>
      </c>
      <c r="E93" s="312" t="s">
        <v>816</v>
      </c>
      <c r="F93" s="249" t="s">
        <v>821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82">
        <f>P91+1</f>
        <v>28</v>
      </c>
    </row>
    <row r="94" spans="2:16" ht="36" customHeight="1">
      <c r="B94" s="912"/>
      <c r="C94" s="886"/>
      <c r="D94" s="275" t="s">
        <v>791</v>
      </c>
      <c r="E94" s="247" t="s">
        <v>322</v>
      </c>
      <c r="F94" s="249"/>
      <c r="G94" s="247" t="s">
        <v>322</v>
      </c>
      <c r="H94" s="249"/>
      <c r="I94" s="247" t="s">
        <v>322</v>
      </c>
      <c r="J94" s="249"/>
      <c r="K94" s="247" t="s">
        <v>322</v>
      </c>
      <c r="L94" s="249"/>
      <c r="M94" s="312"/>
      <c r="N94" s="439"/>
      <c r="O94" s="263"/>
      <c r="P94" s="882"/>
    </row>
    <row r="95" spans="2:16" ht="36" customHeight="1">
      <c r="B95" s="911">
        <f>B93+1</f>
        <v>46338</v>
      </c>
      <c r="C95" s="885">
        <f t="shared" si="48"/>
        <v>46338</v>
      </c>
      <c r="D95" s="275" t="s">
        <v>789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82">
        <f t="shared" ref="P95" si="49">P93+1</f>
        <v>29</v>
      </c>
    </row>
    <row r="96" spans="2:16" ht="36" customHeight="1">
      <c r="B96" s="912"/>
      <c r="C96" s="886"/>
      <c r="D96" s="275" t="s">
        <v>791</v>
      </c>
      <c r="E96" s="247" t="s">
        <v>822</v>
      </c>
      <c r="F96" s="249"/>
      <c r="G96" s="247" t="s">
        <v>822</v>
      </c>
      <c r="H96" s="249"/>
      <c r="I96" s="247" t="s">
        <v>822</v>
      </c>
      <c r="J96" s="249"/>
      <c r="K96" s="247" t="s">
        <v>822</v>
      </c>
      <c r="L96" s="249"/>
      <c r="M96" s="312"/>
      <c r="N96" s="439"/>
      <c r="O96" s="263"/>
      <c r="P96" s="882"/>
    </row>
    <row r="97" spans="2:16" ht="36" customHeight="1">
      <c r="B97" s="911">
        <f>B95+1</f>
        <v>46339</v>
      </c>
      <c r="C97" s="885">
        <f t="shared" si="48"/>
        <v>46339</v>
      </c>
      <c r="D97" s="275" t="s">
        <v>789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82">
        <f t="shared" ref="P97" si="50">P95+1</f>
        <v>30</v>
      </c>
    </row>
    <row r="98" spans="2:16" ht="36" customHeight="1">
      <c r="B98" s="912"/>
      <c r="C98" s="886"/>
      <c r="D98" s="246" t="s">
        <v>791</v>
      </c>
      <c r="E98" s="247" t="s">
        <v>822</v>
      </c>
      <c r="F98" s="481">
        <v>304</v>
      </c>
      <c r="G98" s="247" t="s">
        <v>822</v>
      </c>
      <c r="H98" s="481">
        <v>304</v>
      </c>
      <c r="I98" s="247" t="s">
        <v>822</v>
      </c>
      <c r="J98" s="249"/>
      <c r="K98" s="247" t="s">
        <v>822</v>
      </c>
      <c r="L98" s="249"/>
      <c r="M98" s="312"/>
      <c r="N98" s="439"/>
      <c r="O98" s="263"/>
      <c r="P98" s="882"/>
    </row>
    <row r="99" spans="2:16" ht="36" customHeight="1">
      <c r="B99" s="909">
        <f>B97+1</f>
        <v>46340</v>
      </c>
      <c r="C99" s="889">
        <f t="shared" si="48"/>
        <v>46340</v>
      </c>
      <c r="D99" s="308" t="s">
        <v>789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82"/>
    </row>
    <row r="100" spans="2:16" ht="36" customHeight="1">
      <c r="B100" s="910"/>
      <c r="C100" s="890"/>
      <c r="D100" s="300" t="s">
        <v>791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82"/>
    </row>
    <row r="101" spans="2:16" ht="36" customHeight="1">
      <c r="B101" s="909">
        <f>B99+1</f>
        <v>46341</v>
      </c>
      <c r="C101" s="889">
        <f t="shared" si="48"/>
        <v>46341</v>
      </c>
      <c r="D101" s="308" t="s">
        <v>789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82"/>
    </row>
    <row r="102" spans="2:16" ht="36" customHeight="1">
      <c r="B102" s="910"/>
      <c r="C102" s="890"/>
      <c r="D102" s="300" t="s">
        <v>791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82"/>
    </row>
    <row r="103" spans="2:16" ht="36" customHeight="1">
      <c r="B103" s="911">
        <f>B101+1</f>
        <v>46342</v>
      </c>
      <c r="C103" s="885">
        <f t="shared" si="48"/>
        <v>46342</v>
      </c>
      <c r="D103" s="275" t="s">
        <v>789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82">
        <f>P97+1</f>
        <v>31</v>
      </c>
    </row>
    <row r="104" spans="2:16" ht="36" customHeight="1">
      <c r="B104" s="912"/>
      <c r="C104" s="886"/>
      <c r="D104" s="246" t="s">
        <v>791</v>
      </c>
      <c r="E104" s="247" t="s">
        <v>322</v>
      </c>
      <c r="F104" s="249"/>
      <c r="G104" s="247" t="s">
        <v>322</v>
      </c>
      <c r="H104" s="249"/>
      <c r="I104" s="247" t="s">
        <v>322</v>
      </c>
      <c r="J104" s="249"/>
      <c r="K104" s="247" t="s">
        <v>322</v>
      </c>
      <c r="L104" s="249"/>
      <c r="M104" s="247"/>
      <c r="N104" s="260"/>
      <c r="O104" s="263"/>
      <c r="P104" s="882"/>
    </row>
    <row r="105" spans="2:16" ht="36" customHeight="1">
      <c r="B105" s="911">
        <f>B103+1</f>
        <v>46343</v>
      </c>
      <c r="C105" s="885">
        <f t="shared" si="48"/>
        <v>46343</v>
      </c>
      <c r="D105" s="275" t="s">
        <v>789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82">
        <f>P103+1</f>
        <v>32</v>
      </c>
    </row>
    <row r="106" spans="2:16" ht="36" customHeight="1">
      <c r="B106" s="912"/>
      <c r="C106" s="886"/>
      <c r="D106" s="246" t="s">
        <v>791</v>
      </c>
      <c r="E106" s="247" t="s">
        <v>822</v>
      </c>
      <c r="F106" s="249"/>
      <c r="G106" s="247" t="s">
        <v>822</v>
      </c>
      <c r="H106" s="249"/>
      <c r="I106" s="247" t="s">
        <v>822</v>
      </c>
      <c r="J106" s="249"/>
      <c r="K106" s="247" t="s">
        <v>822</v>
      </c>
      <c r="L106" s="249"/>
      <c r="M106" s="312"/>
      <c r="N106" s="439"/>
      <c r="O106" s="263"/>
      <c r="P106" s="882"/>
    </row>
    <row r="107" spans="2:16" ht="36" customHeight="1">
      <c r="B107" s="911">
        <f>B105+1</f>
        <v>46344</v>
      </c>
      <c r="C107" s="885">
        <f t="shared" si="48"/>
        <v>46344</v>
      </c>
      <c r="D107" s="275" t="s">
        <v>789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82">
        <f>P105+1</f>
        <v>33</v>
      </c>
    </row>
    <row r="108" spans="2:16" ht="36" customHeight="1">
      <c r="B108" s="912"/>
      <c r="C108" s="886"/>
      <c r="D108" s="275" t="s">
        <v>791</v>
      </c>
      <c r="E108" s="247" t="s">
        <v>822</v>
      </c>
      <c r="F108" s="249"/>
      <c r="G108" s="247" t="s">
        <v>822</v>
      </c>
      <c r="H108" s="249"/>
      <c r="I108" s="247" t="s">
        <v>822</v>
      </c>
      <c r="J108" s="249"/>
      <c r="K108" s="247" t="s">
        <v>822</v>
      </c>
      <c r="L108" s="249"/>
      <c r="M108" s="312"/>
      <c r="N108" s="439"/>
      <c r="O108" s="263"/>
      <c r="P108" s="882"/>
    </row>
    <row r="109" spans="2:16" ht="36" customHeight="1">
      <c r="B109" s="911">
        <f>B107+1</f>
        <v>46345</v>
      </c>
      <c r="C109" s="885">
        <f t="shared" si="48"/>
        <v>46345</v>
      </c>
      <c r="D109" s="275" t="s">
        <v>789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82">
        <f t="shared" ref="P109" si="51">P107+1</f>
        <v>34</v>
      </c>
    </row>
    <row r="110" spans="2:16" ht="36" customHeight="1">
      <c r="B110" s="912"/>
      <c r="C110" s="886"/>
      <c r="D110" s="275" t="s">
        <v>791</v>
      </c>
      <c r="E110" s="247" t="s">
        <v>822</v>
      </c>
      <c r="F110" s="249"/>
      <c r="G110" s="247" t="s">
        <v>822</v>
      </c>
      <c r="H110" s="249"/>
      <c r="I110" s="247" t="s">
        <v>822</v>
      </c>
      <c r="J110" s="249"/>
      <c r="K110" s="247" t="s">
        <v>822</v>
      </c>
      <c r="L110" s="249"/>
      <c r="M110" s="312"/>
      <c r="N110" s="439"/>
      <c r="O110" s="263"/>
      <c r="P110" s="882"/>
    </row>
    <row r="111" spans="2:16" ht="36" customHeight="1">
      <c r="B111" s="911">
        <f>B109+1</f>
        <v>46346</v>
      </c>
      <c r="C111" s="885">
        <f t="shared" si="48"/>
        <v>46346</v>
      </c>
      <c r="D111" s="275" t="s">
        <v>789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82">
        <f t="shared" ref="P111" si="52">P109+1</f>
        <v>35</v>
      </c>
    </row>
    <row r="112" spans="2:16" ht="36" customHeight="1">
      <c r="B112" s="912"/>
      <c r="C112" s="886"/>
      <c r="D112" s="246" t="s">
        <v>791</v>
      </c>
      <c r="E112" s="247" t="s">
        <v>822</v>
      </c>
      <c r="F112" s="249"/>
      <c r="G112" s="247" t="s">
        <v>822</v>
      </c>
      <c r="H112" s="249"/>
      <c r="I112" s="247" t="s">
        <v>822</v>
      </c>
      <c r="J112" s="414">
        <v>304</v>
      </c>
      <c r="K112" s="247" t="s">
        <v>822</v>
      </c>
      <c r="L112" s="414">
        <v>304</v>
      </c>
      <c r="M112" s="312"/>
      <c r="N112" s="439"/>
      <c r="O112" s="263"/>
      <c r="P112" s="882"/>
    </row>
    <row r="113" spans="2:16" ht="36" customHeight="1">
      <c r="B113" s="909">
        <f>B111+1</f>
        <v>46347</v>
      </c>
      <c r="C113" s="889">
        <f t="shared" si="48"/>
        <v>46347</v>
      </c>
      <c r="D113" s="308" t="s">
        <v>789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82"/>
    </row>
    <row r="114" spans="2:16" ht="36" customHeight="1">
      <c r="B114" s="910"/>
      <c r="C114" s="890"/>
      <c r="D114" s="300" t="s">
        <v>791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82"/>
    </row>
    <row r="115" spans="2:16" ht="36" customHeight="1">
      <c r="B115" s="909">
        <f>B113+1</f>
        <v>46348</v>
      </c>
      <c r="C115" s="889">
        <f t="shared" si="48"/>
        <v>46348</v>
      </c>
      <c r="D115" s="308" t="s">
        <v>789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82"/>
    </row>
    <row r="116" spans="2:16" ht="36" customHeight="1">
      <c r="B116" s="910"/>
      <c r="C116" s="890"/>
      <c r="D116" s="300" t="s">
        <v>791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82"/>
    </row>
    <row r="117" spans="2:16" ht="36" customHeight="1">
      <c r="B117" s="909">
        <f>B115+1</f>
        <v>46349</v>
      </c>
      <c r="C117" s="889">
        <f t="shared" si="48"/>
        <v>46349</v>
      </c>
      <c r="D117" s="308" t="s">
        <v>789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823</v>
      </c>
      <c r="P117" s="882"/>
    </row>
    <row r="118" spans="2:16" ht="36" customHeight="1">
      <c r="B118" s="910"/>
      <c r="C118" s="890"/>
      <c r="D118" s="308" t="s">
        <v>791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82"/>
    </row>
    <row r="119" spans="2:16" ht="36" customHeight="1">
      <c r="B119" s="911">
        <f>B117+1</f>
        <v>46350</v>
      </c>
      <c r="C119" s="885">
        <f t="shared" si="48"/>
        <v>46350</v>
      </c>
      <c r="D119" s="275" t="s">
        <v>789</v>
      </c>
      <c r="E119" s="259"/>
      <c r="F119" s="316"/>
      <c r="G119" s="259"/>
      <c r="H119" s="316"/>
      <c r="I119" s="247"/>
      <c r="J119" s="249"/>
      <c r="K119" s="247" t="s">
        <v>816</v>
      </c>
      <c r="L119" s="249" t="s">
        <v>824</v>
      </c>
      <c r="M119" s="247"/>
      <c r="N119" s="260"/>
      <c r="O119" s="263"/>
      <c r="P119" s="882">
        <f>P111+1</f>
        <v>36</v>
      </c>
    </row>
    <row r="120" spans="2:16" ht="36" customHeight="1">
      <c r="B120" s="912"/>
      <c r="C120" s="886"/>
      <c r="D120" s="246" t="s">
        <v>791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82"/>
    </row>
    <row r="121" spans="2:16" ht="36" customHeight="1">
      <c r="B121" s="911">
        <f>B119+1</f>
        <v>46351</v>
      </c>
      <c r="C121" s="885">
        <f t="shared" si="48"/>
        <v>46351</v>
      </c>
      <c r="D121" s="275" t="s">
        <v>789</v>
      </c>
      <c r="E121" s="247"/>
      <c r="F121" s="249"/>
      <c r="G121" s="247" t="s">
        <v>825</v>
      </c>
      <c r="H121" s="249">
        <v>301</v>
      </c>
      <c r="I121" s="247" t="s">
        <v>826</v>
      </c>
      <c r="J121" s="249">
        <v>301</v>
      </c>
      <c r="K121" s="247" t="s">
        <v>827</v>
      </c>
      <c r="L121" s="260">
        <v>301</v>
      </c>
      <c r="M121" s="247"/>
      <c r="N121" s="260"/>
      <c r="O121" s="263"/>
      <c r="P121" s="882">
        <f>P119+1</f>
        <v>37</v>
      </c>
    </row>
    <row r="122" spans="2:16" ht="36" customHeight="1">
      <c r="B122" s="912"/>
      <c r="C122" s="886"/>
      <c r="D122" s="275" t="s">
        <v>791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82"/>
    </row>
    <row r="123" spans="2:16" ht="36" customHeight="1">
      <c r="B123" s="911">
        <f>B121+1</f>
        <v>46352</v>
      </c>
      <c r="C123" s="885">
        <f t="shared" si="48"/>
        <v>46352</v>
      </c>
      <c r="D123" s="275" t="s">
        <v>789</v>
      </c>
      <c r="E123" s="247" t="s">
        <v>828</v>
      </c>
      <c r="F123" s="249" t="s">
        <v>628</v>
      </c>
      <c r="G123" s="247" t="s">
        <v>828</v>
      </c>
      <c r="H123" s="249" t="s">
        <v>628</v>
      </c>
      <c r="I123" s="247" t="s">
        <v>829</v>
      </c>
      <c r="J123" s="249">
        <v>301</v>
      </c>
      <c r="K123" s="247" t="s">
        <v>830</v>
      </c>
      <c r="L123" s="249">
        <v>301</v>
      </c>
      <c r="M123" s="273"/>
      <c r="N123" s="262"/>
      <c r="O123" s="263"/>
      <c r="P123" s="882">
        <f>P121+1</f>
        <v>38</v>
      </c>
    </row>
    <row r="124" spans="2:16" ht="36" customHeight="1">
      <c r="B124" s="912"/>
      <c r="C124" s="886"/>
      <c r="D124" s="275" t="s">
        <v>791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82"/>
    </row>
    <row r="125" spans="2:16" ht="36" customHeight="1">
      <c r="B125" s="911">
        <f t="shared" ref="B125" si="53">B123+1</f>
        <v>46353</v>
      </c>
      <c r="C125" s="885">
        <f t="shared" si="48"/>
        <v>46353</v>
      </c>
      <c r="D125" s="275" t="s">
        <v>789</v>
      </c>
      <c r="E125" s="285"/>
      <c r="F125" s="249"/>
      <c r="G125" s="322" t="s">
        <v>826</v>
      </c>
      <c r="H125" s="249">
        <v>301</v>
      </c>
      <c r="I125" s="248" t="s">
        <v>827</v>
      </c>
      <c r="J125" s="249">
        <v>301</v>
      </c>
      <c r="K125" s="248" t="s">
        <v>829</v>
      </c>
      <c r="L125" s="249">
        <v>301</v>
      </c>
      <c r="M125" s="248"/>
      <c r="N125" s="260"/>
      <c r="O125" s="323"/>
      <c r="P125" s="882">
        <f t="shared" ref="P125" si="54">P123+1</f>
        <v>39</v>
      </c>
    </row>
    <row r="126" spans="2:16" ht="36" customHeight="1">
      <c r="B126" s="912"/>
      <c r="C126" s="886"/>
      <c r="D126" s="275" t="s">
        <v>791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82"/>
    </row>
    <row r="127" spans="2:16" ht="36" customHeight="1">
      <c r="B127" s="909">
        <f>B125+1</f>
        <v>46354</v>
      </c>
      <c r="C127" s="889">
        <f t="shared" si="48"/>
        <v>46354</v>
      </c>
      <c r="D127" s="308" t="s">
        <v>789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82"/>
    </row>
    <row r="128" spans="2:16" ht="36" customHeight="1">
      <c r="B128" s="910"/>
      <c r="C128" s="890"/>
      <c r="D128" s="308" t="s">
        <v>791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82"/>
    </row>
    <row r="129" spans="2:16" ht="36" customHeight="1">
      <c r="B129" s="909">
        <f>B127+1</f>
        <v>46355</v>
      </c>
      <c r="C129" s="889">
        <f t="shared" si="48"/>
        <v>46355</v>
      </c>
      <c r="D129" s="308" t="s">
        <v>789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82"/>
    </row>
    <row r="130" spans="2:16" ht="36" customHeight="1">
      <c r="B130" s="910"/>
      <c r="C130" s="890"/>
      <c r="D130" s="264" t="s">
        <v>791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82"/>
    </row>
    <row r="131" spans="2:16" ht="36" customHeight="1">
      <c r="B131" s="914">
        <f>B129+1</f>
        <v>46356</v>
      </c>
      <c r="C131" s="880">
        <f t="shared" si="48"/>
        <v>46356</v>
      </c>
      <c r="D131" s="549" t="s">
        <v>789</v>
      </c>
      <c r="E131" s="247"/>
      <c r="F131" s="313"/>
      <c r="G131" s="248" t="s">
        <v>825</v>
      </c>
      <c r="H131" s="634">
        <v>301</v>
      </c>
      <c r="I131" s="545" t="s">
        <v>830</v>
      </c>
      <c r="J131" s="481">
        <v>301</v>
      </c>
      <c r="K131" s="322"/>
      <c r="L131" s="550"/>
      <c r="M131" s="345"/>
      <c r="N131" s="286"/>
      <c r="O131" s="289"/>
      <c r="P131" s="882">
        <f>P125+1</f>
        <v>40</v>
      </c>
    </row>
    <row r="132" spans="2:16" ht="36" customHeight="1" thickBot="1">
      <c r="B132" s="915"/>
      <c r="C132" s="881"/>
      <c r="D132" s="290" t="s">
        <v>791</v>
      </c>
      <c r="E132" s="551"/>
      <c r="F132" s="552"/>
      <c r="G132" s="551" t="s">
        <v>831</v>
      </c>
      <c r="H132" s="552">
        <v>304</v>
      </c>
      <c r="I132" s="496" t="s">
        <v>831</v>
      </c>
      <c r="J132" s="553">
        <v>304</v>
      </c>
      <c r="K132" s="551" t="s">
        <v>832</v>
      </c>
      <c r="L132" s="553">
        <v>304</v>
      </c>
      <c r="M132" s="291"/>
      <c r="N132" s="293"/>
      <c r="O132" s="294"/>
      <c r="P132" s="882"/>
    </row>
    <row r="133" spans="2:16" ht="27" customHeight="1">
      <c r="B133" s="295"/>
      <c r="P133" s="882" t="str">
        <f t="shared" ref="P133" si="55">IF(B133="","",WEEKDAY(B133))</f>
        <v/>
      </c>
    </row>
    <row r="134" spans="2:16" ht="27" customHeight="1" thickBot="1">
      <c r="B134" s="235" t="s">
        <v>833</v>
      </c>
      <c r="P134" s="882"/>
    </row>
    <row r="135" spans="2:16" ht="18" customHeight="1">
      <c r="B135" s="893" t="s">
        <v>498</v>
      </c>
      <c r="C135" s="895" t="s">
        <v>499</v>
      </c>
      <c r="D135" s="240"/>
      <c r="E135" s="58" t="s">
        <v>500</v>
      </c>
      <c r="F135" s="715" t="s">
        <v>501</v>
      </c>
      <c r="G135" s="58" t="s">
        <v>502</v>
      </c>
      <c r="H135" s="715" t="s">
        <v>501</v>
      </c>
      <c r="I135" s="241" t="s">
        <v>503</v>
      </c>
      <c r="J135" s="897" t="s">
        <v>501</v>
      </c>
      <c r="K135" s="241" t="s">
        <v>504</v>
      </c>
      <c r="L135" s="897" t="s">
        <v>501</v>
      </c>
      <c r="M135" s="241" t="s">
        <v>505</v>
      </c>
      <c r="N135" s="897" t="s">
        <v>501</v>
      </c>
      <c r="O135" s="242" t="s">
        <v>506</v>
      </c>
      <c r="P135" s="882"/>
    </row>
    <row r="136" spans="2:16" ht="18" customHeight="1" thickBot="1">
      <c r="B136" s="894"/>
      <c r="C136" s="896"/>
      <c r="D136" s="243"/>
      <c r="E136" s="60" t="s">
        <v>507</v>
      </c>
      <c r="F136" s="716"/>
      <c r="G136" s="60" t="s">
        <v>508</v>
      </c>
      <c r="H136" s="716"/>
      <c r="I136" s="244" t="s">
        <v>509</v>
      </c>
      <c r="J136" s="898"/>
      <c r="K136" s="244" t="s">
        <v>510</v>
      </c>
      <c r="L136" s="898"/>
      <c r="M136" s="244" t="s">
        <v>511</v>
      </c>
      <c r="N136" s="898"/>
      <c r="O136" s="245"/>
      <c r="P136" s="882"/>
    </row>
    <row r="137" spans="2:16" ht="36" customHeight="1">
      <c r="B137" s="913">
        <f>B131+1</f>
        <v>46357</v>
      </c>
      <c r="C137" s="892">
        <f>B137</f>
        <v>46357</v>
      </c>
      <c r="D137" s="246" t="s">
        <v>789</v>
      </c>
      <c r="E137" s="285" t="s">
        <v>828</v>
      </c>
      <c r="F137" s="249" t="s">
        <v>111</v>
      </c>
      <c r="G137" s="322" t="s">
        <v>828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82">
        <f>P131+1</f>
        <v>41</v>
      </c>
    </row>
    <row r="138" spans="2:16" ht="36" customHeight="1">
      <c r="B138" s="912"/>
      <c r="C138" s="886"/>
      <c r="D138" s="246" t="s">
        <v>791</v>
      </c>
      <c r="E138" s="259"/>
      <c r="F138" s="316"/>
      <c r="G138" s="259"/>
      <c r="H138" s="316"/>
      <c r="I138" s="341" t="s">
        <v>834</v>
      </c>
      <c r="J138" s="610">
        <v>304</v>
      </c>
      <c r="K138" s="248" t="s">
        <v>834</v>
      </c>
      <c r="L138" s="609">
        <v>304</v>
      </c>
      <c r="M138" s="342"/>
      <c r="N138" s="256"/>
      <c r="O138" s="257"/>
      <c r="P138" s="882"/>
    </row>
    <row r="139" spans="2:16" ht="36" customHeight="1">
      <c r="B139" s="911">
        <f>B137+1</f>
        <v>46358</v>
      </c>
      <c r="C139" s="885">
        <f>B139</f>
        <v>46358</v>
      </c>
      <c r="D139" s="275" t="s">
        <v>789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82">
        <f>P137+1</f>
        <v>42</v>
      </c>
    </row>
    <row r="140" spans="2:16" ht="36" customHeight="1">
      <c r="B140" s="912"/>
      <c r="C140" s="886"/>
      <c r="D140" s="275" t="s">
        <v>791</v>
      </c>
      <c r="E140" s="247"/>
      <c r="F140" s="249"/>
      <c r="G140" s="247"/>
      <c r="H140" s="249"/>
      <c r="I140" s="247" t="s">
        <v>835</v>
      </c>
      <c r="J140" s="249">
        <v>304</v>
      </c>
      <c r="K140" s="247"/>
      <c r="L140" s="260"/>
      <c r="M140" s="247"/>
      <c r="N140" s="260"/>
      <c r="O140" s="263"/>
      <c r="P140" s="882"/>
    </row>
    <row r="141" spans="2:16" ht="36" customHeight="1">
      <c r="B141" s="911">
        <f>B139+1</f>
        <v>46359</v>
      </c>
      <c r="C141" s="885">
        <f t="shared" ref="C141:C197" si="56">B141</f>
        <v>46359</v>
      </c>
      <c r="D141" s="275" t="s">
        <v>789</v>
      </c>
      <c r="E141" s="247" t="s">
        <v>836</v>
      </c>
      <c r="F141" s="249">
        <v>301</v>
      </c>
      <c r="G141" s="247" t="s">
        <v>826</v>
      </c>
      <c r="H141" s="249">
        <v>301</v>
      </c>
      <c r="I141" s="343" t="s">
        <v>829</v>
      </c>
      <c r="J141" s="344">
        <v>301</v>
      </c>
      <c r="K141" s="247" t="s">
        <v>830</v>
      </c>
      <c r="L141" s="262">
        <v>301</v>
      </c>
      <c r="M141" s="247"/>
      <c r="N141" s="260"/>
      <c r="O141" s="263"/>
      <c r="P141" s="882">
        <f t="shared" ref="P141" si="57">P139+1</f>
        <v>43</v>
      </c>
    </row>
    <row r="142" spans="2:16" ht="36" customHeight="1">
      <c r="B142" s="912"/>
      <c r="C142" s="886"/>
      <c r="D142" s="275" t="s">
        <v>791</v>
      </c>
      <c r="E142" s="247"/>
      <c r="F142" s="249"/>
      <c r="G142" s="247"/>
      <c r="H142" s="249"/>
      <c r="I142" s="247" t="s">
        <v>837</v>
      </c>
      <c r="J142" s="249">
        <v>304</v>
      </c>
      <c r="K142" s="247" t="s">
        <v>838</v>
      </c>
      <c r="L142" s="262">
        <v>304</v>
      </c>
      <c r="M142" s="247"/>
      <c r="N142" s="260"/>
      <c r="O142" s="263"/>
      <c r="P142" s="882"/>
    </row>
    <row r="143" spans="2:16" ht="36" customHeight="1">
      <c r="B143" s="911">
        <f>B141+1</f>
        <v>46360</v>
      </c>
      <c r="C143" s="885">
        <f t="shared" si="56"/>
        <v>46360</v>
      </c>
      <c r="D143" s="275" t="s">
        <v>789</v>
      </c>
      <c r="E143" s="247" t="s">
        <v>826</v>
      </c>
      <c r="F143" s="249">
        <v>301</v>
      </c>
      <c r="G143" s="248" t="s">
        <v>827</v>
      </c>
      <c r="H143" s="249">
        <v>301</v>
      </c>
      <c r="I143" s="248" t="s">
        <v>836</v>
      </c>
      <c r="J143" s="262">
        <v>301</v>
      </c>
      <c r="K143" s="345" t="s">
        <v>829</v>
      </c>
      <c r="L143" s="249">
        <v>301</v>
      </c>
      <c r="M143" s="247"/>
      <c r="N143" s="260"/>
      <c r="O143" s="263"/>
      <c r="P143" s="882">
        <f t="shared" ref="P143" si="58">P141+1</f>
        <v>44</v>
      </c>
    </row>
    <row r="144" spans="2:16" ht="36" customHeight="1">
      <c r="B144" s="912"/>
      <c r="C144" s="886"/>
      <c r="D144" s="275" t="s">
        <v>791</v>
      </c>
      <c r="E144" s="259"/>
      <c r="F144" s="316"/>
      <c r="G144" s="259"/>
      <c r="H144" s="316"/>
      <c r="I144" s="453"/>
      <c r="J144" s="454"/>
      <c r="K144" s="453" t="s">
        <v>832</v>
      </c>
      <c r="L144" s="249">
        <v>304</v>
      </c>
      <c r="M144" s="247"/>
      <c r="N144" s="260"/>
      <c r="O144" s="263"/>
      <c r="P144" s="882"/>
    </row>
    <row r="145" spans="2:16" ht="36" customHeight="1">
      <c r="B145" s="909">
        <f>B143+1</f>
        <v>46361</v>
      </c>
      <c r="C145" s="889">
        <f t="shared" si="56"/>
        <v>46361</v>
      </c>
      <c r="D145" s="308" t="s">
        <v>789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82"/>
    </row>
    <row r="146" spans="2:16" ht="36" customHeight="1">
      <c r="B146" s="910"/>
      <c r="C146" s="890"/>
      <c r="D146" s="308" t="s">
        <v>791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82"/>
    </row>
    <row r="147" spans="2:16" ht="36" customHeight="1">
      <c r="B147" s="909">
        <f>B145+1</f>
        <v>46362</v>
      </c>
      <c r="C147" s="889">
        <f t="shared" si="56"/>
        <v>46362</v>
      </c>
      <c r="D147" s="308" t="s">
        <v>789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82"/>
    </row>
    <row r="148" spans="2:16" ht="36" customHeight="1">
      <c r="B148" s="910"/>
      <c r="C148" s="890"/>
      <c r="D148" s="308" t="s">
        <v>791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82"/>
    </row>
    <row r="149" spans="2:16" ht="36" customHeight="1">
      <c r="B149" s="911">
        <f>B147+1</f>
        <v>46363</v>
      </c>
      <c r="C149" s="885">
        <f t="shared" si="56"/>
        <v>46363</v>
      </c>
      <c r="D149" s="275" t="s">
        <v>789</v>
      </c>
      <c r="E149" s="259" t="s">
        <v>839</v>
      </c>
      <c r="F149" s="316">
        <v>301</v>
      </c>
      <c r="G149" s="248" t="s">
        <v>826</v>
      </c>
      <c r="H149" s="249">
        <v>301</v>
      </c>
      <c r="I149" s="638" t="s">
        <v>830</v>
      </c>
      <c r="J149" s="481">
        <v>301</v>
      </c>
      <c r="K149" s="322"/>
      <c r="L149" s="249"/>
      <c r="M149" s="341"/>
      <c r="N149" s="350"/>
      <c r="O149" s="263"/>
      <c r="P149" s="882">
        <f>P143+1</f>
        <v>45</v>
      </c>
    </row>
    <row r="150" spans="2:16" ht="36" customHeight="1">
      <c r="B150" s="912"/>
      <c r="C150" s="886"/>
      <c r="D150" s="275" t="s">
        <v>791</v>
      </c>
      <c r="E150" s="259"/>
      <c r="F150" s="316"/>
      <c r="G150" s="259"/>
      <c r="H150" s="316"/>
      <c r="I150" s="315" t="s">
        <v>840</v>
      </c>
      <c r="J150" s="249"/>
      <c r="K150" s="247" t="s">
        <v>840</v>
      </c>
      <c r="L150" s="351"/>
      <c r="M150" s="341"/>
      <c r="N150" s="350"/>
      <c r="O150" s="263"/>
      <c r="P150" s="882"/>
    </row>
    <row r="151" spans="2:16" ht="36" customHeight="1">
      <c r="B151" s="911">
        <f>B149+1</f>
        <v>46364</v>
      </c>
      <c r="C151" s="885">
        <f t="shared" si="56"/>
        <v>46364</v>
      </c>
      <c r="D151" s="275" t="s">
        <v>789</v>
      </c>
      <c r="E151" s="247" t="s">
        <v>828</v>
      </c>
      <c r="F151" s="249" t="s">
        <v>111</v>
      </c>
      <c r="G151" s="248" t="s">
        <v>828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82">
        <f>P149+1</f>
        <v>46</v>
      </c>
    </row>
    <row r="152" spans="2:16" ht="36" customHeight="1">
      <c r="B152" s="912"/>
      <c r="C152" s="886"/>
      <c r="D152" s="275" t="s">
        <v>791</v>
      </c>
      <c r="E152" s="259" t="s">
        <v>322</v>
      </c>
      <c r="F152" s="316"/>
      <c r="G152" s="315" t="s">
        <v>322</v>
      </c>
      <c r="H152" s="249"/>
      <c r="I152" s="341" t="s">
        <v>322</v>
      </c>
      <c r="J152" s="256"/>
      <c r="K152" s="248" t="s">
        <v>322</v>
      </c>
      <c r="L152" s="313"/>
      <c r="M152" s="341" t="s">
        <v>322</v>
      </c>
      <c r="N152" s="349"/>
      <c r="O152" s="263"/>
      <c r="P152" s="882"/>
    </row>
    <row r="153" spans="2:16" ht="36" customHeight="1">
      <c r="B153" s="911">
        <f>B151+1</f>
        <v>46365</v>
      </c>
      <c r="C153" s="885">
        <f t="shared" si="56"/>
        <v>46365</v>
      </c>
      <c r="D153" s="275" t="s">
        <v>789</v>
      </c>
      <c r="E153" s="312" t="s">
        <v>827</v>
      </c>
      <c r="F153" s="249">
        <v>301</v>
      </c>
      <c r="G153" s="312" t="s">
        <v>841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82">
        <f>P151+1</f>
        <v>47</v>
      </c>
    </row>
    <row r="154" spans="2:16" ht="36" customHeight="1">
      <c r="B154" s="912"/>
      <c r="C154" s="886"/>
      <c r="D154" s="275" t="s">
        <v>791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82"/>
    </row>
    <row r="155" spans="2:16" ht="36" customHeight="1">
      <c r="B155" s="911">
        <f>B153+1</f>
        <v>46366</v>
      </c>
      <c r="C155" s="885">
        <f t="shared" si="56"/>
        <v>46366</v>
      </c>
      <c r="D155" s="275" t="s">
        <v>789</v>
      </c>
      <c r="E155" s="247" t="s">
        <v>836</v>
      </c>
      <c r="F155" s="249">
        <v>301</v>
      </c>
      <c r="G155" s="248" t="s">
        <v>826</v>
      </c>
      <c r="H155" s="249">
        <v>301</v>
      </c>
      <c r="I155" s="341" t="s">
        <v>830</v>
      </c>
      <c r="J155" s="350">
        <v>301</v>
      </c>
      <c r="K155" s="247" t="s">
        <v>842</v>
      </c>
      <c r="L155" s="350">
        <v>301</v>
      </c>
      <c r="M155" s="341"/>
      <c r="N155" s="349"/>
      <c r="O155" s="263"/>
      <c r="P155" s="882">
        <f t="shared" ref="P155" si="59">P153+1</f>
        <v>48</v>
      </c>
    </row>
    <row r="156" spans="2:16" ht="36" customHeight="1">
      <c r="B156" s="912"/>
      <c r="C156" s="886"/>
      <c r="D156" s="275" t="s">
        <v>791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82"/>
    </row>
    <row r="157" spans="2:16" ht="36" customHeight="1">
      <c r="B157" s="911">
        <f>B155+1</f>
        <v>46367</v>
      </c>
      <c r="C157" s="885">
        <f t="shared" si="56"/>
        <v>46367</v>
      </c>
      <c r="D157" s="275" t="s">
        <v>789</v>
      </c>
      <c r="E157" s="247" t="s">
        <v>828</v>
      </c>
      <c r="F157" s="350" t="s">
        <v>111</v>
      </c>
      <c r="G157" s="247" t="s">
        <v>828</v>
      </c>
      <c r="H157" s="350" t="s">
        <v>111</v>
      </c>
      <c r="I157" s="247" t="s">
        <v>843</v>
      </c>
      <c r="J157" s="350">
        <v>301</v>
      </c>
      <c r="K157" s="259" t="s">
        <v>816</v>
      </c>
      <c r="L157" s="350" t="s">
        <v>844</v>
      </c>
      <c r="M157" s="247"/>
      <c r="N157" s="349"/>
      <c r="O157" s="263"/>
      <c r="P157" s="882">
        <f t="shared" ref="P157" si="60">P155+1</f>
        <v>49</v>
      </c>
    </row>
    <row r="158" spans="2:16" ht="36" customHeight="1">
      <c r="B158" s="912"/>
      <c r="C158" s="886"/>
      <c r="D158" s="275" t="s">
        <v>791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82"/>
    </row>
    <row r="159" spans="2:16" ht="36" customHeight="1">
      <c r="B159" s="909">
        <f>B157+1</f>
        <v>46368</v>
      </c>
      <c r="C159" s="889">
        <f t="shared" si="56"/>
        <v>46368</v>
      </c>
      <c r="D159" s="308" t="s">
        <v>789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82"/>
    </row>
    <row r="160" spans="2:16" ht="36" customHeight="1">
      <c r="B160" s="910"/>
      <c r="C160" s="890"/>
      <c r="D160" s="308" t="s">
        <v>791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82"/>
    </row>
    <row r="161" spans="2:16" ht="36" customHeight="1">
      <c r="B161" s="909">
        <f>B159+1</f>
        <v>46369</v>
      </c>
      <c r="C161" s="889">
        <f t="shared" si="56"/>
        <v>46369</v>
      </c>
      <c r="D161" s="308" t="s">
        <v>789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82"/>
    </row>
    <row r="162" spans="2:16" ht="36" customHeight="1">
      <c r="B162" s="910"/>
      <c r="C162" s="890"/>
      <c r="D162" s="308" t="s">
        <v>791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82"/>
    </row>
    <row r="163" spans="2:16" ht="36" customHeight="1">
      <c r="B163" s="911">
        <f>B161+1</f>
        <v>46370</v>
      </c>
      <c r="C163" s="885">
        <f t="shared" si="56"/>
        <v>46370</v>
      </c>
      <c r="D163" s="275" t="s">
        <v>789</v>
      </c>
      <c r="E163" s="247" t="s">
        <v>828</v>
      </c>
      <c r="F163" s="350" t="s">
        <v>111</v>
      </c>
      <c r="G163" s="247" t="s">
        <v>845</v>
      </c>
      <c r="H163" s="350" t="s">
        <v>111</v>
      </c>
      <c r="I163" s="247" t="s">
        <v>830</v>
      </c>
      <c r="J163" s="350">
        <v>301</v>
      </c>
      <c r="K163" s="341" t="s">
        <v>829</v>
      </c>
      <c r="L163" s="350">
        <v>301</v>
      </c>
      <c r="M163" s="341"/>
      <c r="N163" s="350"/>
      <c r="O163" s="263"/>
      <c r="P163" s="882">
        <f>P157+1</f>
        <v>50</v>
      </c>
    </row>
    <row r="164" spans="2:16" ht="36" customHeight="1">
      <c r="B164" s="912"/>
      <c r="C164" s="886"/>
      <c r="D164" s="275" t="s">
        <v>791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82"/>
    </row>
    <row r="165" spans="2:16" ht="36" customHeight="1">
      <c r="B165" s="911">
        <f>B163+1</f>
        <v>46371</v>
      </c>
      <c r="C165" s="885">
        <f t="shared" si="56"/>
        <v>46371</v>
      </c>
      <c r="D165" s="275" t="s">
        <v>789</v>
      </c>
      <c r="E165" s="247"/>
      <c r="F165" s="249"/>
      <c r="G165" s="248" t="s">
        <v>826</v>
      </c>
      <c r="H165" s="249">
        <v>301</v>
      </c>
      <c r="I165" s="545" t="s">
        <v>827</v>
      </c>
      <c r="J165" s="637">
        <v>301</v>
      </c>
      <c r="K165" s="247"/>
      <c r="L165" s="350"/>
      <c r="M165" s="273"/>
      <c r="N165" s="350"/>
      <c r="O165" s="263"/>
      <c r="P165" s="882">
        <f>P163+1</f>
        <v>51</v>
      </c>
    </row>
    <row r="166" spans="2:16" ht="36" customHeight="1">
      <c r="B166" s="912"/>
      <c r="C166" s="886"/>
      <c r="D166" s="275" t="s">
        <v>791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82"/>
    </row>
    <row r="167" spans="2:16" ht="36" customHeight="1">
      <c r="B167" s="911">
        <f>B165+1</f>
        <v>46372</v>
      </c>
      <c r="C167" s="885">
        <f t="shared" si="56"/>
        <v>46372</v>
      </c>
      <c r="D167" s="275" t="s">
        <v>789</v>
      </c>
      <c r="E167" s="247"/>
      <c r="F167" s="249"/>
      <c r="G167" s="247" t="s">
        <v>846</v>
      </c>
      <c r="H167" s="249">
        <v>301</v>
      </c>
      <c r="I167" s="247" t="s">
        <v>828</v>
      </c>
      <c r="J167" s="249" t="s">
        <v>628</v>
      </c>
      <c r="K167" s="353" t="s">
        <v>828</v>
      </c>
      <c r="L167" s="354" t="s">
        <v>628</v>
      </c>
      <c r="M167" s="247"/>
      <c r="N167" s="349"/>
      <c r="O167" s="263"/>
      <c r="P167" s="882">
        <f>P165+1</f>
        <v>52</v>
      </c>
    </row>
    <row r="168" spans="2:16" ht="36" customHeight="1">
      <c r="B168" s="912"/>
      <c r="C168" s="886"/>
      <c r="D168" s="275" t="s">
        <v>791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82"/>
    </row>
    <row r="169" spans="2:16" ht="36" customHeight="1">
      <c r="B169" s="911">
        <f>B167+1</f>
        <v>46373</v>
      </c>
      <c r="C169" s="885">
        <f t="shared" si="56"/>
        <v>46373</v>
      </c>
      <c r="D169" s="275" t="s">
        <v>789</v>
      </c>
      <c r="E169" s="285" t="s">
        <v>827</v>
      </c>
      <c r="F169" s="249">
        <v>301</v>
      </c>
      <c r="G169" s="247" t="s">
        <v>836</v>
      </c>
      <c r="H169" s="249">
        <v>301</v>
      </c>
      <c r="I169" s="341" t="s">
        <v>830</v>
      </c>
      <c r="J169" s="350">
        <v>301</v>
      </c>
      <c r="K169" s="247" t="s">
        <v>829</v>
      </c>
      <c r="L169" s="350">
        <v>301</v>
      </c>
      <c r="M169" s="341"/>
      <c r="N169" s="355"/>
      <c r="O169" s="263"/>
      <c r="P169" s="882">
        <f t="shared" ref="P169" si="61">P167+1</f>
        <v>53</v>
      </c>
    </row>
    <row r="170" spans="2:16" ht="36" customHeight="1">
      <c r="B170" s="912"/>
      <c r="C170" s="886"/>
      <c r="D170" s="275" t="s">
        <v>791</v>
      </c>
      <c r="E170" s="247"/>
      <c r="F170" s="249"/>
      <c r="G170" s="247"/>
      <c r="H170" s="249"/>
      <c r="I170" s="341" t="s">
        <v>847</v>
      </c>
      <c r="J170" s="350">
        <v>304</v>
      </c>
      <c r="K170" s="247"/>
      <c r="L170" s="350"/>
      <c r="M170" s="341"/>
      <c r="N170" s="355"/>
      <c r="O170" s="263"/>
      <c r="P170" s="882"/>
    </row>
    <row r="171" spans="2:16" ht="36" customHeight="1">
      <c r="B171" s="911">
        <f>B169+1</f>
        <v>46374</v>
      </c>
      <c r="C171" s="885">
        <f t="shared" si="56"/>
        <v>46374</v>
      </c>
      <c r="D171" s="275" t="s">
        <v>789</v>
      </c>
      <c r="E171" s="341" t="s">
        <v>828</v>
      </c>
      <c r="F171" s="350" t="s">
        <v>848</v>
      </c>
      <c r="G171" s="247" t="s">
        <v>828</v>
      </c>
      <c r="H171" s="350" t="s">
        <v>848</v>
      </c>
      <c r="I171" s="247" t="s">
        <v>849</v>
      </c>
      <c r="J171" s="249">
        <v>301</v>
      </c>
      <c r="K171" s="248"/>
      <c r="L171" s="350"/>
      <c r="M171" s="341"/>
      <c r="N171" s="256"/>
      <c r="O171" s="263"/>
      <c r="P171" s="882">
        <f t="shared" ref="P171" si="62">P169+1</f>
        <v>54</v>
      </c>
    </row>
    <row r="172" spans="2:16" ht="36" customHeight="1">
      <c r="B172" s="912"/>
      <c r="C172" s="886"/>
      <c r="D172" s="275" t="s">
        <v>791</v>
      </c>
      <c r="E172" s="341"/>
      <c r="F172" s="256"/>
      <c r="G172" s="247"/>
      <c r="H172" s="350"/>
      <c r="I172" s="247" t="s">
        <v>850</v>
      </c>
      <c r="J172" s="249">
        <v>304</v>
      </c>
      <c r="K172" s="312" t="s">
        <v>851</v>
      </c>
      <c r="L172" s="249">
        <v>304</v>
      </c>
      <c r="M172" s="341"/>
      <c r="N172" s="256"/>
      <c r="O172" s="263"/>
      <c r="P172" s="882"/>
    </row>
    <row r="173" spans="2:16" ht="36" customHeight="1">
      <c r="B173" s="909">
        <f>B171+1</f>
        <v>46375</v>
      </c>
      <c r="C173" s="889">
        <f t="shared" si="56"/>
        <v>46375</v>
      </c>
      <c r="D173" s="308" t="s">
        <v>789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82"/>
    </row>
    <row r="174" spans="2:16" ht="36" customHeight="1">
      <c r="B174" s="910"/>
      <c r="C174" s="890"/>
      <c r="D174" s="308" t="s">
        <v>791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82"/>
    </row>
    <row r="175" spans="2:16" ht="36" customHeight="1">
      <c r="B175" s="909">
        <f>B173+1</f>
        <v>46376</v>
      </c>
      <c r="C175" s="889">
        <f t="shared" si="56"/>
        <v>46376</v>
      </c>
      <c r="D175" s="308" t="s">
        <v>789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82"/>
    </row>
    <row r="176" spans="2:16" ht="36" customHeight="1">
      <c r="B176" s="910"/>
      <c r="C176" s="890"/>
      <c r="D176" s="308" t="s">
        <v>791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82"/>
    </row>
    <row r="177" spans="2:16" ht="36" customHeight="1">
      <c r="B177" s="911">
        <f>B175+1</f>
        <v>46377</v>
      </c>
      <c r="C177" s="885">
        <f t="shared" si="56"/>
        <v>46377</v>
      </c>
      <c r="D177" s="275" t="s">
        <v>789</v>
      </c>
      <c r="E177" s="247" t="s">
        <v>836</v>
      </c>
      <c r="F177" s="249">
        <v>301</v>
      </c>
      <c r="G177" s="247" t="s">
        <v>827</v>
      </c>
      <c r="H177" s="249">
        <v>301</v>
      </c>
      <c r="I177" s="247" t="s">
        <v>829</v>
      </c>
      <c r="J177" s="249">
        <v>301</v>
      </c>
      <c r="K177" s="247" t="s">
        <v>830</v>
      </c>
      <c r="L177" s="249">
        <v>301</v>
      </c>
      <c r="M177" s="341"/>
      <c r="N177" s="350"/>
      <c r="O177" s="263"/>
      <c r="P177" s="882">
        <f>P171+1</f>
        <v>55</v>
      </c>
    </row>
    <row r="178" spans="2:16" ht="36" customHeight="1">
      <c r="B178" s="912"/>
      <c r="C178" s="886"/>
      <c r="D178" s="275" t="s">
        <v>791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82"/>
    </row>
    <row r="179" spans="2:16" ht="36" customHeight="1">
      <c r="B179" s="911">
        <f>B177+1</f>
        <v>46378</v>
      </c>
      <c r="C179" s="885">
        <f t="shared" si="56"/>
        <v>46378</v>
      </c>
      <c r="D179" s="275" t="s">
        <v>789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82">
        <f>P177+1</f>
        <v>56</v>
      </c>
    </row>
    <row r="180" spans="2:16" ht="36" customHeight="1">
      <c r="B180" s="912"/>
      <c r="C180" s="886"/>
      <c r="D180" s="275" t="s">
        <v>791</v>
      </c>
      <c r="E180" s="646" t="s">
        <v>852</v>
      </c>
      <c r="F180" s="647" t="s">
        <v>853</v>
      </c>
      <c r="G180" s="646" t="s">
        <v>852</v>
      </c>
      <c r="H180" s="647" t="s">
        <v>853</v>
      </c>
      <c r="I180" s="646" t="s">
        <v>854</v>
      </c>
      <c r="J180" s="647" t="s">
        <v>853</v>
      </c>
      <c r="K180" s="341"/>
      <c r="L180" s="350"/>
      <c r="M180" s="247"/>
      <c r="N180" s="262"/>
      <c r="O180" s="263"/>
      <c r="P180" s="882"/>
    </row>
    <row r="181" spans="2:16" ht="36" customHeight="1">
      <c r="B181" s="911">
        <f>B179+1</f>
        <v>46379</v>
      </c>
      <c r="C181" s="885">
        <f t="shared" si="56"/>
        <v>46379</v>
      </c>
      <c r="D181" s="275" t="s">
        <v>789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82">
        <f>P179+1</f>
        <v>57</v>
      </c>
    </row>
    <row r="182" spans="2:16" ht="36" customHeight="1">
      <c r="B182" s="912"/>
      <c r="C182" s="886"/>
      <c r="D182" s="275" t="s">
        <v>791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82"/>
    </row>
    <row r="183" spans="2:16" ht="36" customHeight="1">
      <c r="B183" s="911">
        <f>B181+1</f>
        <v>46380</v>
      </c>
      <c r="C183" s="885">
        <f t="shared" si="56"/>
        <v>46380</v>
      </c>
      <c r="D183" s="275" t="s">
        <v>789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82">
        <f t="shared" ref="P183" si="63">P181+1</f>
        <v>58</v>
      </c>
    </row>
    <row r="184" spans="2:16" ht="36" customHeight="1">
      <c r="B184" s="912"/>
      <c r="C184" s="886"/>
      <c r="D184" s="275" t="s">
        <v>791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82"/>
    </row>
    <row r="185" spans="2:16" ht="36" customHeight="1">
      <c r="B185" s="911">
        <f>B183+1</f>
        <v>46381</v>
      </c>
      <c r="C185" s="885">
        <f t="shared" si="56"/>
        <v>46381</v>
      </c>
      <c r="D185" s="275" t="s">
        <v>789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82">
        <f t="shared" ref="P185" si="64">P183+1</f>
        <v>59</v>
      </c>
    </row>
    <row r="186" spans="2:16" ht="36" customHeight="1">
      <c r="B186" s="912"/>
      <c r="C186" s="886"/>
      <c r="D186" s="275" t="s">
        <v>791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82"/>
    </row>
    <row r="187" spans="2:16" ht="36" customHeight="1">
      <c r="B187" s="909">
        <f>B185+1</f>
        <v>46382</v>
      </c>
      <c r="C187" s="889">
        <f t="shared" si="56"/>
        <v>46382</v>
      </c>
      <c r="D187" s="308" t="s">
        <v>789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82"/>
    </row>
    <row r="188" spans="2:16" ht="36" customHeight="1">
      <c r="B188" s="910"/>
      <c r="C188" s="890"/>
      <c r="D188" s="308" t="s">
        <v>791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82"/>
    </row>
    <row r="189" spans="2:16" ht="36" customHeight="1">
      <c r="B189" s="909">
        <f>B187+1</f>
        <v>46383</v>
      </c>
      <c r="C189" s="889">
        <f t="shared" si="56"/>
        <v>46383</v>
      </c>
      <c r="D189" s="308" t="s">
        <v>789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82"/>
    </row>
    <row r="190" spans="2:16" ht="36" customHeight="1">
      <c r="B190" s="910"/>
      <c r="C190" s="890"/>
      <c r="D190" s="308" t="s">
        <v>791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82"/>
    </row>
    <row r="191" spans="2:16" ht="36" customHeight="1">
      <c r="B191" s="909">
        <f>B189+1</f>
        <v>46384</v>
      </c>
      <c r="C191" s="889">
        <f t="shared" si="56"/>
        <v>46384</v>
      </c>
      <c r="D191" s="308" t="s">
        <v>789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855</v>
      </c>
      <c r="P191" s="882"/>
    </row>
    <row r="192" spans="2:16" ht="36" customHeight="1">
      <c r="B192" s="910"/>
      <c r="C192" s="890"/>
      <c r="D192" s="308" t="s">
        <v>791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82"/>
    </row>
    <row r="193" spans="2:16" ht="36" customHeight="1">
      <c r="B193" s="909">
        <f>B191+1</f>
        <v>46385</v>
      </c>
      <c r="C193" s="889">
        <f t="shared" si="56"/>
        <v>46385</v>
      </c>
      <c r="D193" s="308" t="s">
        <v>789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82"/>
    </row>
    <row r="194" spans="2:16" ht="36" customHeight="1">
      <c r="B194" s="910"/>
      <c r="C194" s="890"/>
      <c r="D194" s="308" t="s">
        <v>791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82"/>
    </row>
    <row r="195" spans="2:16" ht="36" customHeight="1">
      <c r="B195" s="909">
        <f t="shared" ref="B195" si="65">B193+1</f>
        <v>46386</v>
      </c>
      <c r="C195" s="889">
        <f t="shared" si="56"/>
        <v>46386</v>
      </c>
      <c r="D195" s="308" t="s">
        <v>789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82"/>
    </row>
    <row r="196" spans="2:16" ht="36" customHeight="1">
      <c r="B196" s="910"/>
      <c r="C196" s="890"/>
      <c r="D196" s="264" t="s">
        <v>791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82"/>
    </row>
    <row r="197" spans="2:16" ht="36" customHeight="1">
      <c r="B197" s="907">
        <f>B195+1</f>
        <v>46387</v>
      </c>
      <c r="C197" s="903">
        <f t="shared" si="56"/>
        <v>46387</v>
      </c>
      <c r="D197" s="269" t="s">
        <v>789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82"/>
    </row>
    <row r="198" spans="2:16" ht="36" customHeight="1" thickBot="1">
      <c r="B198" s="908"/>
      <c r="C198" s="904"/>
      <c r="D198" s="335" t="s">
        <v>791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82"/>
    </row>
    <row r="199" spans="2:16" ht="27" customHeight="1">
      <c r="B199" s="295"/>
      <c r="P199" s="882" t="str">
        <f t="shared" ref="P199" si="66">IF(B199="","",WEEKDAY(B199))</f>
        <v/>
      </c>
    </row>
    <row r="200" spans="2:16" ht="27" customHeight="1" thickBot="1">
      <c r="B200" s="296" t="s">
        <v>856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82"/>
    </row>
    <row r="201" spans="2:16" ht="18" customHeight="1">
      <c r="B201" s="893" t="s">
        <v>498</v>
      </c>
      <c r="C201" s="895" t="s">
        <v>499</v>
      </c>
      <c r="D201" s="240"/>
      <c r="E201" s="58" t="s">
        <v>500</v>
      </c>
      <c r="F201" s="715" t="s">
        <v>501</v>
      </c>
      <c r="G201" s="58" t="s">
        <v>502</v>
      </c>
      <c r="H201" s="715" t="s">
        <v>501</v>
      </c>
      <c r="I201" s="241" t="s">
        <v>503</v>
      </c>
      <c r="J201" s="897" t="s">
        <v>501</v>
      </c>
      <c r="K201" s="241" t="s">
        <v>504</v>
      </c>
      <c r="L201" s="897" t="s">
        <v>501</v>
      </c>
      <c r="M201" s="241" t="s">
        <v>505</v>
      </c>
      <c r="N201" s="897" t="s">
        <v>501</v>
      </c>
      <c r="O201" s="242" t="s">
        <v>506</v>
      </c>
      <c r="P201" s="882"/>
    </row>
    <row r="202" spans="2:16" ht="18" customHeight="1" thickBot="1">
      <c r="B202" s="894"/>
      <c r="C202" s="896"/>
      <c r="D202" s="243"/>
      <c r="E202" s="60" t="s">
        <v>507</v>
      </c>
      <c r="F202" s="716"/>
      <c r="G202" s="60" t="s">
        <v>508</v>
      </c>
      <c r="H202" s="716"/>
      <c r="I202" s="244" t="s">
        <v>509</v>
      </c>
      <c r="J202" s="898"/>
      <c r="K202" s="244" t="s">
        <v>510</v>
      </c>
      <c r="L202" s="898"/>
      <c r="M202" s="244" t="s">
        <v>511</v>
      </c>
      <c r="N202" s="898"/>
      <c r="O202" s="245"/>
      <c r="P202" s="882"/>
    </row>
    <row r="203" spans="2:16" ht="36" customHeight="1">
      <c r="B203" s="905">
        <f>B197+1</f>
        <v>46388</v>
      </c>
      <c r="C203" s="906">
        <f>B203</f>
        <v>46388</v>
      </c>
      <c r="D203" s="369" t="s">
        <v>789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82"/>
    </row>
    <row r="204" spans="2:16" ht="36" customHeight="1">
      <c r="B204" s="888"/>
      <c r="C204" s="890"/>
      <c r="D204" s="300" t="s">
        <v>791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82"/>
    </row>
    <row r="205" spans="2:16" ht="36" customHeight="1">
      <c r="B205" s="887">
        <f>B203+1</f>
        <v>46389</v>
      </c>
      <c r="C205" s="889">
        <f>B205</f>
        <v>46389</v>
      </c>
      <c r="D205" s="308" t="s">
        <v>789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82"/>
    </row>
    <row r="206" spans="2:16" ht="36" customHeight="1">
      <c r="B206" s="888"/>
      <c r="C206" s="890"/>
      <c r="D206" s="308" t="s">
        <v>791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82"/>
    </row>
    <row r="207" spans="2:16" ht="36" customHeight="1">
      <c r="B207" s="887">
        <f>B205+1</f>
        <v>46390</v>
      </c>
      <c r="C207" s="889">
        <f t="shared" ref="C207:C263" si="67">B207</f>
        <v>46390</v>
      </c>
      <c r="D207" s="308" t="s">
        <v>789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82"/>
    </row>
    <row r="208" spans="2:16" ht="36" customHeight="1">
      <c r="B208" s="888"/>
      <c r="C208" s="890"/>
      <c r="D208" s="308" t="s">
        <v>791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82"/>
    </row>
    <row r="209" spans="2:16" ht="36" customHeight="1">
      <c r="B209" s="883">
        <f>B207+1</f>
        <v>46391</v>
      </c>
      <c r="C209" s="885">
        <f t="shared" si="67"/>
        <v>46391</v>
      </c>
      <c r="D209" s="275" t="s">
        <v>789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82">
        <f>P185+1</f>
        <v>60</v>
      </c>
    </row>
    <row r="210" spans="2:16" ht="36" customHeight="1">
      <c r="B210" s="884"/>
      <c r="C210" s="886"/>
      <c r="D210" s="275" t="s">
        <v>791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82"/>
    </row>
    <row r="211" spans="2:16" ht="36" customHeight="1">
      <c r="B211" s="883">
        <f>B209+1</f>
        <v>46392</v>
      </c>
      <c r="C211" s="885">
        <f t="shared" si="67"/>
        <v>46392</v>
      </c>
      <c r="D211" s="275" t="s">
        <v>789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82">
        <f>P209+1</f>
        <v>61</v>
      </c>
    </row>
    <row r="212" spans="2:16" ht="36" customHeight="1">
      <c r="B212" s="884"/>
      <c r="C212" s="886"/>
      <c r="D212" s="275" t="s">
        <v>791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82"/>
    </row>
    <row r="213" spans="2:16" ht="36" customHeight="1">
      <c r="B213" s="883">
        <f>B211+1</f>
        <v>46393</v>
      </c>
      <c r="C213" s="885">
        <f t="shared" si="67"/>
        <v>46393</v>
      </c>
      <c r="D213" s="275" t="s">
        <v>789</v>
      </c>
      <c r="E213" s="247" t="s">
        <v>819</v>
      </c>
      <c r="F213" s="249" t="s">
        <v>111</v>
      </c>
      <c r="G213" s="287" t="s">
        <v>819</v>
      </c>
      <c r="H213" s="249" t="s">
        <v>111</v>
      </c>
      <c r="I213" s="247" t="s">
        <v>819</v>
      </c>
      <c r="J213" s="249" t="s">
        <v>111</v>
      </c>
      <c r="K213" s="247" t="s">
        <v>819</v>
      </c>
      <c r="L213" s="249" t="s">
        <v>111</v>
      </c>
      <c r="M213" s="247"/>
      <c r="N213" s="260"/>
      <c r="O213" s="263"/>
      <c r="P213" s="882">
        <f>P211+1</f>
        <v>62</v>
      </c>
    </row>
    <row r="214" spans="2:16" ht="36" customHeight="1">
      <c r="B214" s="884"/>
      <c r="C214" s="886"/>
      <c r="D214" s="275" t="s">
        <v>791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82"/>
    </row>
    <row r="215" spans="2:16" ht="36" customHeight="1">
      <c r="B215" s="883">
        <f>B213+1</f>
        <v>46394</v>
      </c>
      <c r="C215" s="885">
        <f t="shared" si="67"/>
        <v>46394</v>
      </c>
      <c r="D215" s="275" t="s">
        <v>789</v>
      </c>
      <c r="E215" s="247"/>
      <c r="F215" s="249"/>
      <c r="G215" s="247" t="s">
        <v>827</v>
      </c>
      <c r="H215" s="249" t="s">
        <v>111</v>
      </c>
      <c r="I215" s="247" t="s">
        <v>826</v>
      </c>
      <c r="J215" s="372" t="s">
        <v>111</v>
      </c>
      <c r="K215" s="247" t="s">
        <v>829</v>
      </c>
      <c r="L215" s="372" t="s">
        <v>111</v>
      </c>
      <c r="M215" s="247"/>
      <c r="N215" s="372"/>
      <c r="O215" s="263"/>
      <c r="P215" s="882">
        <f t="shared" ref="P215" si="68">P213+1</f>
        <v>63</v>
      </c>
    </row>
    <row r="216" spans="2:16" ht="36" customHeight="1">
      <c r="B216" s="884"/>
      <c r="C216" s="886"/>
      <c r="D216" s="275" t="s">
        <v>791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82"/>
    </row>
    <row r="217" spans="2:16" ht="36" customHeight="1">
      <c r="B217" s="883">
        <f>B215+1</f>
        <v>46395</v>
      </c>
      <c r="C217" s="885">
        <f t="shared" si="67"/>
        <v>46395</v>
      </c>
      <c r="D217" s="275" t="s">
        <v>789</v>
      </c>
      <c r="E217" s="247"/>
      <c r="F217" s="249"/>
      <c r="G217" s="247" t="s">
        <v>836</v>
      </c>
      <c r="H217" s="249" t="s">
        <v>857</v>
      </c>
      <c r="I217" s="247" t="s">
        <v>836</v>
      </c>
      <c r="J217" s="249" t="s">
        <v>857</v>
      </c>
      <c r="K217" s="247" t="s">
        <v>836</v>
      </c>
      <c r="L217" s="249" t="s">
        <v>857</v>
      </c>
      <c r="M217" s="247"/>
      <c r="N217" s="276"/>
      <c r="O217" s="263"/>
      <c r="P217" s="882">
        <f t="shared" ref="P217" si="69">P215+1</f>
        <v>64</v>
      </c>
    </row>
    <row r="218" spans="2:16" ht="36" customHeight="1">
      <c r="B218" s="884"/>
      <c r="C218" s="886"/>
      <c r="D218" s="275" t="s">
        <v>791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82"/>
    </row>
    <row r="219" spans="2:16" ht="36" customHeight="1">
      <c r="B219" s="887">
        <f>B217+1</f>
        <v>46396</v>
      </c>
      <c r="C219" s="889">
        <f t="shared" si="67"/>
        <v>46396</v>
      </c>
      <c r="D219" s="308" t="s">
        <v>789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82"/>
    </row>
    <row r="220" spans="2:16" ht="36" customHeight="1">
      <c r="B220" s="888"/>
      <c r="C220" s="890"/>
      <c r="D220" s="308" t="s">
        <v>791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82"/>
    </row>
    <row r="221" spans="2:16" ht="36" customHeight="1">
      <c r="B221" s="887">
        <f>B219+1</f>
        <v>46397</v>
      </c>
      <c r="C221" s="889">
        <f t="shared" si="67"/>
        <v>46397</v>
      </c>
      <c r="D221" s="308" t="s">
        <v>789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82"/>
    </row>
    <row r="222" spans="2:16" ht="36" customHeight="1">
      <c r="B222" s="888"/>
      <c r="C222" s="890"/>
      <c r="D222" s="308" t="s">
        <v>791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82"/>
    </row>
    <row r="223" spans="2:16" ht="36" customHeight="1">
      <c r="B223" s="887">
        <f>B221+1</f>
        <v>46398</v>
      </c>
      <c r="C223" s="889">
        <f t="shared" si="67"/>
        <v>46398</v>
      </c>
      <c r="D223" s="308" t="s">
        <v>789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858</v>
      </c>
      <c r="P223" s="882"/>
    </row>
    <row r="224" spans="2:16" ht="36" customHeight="1">
      <c r="B224" s="888"/>
      <c r="C224" s="890"/>
      <c r="D224" s="308" t="s">
        <v>791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82"/>
    </row>
    <row r="225" spans="2:16" ht="36" customHeight="1">
      <c r="B225" s="883">
        <f>B223+1</f>
        <v>46399</v>
      </c>
      <c r="C225" s="885">
        <f t="shared" si="67"/>
        <v>46399</v>
      </c>
      <c r="D225" s="275" t="s">
        <v>789</v>
      </c>
      <c r="E225" s="592" t="s">
        <v>859</v>
      </c>
      <c r="F225" s="249" t="s">
        <v>628</v>
      </c>
      <c r="G225" s="592" t="s">
        <v>860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82">
        <f>P217+1</f>
        <v>65</v>
      </c>
    </row>
    <row r="226" spans="2:16" ht="36" customHeight="1">
      <c r="B226" s="884"/>
      <c r="C226" s="886"/>
      <c r="D226" s="275" t="s">
        <v>791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82"/>
    </row>
    <row r="227" spans="2:16" ht="36" customHeight="1">
      <c r="B227" s="883">
        <f>B225+1</f>
        <v>46400</v>
      </c>
      <c r="C227" s="885">
        <f t="shared" si="67"/>
        <v>46400</v>
      </c>
      <c r="D227" s="275" t="s">
        <v>789</v>
      </c>
      <c r="E227" s="635" t="s">
        <v>861</v>
      </c>
      <c r="F227" s="481" t="s">
        <v>628</v>
      </c>
      <c r="G227" s="592" t="s">
        <v>862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82">
        <f>P225+1</f>
        <v>66</v>
      </c>
    </row>
    <row r="228" spans="2:16" ht="36" customHeight="1">
      <c r="B228" s="884"/>
      <c r="C228" s="886"/>
      <c r="D228" s="275" t="s">
        <v>791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82"/>
    </row>
    <row r="229" spans="2:16" ht="36" customHeight="1">
      <c r="B229" s="883">
        <f>B227+1</f>
        <v>46401</v>
      </c>
      <c r="C229" s="885">
        <f t="shared" si="67"/>
        <v>46401</v>
      </c>
      <c r="D229" s="275" t="s">
        <v>789</v>
      </c>
      <c r="E229" s="247" t="s">
        <v>828</v>
      </c>
      <c r="F229" s="249" t="s">
        <v>628</v>
      </c>
      <c r="G229" s="247" t="s">
        <v>828</v>
      </c>
      <c r="H229" s="249" t="s">
        <v>628</v>
      </c>
      <c r="I229" s="247"/>
      <c r="J229" s="249"/>
      <c r="K229" s="247"/>
      <c r="L229" s="249"/>
      <c r="M229" s="247"/>
      <c r="N229" s="249"/>
      <c r="O229" s="263"/>
      <c r="P229" s="882">
        <f>P227+1</f>
        <v>67</v>
      </c>
    </row>
    <row r="230" spans="2:16" ht="36" customHeight="1">
      <c r="B230" s="884"/>
      <c r="C230" s="886"/>
      <c r="D230" s="275" t="s">
        <v>791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82"/>
    </row>
    <row r="231" spans="2:16" ht="36" customHeight="1">
      <c r="B231" s="883">
        <f>B229+1</f>
        <v>46402</v>
      </c>
      <c r="C231" s="885">
        <f t="shared" si="67"/>
        <v>46402</v>
      </c>
      <c r="D231" s="275" t="s">
        <v>789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82">
        <f t="shared" ref="P231" si="70">P229+1</f>
        <v>68</v>
      </c>
    </row>
    <row r="232" spans="2:16" ht="36" customHeight="1">
      <c r="B232" s="884"/>
      <c r="C232" s="886"/>
      <c r="D232" s="275" t="s">
        <v>791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82"/>
    </row>
    <row r="233" spans="2:16" ht="36" customHeight="1">
      <c r="B233" s="887">
        <f>B231+1</f>
        <v>46403</v>
      </c>
      <c r="C233" s="889">
        <f t="shared" si="67"/>
        <v>46403</v>
      </c>
      <c r="D233" s="308" t="s">
        <v>789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82"/>
    </row>
    <row r="234" spans="2:16" ht="36" customHeight="1">
      <c r="B234" s="888"/>
      <c r="C234" s="890"/>
      <c r="D234" s="308" t="s">
        <v>791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82"/>
    </row>
    <row r="235" spans="2:16" ht="36" customHeight="1">
      <c r="B235" s="887">
        <f>B233+1</f>
        <v>46404</v>
      </c>
      <c r="C235" s="889">
        <f t="shared" si="67"/>
        <v>46404</v>
      </c>
      <c r="D235" s="308" t="s">
        <v>789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82"/>
    </row>
    <row r="236" spans="2:16" ht="36" customHeight="1">
      <c r="B236" s="888"/>
      <c r="C236" s="890"/>
      <c r="D236" s="308" t="s">
        <v>791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82"/>
    </row>
    <row r="237" spans="2:16" ht="36" customHeight="1">
      <c r="B237" s="883">
        <f>B235+1</f>
        <v>46405</v>
      </c>
      <c r="C237" s="885">
        <f t="shared" si="67"/>
        <v>46405</v>
      </c>
      <c r="D237" s="275" t="s">
        <v>789</v>
      </c>
      <c r="E237" s="635" t="s">
        <v>863</v>
      </c>
      <c r="F237" s="481">
        <v>302</v>
      </c>
      <c r="G237" s="635" t="s">
        <v>864</v>
      </c>
      <c r="H237" s="714">
        <v>103</v>
      </c>
      <c r="I237" s="247"/>
      <c r="J237" s="249"/>
      <c r="K237" s="247"/>
      <c r="L237" s="249"/>
      <c r="M237" s="247"/>
      <c r="N237" s="313"/>
      <c r="O237" s="263"/>
      <c r="P237" s="882">
        <f>P231+1</f>
        <v>69</v>
      </c>
    </row>
    <row r="238" spans="2:16" ht="36" customHeight="1">
      <c r="B238" s="884"/>
      <c r="C238" s="886"/>
      <c r="D238" s="275" t="s">
        <v>791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82"/>
    </row>
    <row r="239" spans="2:16" ht="36" customHeight="1">
      <c r="B239" s="883">
        <f>B237+1</f>
        <v>46406</v>
      </c>
      <c r="C239" s="885">
        <f t="shared" si="67"/>
        <v>46406</v>
      </c>
      <c r="D239" s="275" t="s">
        <v>789</v>
      </c>
      <c r="E239" s="247"/>
      <c r="F239" s="249"/>
      <c r="G239" s="635" t="s">
        <v>865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882">
        <f>P237+1</f>
        <v>70</v>
      </c>
    </row>
    <row r="240" spans="2:16" ht="36" customHeight="1">
      <c r="B240" s="884"/>
      <c r="C240" s="886"/>
      <c r="D240" s="275" t="s">
        <v>791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82"/>
    </row>
    <row r="241" spans="2:16" ht="36" customHeight="1">
      <c r="B241" s="883">
        <f>B239+1</f>
        <v>46407</v>
      </c>
      <c r="C241" s="885">
        <f t="shared" si="67"/>
        <v>46407</v>
      </c>
      <c r="D241" s="275" t="s">
        <v>789</v>
      </c>
      <c r="E241" s="247" t="s">
        <v>828</v>
      </c>
      <c r="F241" s="249" t="s">
        <v>628</v>
      </c>
      <c r="G241" s="247" t="s">
        <v>828</v>
      </c>
      <c r="H241" s="249" t="s">
        <v>628</v>
      </c>
      <c r="I241" s="247"/>
      <c r="J241" s="249"/>
      <c r="K241" s="247"/>
      <c r="L241" s="313"/>
      <c r="M241" s="247"/>
      <c r="N241" s="260"/>
      <c r="O241" s="263"/>
      <c r="P241" s="882">
        <f>P239+1</f>
        <v>71</v>
      </c>
    </row>
    <row r="242" spans="2:16" ht="36" customHeight="1">
      <c r="B242" s="884"/>
      <c r="C242" s="886"/>
      <c r="D242" s="275" t="s">
        <v>791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82"/>
    </row>
    <row r="243" spans="2:16" ht="36" customHeight="1">
      <c r="B243" s="883">
        <f>B241+1</f>
        <v>46408</v>
      </c>
      <c r="C243" s="885">
        <f t="shared" si="67"/>
        <v>46408</v>
      </c>
      <c r="D243" s="275" t="s">
        <v>789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882">
        <f t="shared" ref="P243" si="71">P241+1</f>
        <v>72</v>
      </c>
    </row>
    <row r="244" spans="2:16" ht="36" customHeight="1">
      <c r="B244" s="884"/>
      <c r="C244" s="886"/>
      <c r="D244" s="275" t="s">
        <v>791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82"/>
    </row>
    <row r="245" spans="2:16" ht="36" customHeight="1">
      <c r="B245" s="883">
        <f>B243+1</f>
        <v>46409</v>
      </c>
      <c r="C245" s="885">
        <f t="shared" si="67"/>
        <v>46409</v>
      </c>
      <c r="D245" s="275" t="s">
        <v>789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882">
        <f t="shared" ref="P245" si="72">P243+1</f>
        <v>73</v>
      </c>
    </row>
    <row r="246" spans="2:16" ht="36" customHeight="1">
      <c r="B246" s="884"/>
      <c r="C246" s="886"/>
      <c r="D246" s="275" t="s">
        <v>791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82"/>
    </row>
    <row r="247" spans="2:16" ht="36" customHeight="1">
      <c r="B247" s="887">
        <f>B245+1</f>
        <v>46410</v>
      </c>
      <c r="C247" s="889">
        <f t="shared" si="67"/>
        <v>46410</v>
      </c>
      <c r="D247" s="308" t="s">
        <v>789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82"/>
    </row>
    <row r="248" spans="2:16" ht="36" customHeight="1">
      <c r="B248" s="888"/>
      <c r="C248" s="890"/>
      <c r="D248" s="308" t="s">
        <v>791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82"/>
    </row>
    <row r="249" spans="2:16" ht="36" customHeight="1">
      <c r="B249" s="887">
        <f>B247+1</f>
        <v>46411</v>
      </c>
      <c r="C249" s="889">
        <f t="shared" si="67"/>
        <v>46411</v>
      </c>
      <c r="D249" s="308" t="s">
        <v>789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82"/>
    </row>
    <row r="250" spans="2:16" ht="36" customHeight="1">
      <c r="B250" s="888"/>
      <c r="C250" s="890"/>
      <c r="D250" s="308" t="s">
        <v>791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82"/>
    </row>
    <row r="251" spans="2:16" ht="36" customHeight="1">
      <c r="B251" s="883">
        <f>B249+1</f>
        <v>46412</v>
      </c>
      <c r="C251" s="885">
        <f t="shared" si="67"/>
        <v>46412</v>
      </c>
      <c r="D251" s="275" t="s">
        <v>789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82">
        <f>P245+1</f>
        <v>74</v>
      </c>
    </row>
    <row r="252" spans="2:16" ht="36" customHeight="1">
      <c r="B252" s="884"/>
      <c r="C252" s="886"/>
      <c r="D252" s="275" t="s">
        <v>791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82"/>
    </row>
    <row r="253" spans="2:16" ht="36" customHeight="1">
      <c r="B253" s="883">
        <f>B251+1</f>
        <v>46413</v>
      </c>
      <c r="C253" s="885">
        <f t="shared" si="67"/>
        <v>46413</v>
      </c>
      <c r="D253" s="275" t="s">
        <v>789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82">
        <f>P251+1</f>
        <v>75</v>
      </c>
    </row>
    <row r="254" spans="2:16" ht="36" customHeight="1">
      <c r="B254" s="884"/>
      <c r="C254" s="886"/>
      <c r="D254" s="275" t="s">
        <v>791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82"/>
    </row>
    <row r="255" spans="2:16" ht="36" customHeight="1">
      <c r="B255" s="883">
        <f>B253+1</f>
        <v>46414</v>
      </c>
      <c r="C255" s="885">
        <f t="shared" si="67"/>
        <v>46414</v>
      </c>
      <c r="D255" s="275" t="s">
        <v>789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82">
        <f>P253+1</f>
        <v>76</v>
      </c>
    </row>
    <row r="256" spans="2:16" ht="36" customHeight="1">
      <c r="B256" s="884"/>
      <c r="C256" s="886"/>
      <c r="D256" s="275" t="s">
        <v>791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82"/>
    </row>
    <row r="257" spans="2:16" ht="36" customHeight="1">
      <c r="B257" s="883">
        <f>B255+1</f>
        <v>46415</v>
      </c>
      <c r="C257" s="885">
        <f t="shared" si="67"/>
        <v>46415</v>
      </c>
      <c r="D257" s="275" t="s">
        <v>789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629</v>
      </c>
      <c r="P257" s="882">
        <f t="shared" ref="P257" si="73">P255+1</f>
        <v>77</v>
      </c>
    </row>
    <row r="258" spans="2:16" ht="36" customHeight="1">
      <c r="B258" s="884"/>
      <c r="C258" s="886"/>
      <c r="D258" s="275" t="s">
        <v>791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82"/>
    </row>
    <row r="259" spans="2:16" ht="36" customHeight="1">
      <c r="B259" s="883">
        <f t="shared" ref="B259" si="74">B257+1</f>
        <v>46416</v>
      </c>
      <c r="C259" s="885">
        <f t="shared" si="67"/>
        <v>46416</v>
      </c>
      <c r="D259" s="275" t="s">
        <v>789</v>
      </c>
      <c r="E259" s="247" t="s">
        <v>828</v>
      </c>
      <c r="F259" s="313" t="s">
        <v>848</v>
      </c>
      <c r="G259" s="247" t="s">
        <v>828</v>
      </c>
      <c r="H259" s="313" t="s">
        <v>848</v>
      </c>
      <c r="I259" s="129"/>
      <c r="J259" s="262"/>
      <c r="K259" s="129"/>
      <c r="L259" s="262"/>
      <c r="M259" s="247"/>
      <c r="N259" s="260"/>
      <c r="O259" s="376"/>
      <c r="P259" s="882">
        <f t="shared" ref="P259" si="75">P257+1</f>
        <v>78</v>
      </c>
    </row>
    <row r="260" spans="2:16" ht="36" customHeight="1">
      <c r="B260" s="884"/>
      <c r="C260" s="886"/>
      <c r="D260" s="275" t="s">
        <v>791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82"/>
    </row>
    <row r="261" spans="2:16" ht="36" customHeight="1">
      <c r="B261" s="887">
        <f>B259+1</f>
        <v>46417</v>
      </c>
      <c r="C261" s="889">
        <f t="shared" si="67"/>
        <v>46417</v>
      </c>
      <c r="D261" s="308" t="s">
        <v>789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82"/>
    </row>
    <row r="262" spans="2:16" ht="36" customHeight="1">
      <c r="B262" s="888"/>
      <c r="C262" s="890"/>
      <c r="D262" s="264" t="s">
        <v>791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82"/>
    </row>
    <row r="263" spans="2:16" ht="36" customHeight="1">
      <c r="B263" s="901">
        <f>B261+1</f>
        <v>46418</v>
      </c>
      <c r="C263" s="903">
        <f t="shared" si="67"/>
        <v>46418</v>
      </c>
      <c r="D263" s="264" t="s">
        <v>789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82"/>
    </row>
    <row r="264" spans="2:16" ht="36" customHeight="1" thickBot="1">
      <c r="B264" s="902"/>
      <c r="C264" s="904"/>
      <c r="D264" s="379" t="s">
        <v>791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82"/>
    </row>
    <row r="265" spans="2:16" ht="27" customHeight="1">
      <c r="B265" s="295"/>
      <c r="P265" s="882" t="str">
        <f t="shared" ref="P265" si="76">IF(B265="","",WEEKDAY(B265))</f>
        <v/>
      </c>
    </row>
    <row r="266" spans="2:16" ht="27" customHeight="1" thickBot="1">
      <c r="B266" s="235" t="s">
        <v>866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82"/>
    </row>
    <row r="267" spans="2:16" ht="18" customHeight="1">
      <c r="B267" s="893" t="s">
        <v>498</v>
      </c>
      <c r="C267" s="895" t="s">
        <v>499</v>
      </c>
      <c r="D267" s="240"/>
      <c r="E267" s="58" t="s">
        <v>500</v>
      </c>
      <c r="F267" s="715" t="s">
        <v>501</v>
      </c>
      <c r="G267" s="58" t="s">
        <v>502</v>
      </c>
      <c r="H267" s="715" t="s">
        <v>501</v>
      </c>
      <c r="I267" s="241" t="s">
        <v>503</v>
      </c>
      <c r="J267" s="897" t="s">
        <v>501</v>
      </c>
      <c r="K267" s="241" t="s">
        <v>504</v>
      </c>
      <c r="L267" s="897" t="s">
        <v>501</v>
      </c>
      <c r="M267" s="241" t="s">
        <v>505</v>
      </c>
      <c r="N267" s="897" t="s">
        <v>501</v>
      </c>
      <c r="O267" s="242" t="s">
        <v>506</v>
      </c>
      <c r="P267" s="882"/>
    </row>
    <row r="268" spans="2:16" ht="18" customHeight="1" thickBot="1">
      <c r="B268" s="894"/>
      <c r="C268" s="896"/>
      <c r="D268" s="243"/>
      <c r="E268" s="60" t="s">
        <v>507</v>
      </c>
      <c r="F268" s="716"/>
      <c r="G268" s="60" t="s">
        <v>508</v>
      </c>
      <c r="H268" s="716"/>
      <c r="I268" s="244" t="s">
        <v>509</v>
      </c>
      <c r="J268" s="898"/>
      <c r="K268" s="244" t="s">
        <v>510</v>
      </c>
      <c r="L268" s="898"/>
      <c r="M268" s="244" t="s">
        <v>511</v>
      </c>
      <c r="N268" s="898"/>
      <c r="O268" s="245"/>
      <c r="P268" s="882"/>
    </row>
    <row r="269" spans="2:16" ht="36" customHeight="1">
      <c r="B269" s="891">
        <f>B263+1</f>
        <v>46419</v>
      </c>
      <c r="C269" s="892">
        <f>B269</f>
        <v>46419</v>
      </c>
      <c r="D269" s="555" t="s">
        <v>789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82">
        <f>P259+1</f>
        <v>79</v>
      </c>
    </row>
    <row r="270" spans="2:16" ht="36" customHeight="1">
      <c r="B270" s="884"/>
      <c r="C270" s="886"/>
      <c r="D270" s="275" t="s">
        <v>791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82"/>
    </row>
    <row r="271" spans="2:16" ht="36" customHeight="1">
      <c r="B271" s="883">
        <f>B269+1</f>
        <v>46420</v>
      </c>
      <c r="C271" s="885">
        <f>B271</f>
        <v>46420</v>
      </c>
      <c r="D271" s="275" t="s">
        <v>789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82">
        <f>P269+1</f>
        <v>80</v>
      </c>
    </row>
    <row r="272" spans="2:16" ht="36" customHeight="1">
      <c r="B272" s="884"/>
      <c r="C272" s="886"/>
      <c r="D272" s="275" t="s">
        <v>791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82"/>
    </row>
    <row r="273" spans="2:16" ht="36" customHeight="1">
      <c r="B273" s="883">
        <f>B271+1</f>
        <v>46421</v>
      </c>
      <c r="C273" s="885">
        <f t="shared" ref="C273:C323" si="77">B273</f>
        <v>46421</v>
      </c>
      <c r="D273" s="275" t="s">
        <v>789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82">
        <f>P271+1</f>
        <v>81</v>
      </c>
    </row>
    <row r="274" spans="2:16" ht="36" customHeight="1">
      <c r="B274" s="884"/>
      <c r="C274" s="886"/>
      <c r="D274" s="275" t="s">
        <v>791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82"/>
    </row>
    <row r="275" spans="2:16" ht="36" customHeight="1">
      <c r="B275" s="883">
        <f>B273+1</f>
        <v>46422</v>
      </c>
      <c r="C275" s="885">
        <f t="shared" si="77"/>
        <v>46422</v>
      </c>
      <c r="D275" s="275" t="s">
        <v>789</v>
      </c>
      <c r="E275" s="259" t="s">
        <v>828</v>
      </c>
      <c r="F275" s="249" t="s">
        <v>848</v>
      </c>
      <c r="G275" s="259" t="s">
        <v>828</v>
      </c>
      <c r="H275" s="249" t="s">
        <v>848</v>
      </c>
      <c r="I275" s="259"/>
      <c r="J275" s="313"/>
      <c r="K275" s="259"/>
      <c r="L275" s="260"/>
      <c r="M275" s="259"/>
      <c r="N275" s="260"/>
      <c r="O275" s="376"/>
      <c r="P275" s="882">
        <f t="shared" ref="P275" si="78">P273+1</f>
        <v>82</v>
      </c>
    </row>
    <row r="276" spans="2:16" ht="36" customHeight="1">
      <c r="B276" s="884"/>
      <c r="C276" s="886"/>
      <c r="D276" s="275" t="s">
        <v>791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82"/>
    </row>
    <row r="277" spans="2:16" ht="36" customHeight="1">
      <c r="B277" s="883">
        <f>B275+1</f>
        <v>46423</v>
      </c>
      <c r="C277" s="885">
        <f t="shared" si="77"/>
        <v>46423</v>
      </c>
      <c r="D277" s="275" t="s">
        <v>789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643</v>
      </c>
      <c r="P277" s="882">
        <f t="shared" ref="P277" si="79">P275+1</f>
        <v>83</v>
      </c>
    </row>
    <row r="278" spans="2:16" ht="36" customHeight="1">
      <c r="B278" s="884"/>
      <c r="C278" s="886"/>
      <c r="D278" s="275" t="s">
        <v>791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82"/>
    </row>
    <row r="279" spans="2:16" ht="36" customHeight="1">
      <c r="B279" s="887">
        <f>B277+1</f>
        <v>46424</v>
      </c>
      <c r="C279" s="889">
        <f t="shared" si="77"/>
        <v>46424</v>
      </c>
      <c r="D279" s="308" t="s">
        <v>789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644</v>
      </c>
      <c r="P279" s="882"/>
    </row>
    <row r="280" spans="2:16" ht="36" customHeight="1">
      <c r="B280" s="888"/>
      <c r="C280" s="890"/>
      <c r="D280" s="308" t="s">
        <v>791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82"/>
    </row>
    <row r="281" spans="2:16" ht="36" customHeight="1">
      <c r="B281" s="887">
        <f>B279+1</f>
        <v>46425</v>
      </c>
      <c r="C281" s="889">
        <f t="shared" si="77"/>
        <v>46425</v>
      </c>
      <c r="D281" s="308" t="s">
        <v>789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82"/>
    </row>
    <row r="282" spans="2:16" ht="36" customHeight="1">
      <c r="B282" s="888"/>
      <c r="C282" s="890"/>
      <c r="D282" s="308" t="s">
        <v>791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82"/>
    </row>
    <row r="283" spans="2:16" ht="36" customHeight="1">
      <c r="B283" s="883">
        <f>B281+1</f>
        <v>46426</v>
      </c>
      <c r="C283" s="885">
        <f t="shared" si="77"/>
        <v>46426</v>
      </c>
      <c r="D283" s="275" t="s">
        <v>789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82">
        <f>P277+1</f>
        <v>84</v>
      </c>
    </row>
    <row r="284" spans="2:16" ht="36" customHeight="1">
      <c r="B284" s="884"/>
      <c r="C284" s="886"/>
      <c r="D284" s="275" t="s">
        <v>791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82"/>
    </row>
    <row r="285" spans="2:16" ht="36" customHeight="1">
      <c r="B285" s="883">
        <f>B283+1</f>
        <v>46427</v>
      </c>
      <c r="C285" s="885">
        <f t="shared" si="77"/>
        <v>46427</v>
      </c>
      <c r="D285" s="275" t="s">
        <v>789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82">
        <f>P283+1</f>
        <v>85</v>
      </c>
    </row>
    <row r="286" spans="2:16" ht="36" customHeight="1">
      <c r="B286" s="884"/>
      <c r="C286" s="886"/>
      <c r="D286" s="275" t="s">
        <v>791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82"/>
    </row>
    <row r="287" spans="2:16" ht="36" customHeight="1">
      <c r="B287" s="883">
        <f>B285+1</f>
        <v>46428</v>
      </c>
      <c r="C287" s="885">
        <f t="shared" si="77"/>
        <v>46428</v>
      </c>
      <c r="D287" s="275" t="s">
        <v>789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82">
        <f>P285+1</f>
        <v>86</v>
      </c>
    </row>
    <row r="288" spans="2:16" ht="36" customHeight="1">
      <c r="B288" s="884"/>
      <c r="C288" s="886"/>
      <c r="D288" s="275" t="s">
        <v>791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82"/>
    </row>
    <row r="289" spans="2:16" ht="36" customHeight="1">
      <c r="B289" s="887">
        <f>B287+1</f>
        <v>46429</v>
      </c>
      <c r="C289" s="889">
        <f t="shared" si="77"/>
        <v>46429</v>
      </c>
      <c r="D289" s="308" t="s">
        <v>789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867</v>
      </c>
      <c r="P289" s="882"/>
    </row>
    <row r="290" spans="2:16" ht="36" customHeight="1">
      <c r="B290" s="888"/>
      <c r="C290" s="890"/>
      <c r="D290" s="308" t="s">
        <v>791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82"/>
    </row>
    <row r="291" spans="2:16" ht="36" customHeight="1">
      <c r="B291" s="883">
        <f>B289+1</f>
        <v>46430</v>
      </c>
      <c r="C291" s="885">
        <f t="shared" si="77"/>
        <v>46430</v>
      </c>
      <c r="D291" s="275" t="s">
        <v>789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643</v>
      </c>
      <c r="P291" s="882">
        <f>P287+1</f>
        <v>87</v>
      </c>
    </row>
    <row r="292" spans="2:16" ht="36" customHeight="1">
      <c r="B292" s="884"/>
      <c r="C292" s="886"/>
      <c r="D292" s="275" t="s">
        <v>791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82"/>
    </row>
    <row r="293" spans="2:16" ht="36" customHeight="1">
      <c r="B293" s="887">
        <f>B291+1</f>
        <v>46431</v>
      </c>
      <c r="C293" s="889">
        <f t="shared" si="77"/>
        <v>46431</v>
      </c>
      <c r="D293" s="308" t="s">
        <v>789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657</v>
      </c>
      <c r="P293" s="882"/>
    </row>
    <row r="294" spans="2:16" ht="36" customHeight="1">
      <c r="B294" s="888"/>
      <c r="C294" s="890"/>
      <c r="D294" s="308" t="s">
        <v>791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82"/>
    </row>
    <row r="295" spans="2:16" ht="36" customHeight="1">
      <c r="B295" s="887">
        <f>B293+1</f>
        <v>46432</v>
      </c>
      <c r="C295" s="889">
        <f t="shared" si="77"/>
        <v>46432</v>
      </c>
      <c r="D295" s="308" t="s">
        <v>789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82"/>
    </row>
    <row r="296" spans="2:16" ht="36" customHeight="1">
      <c r="B296" s="888"/>
      <c r="C296" s="890"/>
      <c r="D296" s="308" t="s">
        <v>791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82"/>
    </row>
    <row r="297" spans="2:16" ht="36" customHeight="1">
      <c r="B297" s="883">
        <f>B295+1</f>
        <v>46433</v>
      </c>
      <c r="C297" s="885">
        <f t="shared" si="77"/>
        <v>46433</v>
      </c>
      <c r="D297" s="275" t="s">
        <v>789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82">
        <f>P291+1</f>
        <v>88</v>
      </c>
    </row>
    <row r="298" spans="2:16" ht="36" customHeight="1">
      <c r="B298" s="884"/>
      <c r="C298" s="886"/>
      <c r="D298" s="275" t="s">
        <v>791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82"/>
    </row>
    <row r="299" spans="2:16" ht="36" customHeight="1">
      <c r="B299" s="883">
        <f>B297+1</f>
        <v>46434</v>
      </c>
      <c r="C299" s="885">
        <f t="shared" si="77"/>
        <v>46434</v>
      </c>
      <c r="D299" s="275" t="s">
        <v>789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82">
        <f>P297+1</f>
        <v>89</v>
      </c>
    </row>
    <row r="300" spans="2:16" ht="36" customHeight="1">
      <c r="B300" s="884"/>
      <c r="C300" s="886"/>
      <c r="D300" s="275" t="s">
        <v>791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82"/>
    </row>
    <row r="301" spans="2:16" ht="36" customHeight="1">
      <c r="B301" s="883">
        <f>B299+1</f>
        <v>46435</v>
      </c>
      <c r="C301" s="885">
        <f t="shared" si="77"/>
        <v>46435</v>
      </c>
      <c r="D301" s="275" t="s">
        <v>789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82">
        <f>P299+1</f>
        <v>90</v>
      </c>
    </row>
    <row r="302" spans="2:16" ht="36" customHeight="1">
      <c r="B302" s="884"/>
      <c r="C302" s="886"/>
      <c r="D302" s="275" t="s">
        <v>791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82"/>
    </row>
    <row r="303" spans="2:16" ht="36" customHeight="1">
      <c r="B303" s="883">
        <f>B301+1</f>
        <v>46436</v>
      </c>
      <c r="C303" s="885">
        <f t="shared" si="77"/>
        <v>46436</v>
      </c>
      <c r="D303" s="275" t="s">
        <v>789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82">
        <f t="shared" ref="P303" si="80">P301+1</f>
        <v>91</v>
      </c>
    </row>
    <row r="304" spans="2:16" ht="36" customHeight="1">
      <c r="B304" s="884"/>
      <c r="C304" s="886"/>
      <c r="D304" s="275" t="s">
        <v>791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82"/>
    </row>
    <row r="305" spans="2:16" ht="36" customHeight="1">
      <c r="B305" s="883">
        <f>B303+1</f>
        <v>46437</v>
      </c>
      <c r="C305" s="885">
        <f t="shared" si="77"/>
        <v>46437</v>
      </c>
      <c r="D305" s="275" t="s">
        <v>789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82">
        <f t="shared" ref="P305" si="81">P303+1</f>
        <v>92</v>
      </c>
    </row>
    <row r="306" spans="2:16" ht="36" customHeight="1">
      <c r="B306" s="884"/>
      <c r="C306" s="886"/>
      <c r="D306" s="275" t="s">
        <v>791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82"/>
    </row>
    <row r="307" spans="2:16" ht="36" customHeight="1">
      <c r="B307" s="887">
        <f>B305+1</f>
        <v>46438</v>
      </c>
      <c r="C307" s="889">
        <f t="shared" si="77"/>
        <v>46438</v>
      </c>
      <c r="D307" s="308" t="s">
        <v>789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82"/>
    </row>
    <row r="308" spans="2:16" ht="36" customHeight="1">
      <c r="B308" s="888"/>
      <c r="C308" s="890"/>
      <c r="D308" s="308" t="s">
        <v>791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82"/>
    </row>
    <row r="309" spans="2:16" ht="36" customHeight="1">
      <c r="B309" s="887">
        <f>B307+1</f>
        <v>46439</v>
      </c>
      <c r="C309" s="889">
        <f t="shared" si="77"/>
        <v>46439</v>
      </c>
      <c r="D309" s="308" t="s">
        <v>789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82"/>
    </row>
    <row r="310" spans="2:16" ht="36" customHeight="1">
      <c r="B310" s="888"/>
      <c r="C310" s="890"/>
      <c r="D310" s="308" t="s">
        <v>791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82"/>
    </row>
    <row r="311" spans="2:16" ht="36" customHeight="1">
      <c r="B311" s="883">
        <f>B309+1</f>
        <v>46440</v>
      </c>
      <c r="C311" s="885">
        <f t="shared" si="77"/>
        <v>46440</v>
      </c>
      <c r="D311" s="275" t="s">
        <v>789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82">
        <f>P305+1</f>
        <v>93</v>
      </c>
    </row>
    <row r="312" spans="2:16" ht="36" customHeight="1">
      <c r="B312" s="884"/>
      <c r="C312" s="886"/>
      <c r="D312" s="275" t="s">
        <v>791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82"/>
    </row>
    <row r="313" spans="2:16" ht="36" customHeight="1">
      <c r="B313" s="887">
        <f>B311+1</f>
        <v>46441</v>
      </c>
      <c r="C313" s="889">
        <f t="shared" si="77"/>
        <v>46441</v>
      </c>
      <c r="D313" s="308" t="s">
        <v>789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868</v>
      </c>
      <c r="P313" s="882"/>
    </row>
    <row r="314" spans="2:16" ht="36" customHeight="1">
      <c r="B314" s="888"/>
      <c r="C314" s="890"/>
      <c r="D314" s="308" t="s">
        <v>791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82"/>
    </row>
    <row r="315" spans="2:16" ht="36" customHeight="1">
      <c r="B315" s="883">
        <f>B313+1</f>
        <v>46442</v>
      </c>
      <c r="C315" s="885">
        <f t="shared" si="77"/>
        <v>46442</v>
      </c>
      <c r="D315" s="275" t="s">
        <v>789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82">
        <f>P311+1</f>
        <v>94</v>
      </c>
    </row>
    <row r="316" spans="2:16" ht="36" customHeight="1">
      <c r="B316" s="884"/>
      <c r="C316" s="886"/>
      <c r="D316" s="275" t="s">
        <v>791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82"/>
    </row>
    <row r="317" spans="2:16" ht="36" customHeight="1">
      <c r="B317" s="883">
        <f>B315+1</f>
        <v>46443</v>
      </c>
      <c r="C317" s="885">
        <f t="shared" si="77"/>
        <v>46443</v>
      </c>
      <c r="D317" s="275" t="s">
        <v>789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82">
        <f>P315+1</f>
        <v>95</v>
      </c>
    </row>
    <row r="318" spans="2:16" ht="36" customHeight="1">
      <c r="B318" s="884"/>
      <c r="C318" s="886"/>
      <c r="D318" s="275" t="s">
        <v>791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82"/>
    </row>
    <row r="319" spans="2:16" ht="36" customHeight="1">
      <c r="B319" s="883">
        <f t="shared" ref="B319" si="82">B317+1</f>
        <v>46444</v>
      </c>
      <c r="C319" s="885">
        <f t="shared" si="77"/>
        <v>46444</v>
      </c>
      <c r="D319" s="275" t="s">
        <v>789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82">
        <f t="shared" ref="P319" si="83">P317+1</f>
        <v>96</v>
      </c>
    </row>
    <row r="320" spans="2:16" ht="36" customHeight="1">
      <c r="B320" s="884"/>
      <c r="C320" s="886"/>
      <c r="D320" s="275" t="s">
        <v>791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82"/>
    </row>
    <row r="321" spans="2:16" ht="36" customHeight="1">
      <c r="B321" s="887">
        <f>B319+1</f>
        <v>46445</v>
      </c>
      <c r="C321" s="889">
        <f t="shared" si="77"/>
        <v>46445</v>
      </c>
      <c r="D321" s="308" t="s">
        <v>789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82"/>
    </row>
    <row r="322" spans="2:16" ht="36" customHeight="1">
      <c r="B322" s="888"/>
      <c r="C322" s="890"/>
      <c r="D322" s="264" t="s">
        <v>791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82"/>
    </row>
    <row r="323" spans="2:16" ht="36" customHeight="1">
      <c r="B323" s="887">
        <f>B321+1</f>
        <v>46446</v>
      </c>
      <c r="C323" s="889">
        <f t="shared" si="77"/>
        <v>46446</v>
      </c>
      <c r="D323" s="264" t="s">
        <v>789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82"/>
    </row>
    <row r="324" spans="2:16" ht="36" customHeight="1" thickBot="1">
      <c r="B324" s="899"/>
      <c r="C324" s="900"/>
      <c r="D324" s="382" t="s">
        <v>791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82"/>
    </row>
    <row r="325" spans="2:16" ht="27" customHeight="1">
      <c r="B325" s="295"/>
      <c r="P325" s="882" t="str">
        <f t="shared" ref="P325" si="84">IF(B325="","",WEEKDAY(B325))</f>
        <v/>
      </c>
    </row>
    <row r="326" spans="2:16" ht="27" customHeight="1" thickBot="1">
      <c r="B326" s="235" t="s">
        <v>869</v>
      </c>
      <c r="P326" s="882"/>
    </row>
    <row r="327" spans="2:16" ht="18" customHeight="1">
      <c r="B327" s="893" t="s">
        <v>498</v>
      </c>
      <c r="C327" s="895" t="s">
        <v>499</v>
      </c>
      <c r="D327" s="240"/>
      <c r="E327" s="58" t="s">
        <v>500</v>
      </c>
      <c r="F327" s="715" t="s">
        <v>501</v>
      </c>
      <c r="G327" s="58" t="s">
        <v>502</v>
      </c>
      <c r="H327" s="715" t="s">
        <v>501</v>
      </c>
      <c r="I327" s="241" t="s">
        <v>503</v>
      </c>
      <c r="J327" s="897" t="s">
        <v>501</v>
      </c>
      <c r="K327" s="241" t="s">
        <v>504</v>
      </c>
      <c r="L327" s="897" t="s">
        <v>501</v>
      </c>
      <c r="M327" s="241" t="s">
        <v>505</v>
      </c>
      <c r="N327" s="897" t="s">
        <v>501</v>
      </c>
      <c r="O327" s="242" t="s">
        <v>506</v>
      </c>
      <c r="P327" s="882"/>
    </row>
    <row r="328" spans="2:16" ht="18" customHeight="1" thickBot="1">
      <c r="B328" s="894"/>
      <c r="C328" s="896"/>
      <c r="D328" s="243"/>
      <c r="E328" s="60" t="s">
        <v>507</v>
      </c>
      <c r="F328" s="716"/>
      <c r="G328" s="60" t="s">
        <v>508</v>
      </c>
      <c r="H328" s="716"/>
      <c r="I328" s="244" t="s">
        <v>509</v>
      </c>
      <c r="J328" s="898"/>
      <c r="K328" s="244" t="s">
        <v>510</v>
      </c>
      <c r="L328" s="898"/>
      <c r="M328" s="244" t="s">
        <v>511</v>
      </c>
      <c r="N328" s="898"/>
      <c r="O328" s="245"/>
      <c r="P328" s="882"/>
    </row>
    <row r="329" spans="2:16" ht="36" customHeight="1">
      <c r="B329" s="891">
        <f>B323+1</f>
        <v>46447</v>
      </c>
      <c r="C329" s="892">
        <f>B329</f>
        <v>46447</v>
      </c>
      <c r="D329" s="561" t="s">
        <v>789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82">
        <f>P319+1</f>
        <v>97</v>
      </c>
    </row>
    <row r="330" spans="2:16" ht="36" customHeight="1">
      <c r="B330" s="884"/>
      <c r="C330" s="886"/>
      <c r="D330" s="246" t="s">
        <v>791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82"/>
    </row>
    <row r="331" spans="2:16" ht="36" customHeight="1">
      <c r="B331" s="883">
        <f>B329+1</f>
        <v>46448</v>
      </c>
      <c r="C331" s="885">
        <f>B331</f>
        <v>46448</v>
      </c>
      <c r="D331" s="275" t="s">
        <v>789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82">
        <f>P329+1</f>
        <v>98</v>
      </c>
    </row>
    <row r="332" spans="2:16" ht="36" customHeight="1">
      <c r="B332" s="884"/>
      <c r="C332" s="886"/>
      <c r="D332" s="275" t="s">
        <v>791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82"/>
    </row>
    <row r="333" spans="2:16" ht="36" customHeight="1">
      <c r="B333" s="883">
        <f>B331+1</f>
        <v>46449</v>
      </c>
      <c r="C333" s="885">
        <f t="shared" ref="C333:C389" si="85">B333</f>
        <v>46449</v>
      </c>
      <c r="D333" s="275" t="s">
        <v>789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82">
        <f>P331+1</f>
        <v>99</v>
      </c>
    </row>
    <row r="334" spans="2:16" ht="36" customHeight="1">
      <c r="B334" s="884"/>
      <c r="C334" s="886"/>
      <c r="D334" s="275" t="s">
        <v>791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82"/>
    </row>
    <row r="335" spans="2:16" ht="36" customHeight="1">
      <c r="B335" s="883">
        <f>B333+1</f>
        <v>46450</v>
      </c>
      <c r="C335" s="885">
        <f t="shared" si="85"/>
        <v>46450</v>
      </c>
      <c r="D335" s="275" t="s">
        <v>789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82">
        <f t="shared" ref="P335" si="86">P333+1</f>
        <v>100</v>
      </c>
    </row>
    <row r="336" spans="2:16" ht="36" customHeight="1">
      <c r="B336" s="884"/>
      <c r="C336" s="886"/>
      <c r="D336" s="275" t="s">
        <v>791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82"/>
    </row>
    <row r="337" spans="2:16" ht="36" customHeight="1">
      <c r="B337" s="883">
        <f>B335+1</f>
        <v>46451</v>
      </c>
      <c r="C337" s="885">
        <f t="shared" si="85"/>
        <v>46451</v>
      </c>
      <c r="D337" s="275" t="s">
        <v>789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82">
        <f t="shared" ref="P337" si="87">P335+1</f>
        <v>101</v>
      </c>
    </row>
    <row r="338" spans="2:16" ht="36" customHeight="1">
      <c r="B338" s="884"/>
      <c r="C338" s="886"/>
      <c r="D338" s="275" t="s">
        <v>791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82"/>
    </row>
    <row r="339" spans="2:16" ht="36" customHeight="1">
      <c r="B339" s="887">
        <f>B337+1</f>
        <v>46452</v>
      </c>
      <c r="C339" s="889">
        <f t="shared" si="85"/>
        <v>46452</v>
      </c>
      <c r="D339" s="308" t="s">
        <v>789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82"/>
    </row>
    <row r="340" spans="2:16" ht="36" customHeight="1">
      <c r="B340" s="888"/>
      <c r="C340" s="890"/>
      <c r="D340" s="308" t="s">
        <v>791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82"/>
    </row>
    <row r="341" spans="2:16" ht="36" customHeight="1">
      <c r="B341" s="887">
        <f>B339+1</f>
        <v>46453</v>
      </c>
      <c r="C341" s="889">
        <f t="shared" si="85"/>
        <v>46453</v>
      </c>
      <c r="D341" s="308" t="s">
        <v>789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82"/>
    </row>
    <row r="342" spans="2:16" ht="36" customHeight="1">
      <c r="B342" s="888"/>
      <c r="C342" s="890"/>
      <c r="D342" s="308" t="s">
        <v>791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82"/>
    </row>
    <row r="343" spans="2:16" ht="36" customHeight="1">
      <c r="B343" s="883">
        <f>B341+1</f>
        <v>46454</v>
      </c>
      <c r="C343" s="885">
        <f t="shared" si="85"/>
        <v>46454</v>
      </c>
      <c r="D343" s="275" t="s">
        <v>789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82">
        <f>P337+1</f>
        <v>102</v>
      </c>
    </row>
    <row r="344" spans="2:16" ht="36" customHeight="1">
      <c r="B344" s="884"/>
      <c r="C344" s="886"/>
      <c r="D344" s="275" t="s">
        <v>791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82"/>
    </row>
    <row r="345" spans="2:16" ht="36" customHeight="1">
      <c r="B345" s="883">
        <f>B343+1</f>
        <v>46455</v>
      </c>
      <c r="C345" s="885">
        <f t="shared" si="85"/>
        <v>46455</v>
      </c>
      <c r="D345" s="261" t="s">
        <v>789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82">
        <f>P343+1</f>
        <v>103</v>
      </c>
    </row>
    <row r="346" spans="2:16" ht="36" customHeight="1">
      <c r="B346" s="884"/>
      <c r="C346" s="886"/>
      <c r="D346" s="275" t="s">
        <v>791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82"/>
    </row>
    <row r="347" spans="2:16" ht="36" customHeight="1">
      <c r="B347" s="883">
        <f>B345+1</f>
        <v>46456</v>
      </c>
      <c r="C347" s="885">
        <f t="shared" si="85"/>
        <v>46456</v>
      </c>
      <c r="D347" s="275" t="s">
        <v>789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82">
        <f>P345+1</f>
        <v>104</v>
      </c>
    </row>
    <row r="348" spans="2:16" ht="36" customHeight="1">
      <c r="B348" s="884"/>
      <c r="C348" s="886"/>
      <c r="D348" s="275" t="s">
        <v>791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82"/>
    </row>
    <row r="349" spans="2:16" ht="36" customHeight="1">
      <c r="B349" s="883">
        <f>B347+1</f>
        <v>46457</v>
      </c>
      <c r="C349" s="885">
        <f t="shared" si="85"/>
        <v>46457</v>
      </c>
      <c r="D349" s="275" t="s">
        <v>789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82">
        <f t="shared" ref="P349" si="88">P347+1</f>
        <v>105</v>
      </c>
    </row>
    <row r="350" spans="2:16" ht="36" customHeight="1">
      <c r="B350" s="884"/>
      <c r="C350" s="886"/>
      <c r="D350" s="275" t="s">
        <v>791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82"/>
    </row>
    <row r="351" spans="2:16" ht="36" customHeight="1">
      <c r="B351" s="883">
        <f>B349+1</f>
        <v>46458</v>
      </c>
      <c r="C351" s="885">
        <f t="shared" si="85"/>
        <v>46458</v>
      </c>
      <c r="D351" s="275" t="s">
        <v>789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82">
        <f t="shared" ref="P351" si="89">P349+1</f>
        <v>106</v>
      </c>
    </row>
    <row r="352" spans="2:16" ht="36" customHeight="1">
      <c r="B352" s="884"/>
      <c r="C352" s="886"/>
      <c r="D352" s="275" t="s">
        <v>791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82"/>
    </row>
    <row r="353" spans="2:16" ht="36" customHeight="1">
      <c r="B353" s="887">
        <f>B351+1</f>
        <v>46459</v>
      </c>
      <c r="C353" s="889">
        <f t="shared" si="85"/>
        <v>46459</v>
      </c>
      <c r="D353" s="308" t="s">
        <v>789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82"/>
    </row>
    <row r="354" spans="2:16" ht="36" customHeight="1">
      <c r="B354" s="888"/>
      <c r="C354" s="890"/>
      <c r="D354" s="308" t="s">
        <v>791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82"/>
    </row>
    <row r="355" spans="2:16" ht="36" customHeight="1">
      <c r="B355" s="887">
        <f>B353+1</f>
        <v>46460</v>
      </c>
      <c r="C355" s="889">
        <f t="shared" si="85"/>
        <v>46460</v>
      </c>
      <c r="D355" s="308" t="s">
        <v>789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82"/>
    </row>
    <row r="356" spans="2:16" ht="36" customHeight="1">
      <c r="B356" s="888"/>
      <c r="C356" s="890"/>
      <c r="D356" s="308" t="s">
        <v>791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82"/>
    </row>
    <row r="357" spans="2:16" ht="36" customHeight="1">
      <c r="B357" s="883">
        <f>B355+1</f>
        <v>46461</v>
      </c>
      <c r="C357" s="885">
        <f t="shared" si="85"/>
        <v>46461</v>
      </c>
      <c r="D357" s="275" t="s">
        <v>789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82">
        <f>P351+1</f>
        <v>107</v>
      </c>
    </row>
    <row r="358" spans="2:16" ht="36" customHeight="1">
      <c r="B358" s="884"/>
      <c r="C358" s="886"/>
      <c r="D358" s="275" t="s">
        <v>791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82"/>
    </row>
    <row r="359" spans="2:16" ht="36" customHeight="1">
      <c r="B359" s="883">
        <f>B357+1</f>
        <v>46462</v>
      </c>
      <c r="C359" s="885">
        <f t="shared" si="85"/>
        <v>46462</v>
      </c>
      <c r="D359" s="275" t="s">
        <v>789</v>
      </c>
      <c r="E359" s="664" t="s">
        <v>487</v>
      </c>
      <c r="F359" s="637" t="s">
        <v>870</v>
      </c>
      <c r="G359" s="664" t="s">
        <v>487</v>
      </c>
      <c r="H359" s="637" t="s">
        <v>870</v>
      </c>
      <c r="I359" s="593" t="s">
        <v>488</v>
      </c>
      <c r="J359" s="620" t="s">
        <v>86</v>
      </c>
      <c r="K359" s="593" t="s">
        <v>488</v>
      </c>
      <c r="L359" s="620" t="s">
        <v>86</v>
      </c>
      <c r="M359" s="341"/>
      <c r="N359" s="349"/>
      <c r="O359" s="263"/>
      <c r="P359" s="882">
        <f>P357+1</f>
        <v>108</v>
      </c>
    </row>
    <row r="360" spans="2:16" ht="36" customHeight="1">
      <c r="B360" s="884"/>
      <c r="C360" s="886"/>
      <c r="D360" s="275" t="s">
        <v>791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82"/>
    </row>
    <row r="361" spans="2:16" ht="36" customHeight="1">
      <c r="B361" s="883">
        <f>B359+1</f>
        <v>46463</v>
      </c>
      <c r="C361" s="885">
        <f t="shared" si="85"/>
        <v>46463</v>
      </c>
      <c r="D361" s="275" t="s">
        <v>789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82">
        <f>P359+1</f>
        <v>109</v>
      </c>
    </row>
    <row r="362" spans="2:16" ht="36" customHeight="1">
      <c r="B362" s="884"/>
      <c r="C362" s="886"/>
      <c r="D362" s="275" t="s">
        <v>791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82"/>
    </row>
    <row r="363" spans="2:16" ht="36" customHeight="1">
      <c r="B363" s="883">
        <f>B361+1</f>
        <v>46464</v>
      </c>
      <c r="C363" s="885">
        <f t="shared" si="85"/>
        <v>46464</v>
      </c>
      <c r="D363" s="275" t="s">
        <v>789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82">
        <f t="shared" ref="P363" si="90">P361+1</f>
        <v>110</v>
      </c>
    </row>
    <row r="364" spans="2:16" ht="36" customHeight="1">
      <c r="B364" s="884"/>
      <c r="C364" s="886"/>
      <c r="D364" s="275" t="s">
        <v>791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82"/>
    </row>
    <row r="365" spans="2:16" ht="36" customHeight="1">
      <c r="B365" s="883">
        <f>B363+1</f>
        <v>46465</v>
      </c>
      <c r="C365" s="885">
        <f t="shared" si="85"/>
        <v>46465</v>
      </c>
      <c r="D365" s="275" t="s">
        <v>789</v>
      </c>
      <c r="E365" s="593" t="s">
        <v>871</v>
      </c>
      <c r="F365" s="350" t="s">
        <v>86</v>
      </c>
      <c r="G365" s="593" t="s">
        <v>871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82">
        <f t="shared" ref="P365" si="91">P363+1</f>
        <v>111</v>
      </c>
    </row>
    <row r="366" spans="2:16" ht="36" customHeight="1">
      <c r="B366" s="884"/>
      <c r="C366" s="886"/>
      <c r="D366" s="275" t="s">
        <v>791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82"/>
    </row>
    <row r="367" spans="2:16" ht="36" customHeight="1">
      <c r="B367" s="887">
        <f>B365+1</f>
        <v>46466</v>
      </c>
      <c r="C367" s="889">
        <f t="shared" si="85"/>
        <v>46466</v>
      </c>
      <c r="D367" s="308" t="s">
        <v>789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82"/>
    </row>
    <row r="368" spans="2:16" ht="36" customHeight="1">
      <c r="B368" s="888"/>
      <c r="C368" s="890"/>
      <c r="D368" s="308" t="s">
        <v>791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82"/>
    </row>
    <row r="369" spans="2:16" ht="36" customHeight="1">
      <c r="B369" s="887">
        <f>B367+1</f>
        <v>46467</v>
      </c>
      <c r="C369" s="889">
        <f t="shared" si="85"/>
        <v>46467</v>
      </c>
      <c r="D369" s="308" t="s">
        <v>789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872</v>
      </c>
      <c r="P369" s="882"/>
    </row>
    <row r="370" spans="2:16" ht="36" customHeight="1">
      <c r="B370" s="888"/>
      <c r="C370" s="890"/>
      <c r="D370" s="308" t="s">
        <v>791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82"/>
    </row>
    <row r="371" spans="2:16" ht="36" customHeight="1">
      <c r="B371" s="887">
        <f>B369+1</f>
        <v>46468</v>
      </c>
      <c r="C371" s="889">
        <f t="shared" si="85"/>
        <v>46468</v>
      </c>
      <c r="D371" s="308" t="s">
        <v>789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873</v>
      </c>
      <c r="P371" s="882"/>
    </row>
    <row r="372" spans="2:16" ht="36" customHeight="1">
      <c r="B372" s="888"/>
      <c r="C372" s="890"/>
      <c r="D372" s="308" t="s">
        <v>791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82"/>
    </row>
    <row r="373" spans="2:16" ht="36" customHeight="1">
      <c r="B373" s="883">
        <f>B371+1</f>
        <v>46469</v>
      </c>
      <c r="C373" s="885">
        <f t="shared" si="85"/>
        <v>46469</v>
      </c>
      <c r="D373" s="275" t="s">
        <v>789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82">
        <f>P365+1</f>
        <v>112</v>
      </c>
    </row>
    <row r="374" spans="2:16" ht="36" customHeight="1">
      <c r="B374" s="884"/>
      <c r="C374" s="886"/>
      <c r="D374" s="275" t="s">
        <v>791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82"/>
    </row>
    <row r="375" spans="2:16" ht="36" customHeight="1">
      <c r="B375" s="883">
        <f>B373+1</f>
        <v>46470</v>
      </c>
      <c r="C375" s="885">
        <f t="shared" si="85"/>
        <v>46470</v>
      </c>
      <c r="D375" s="275" t="s">
        <v>789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874</v>
      </c>
      <c r="P375" s="882">
        <f>P373+1</f>
        <v>113</v>
      </c>
    </row>
    <row r="376" spans="2:16" ht="36" customHeight="1">
      <c r="B376" s="884"/>
      <c r="C376" s="886"/>
      <c r="D376" s="275" t="s">
        <v>791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82"/>
    </row>
    <row r="377" spans="2:16" ht="36" customHeight="1">
      <c r="B377" s="883">
        <f t="shared" ref="B377" si="92">B375+1</f>
        <v>46471</v>
      </c>
      <c r="C377" s="885">
        <f t="shared" si="85"/>
        <v>46471</v>
      </c>
      <c r="D377" s="275" t="s">
        <v>789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82">
        <f t="shared" ref="P377" si="93">P375+1</f>
        <v>114</v>
      </c>
    </row>
    <row r="378" spans="2:16" ht="36" customHeight="1">
      <c r="B378" s="884"/>
      <c r="C378" s="886"/>
      <c r="D378" s="275" t="s">
        <v>791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82"/>
    </row>
    <row r="379" spans="2:16" ht="36" customHeight="1">
      <c r="B379" s="883">
        <f>B377+1</f>
        <v>46472</v>
      </c>
      <c r="C379" s="885">
        <f t="shared" si="85"/>
        <v>46472</v>
      </c>
      <c r="D379" s="275" t="s">
        <v>789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82">
        <f t="shared" ref="P379" si="94">P377+1</f>
        <v>115</v>
      </c>
    </row>
    <row r="380" spans="2:16" ht="36" customHeight="1">
      <c r="B380" s="884"/>
      <c r="C380" s="886"/>
      <c r="D380" s="275" t="s">
        <v>791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82"/>
    </row>
    <row r="381" spans="2:16" ht="36" customHeight="1">
      <c r="B381" s="887">
        <f>B379+1</f>
        <v>46473</v>
      </c>
      <c r="C381" s="889">
        <f t="shared" si="85"/>
        <v>46473</v>
      </c>
      <c r="D381" s="308" t="s">
        <v>789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82"/>
    </row>
    <row r="382" spans="2:16" ht="36" customHeight="1">
      <c r="B382" s="888"/>
      <c r="C382" s="890"/>
      <c r="D382" s="308" t="s">
        <v>791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82"/>
    </row>
    <row r="383" spans="2:16" ht="36" customHeight="1">
      <c r="B383" s="887">
        <f>B381+1</f>
        <v>46474</v>
      </c>
      <c r="C383" s="889">
        <f t="shared" si="85"/>
        <v>46474</v>
      </c>
      <c r="D383" s="308" t="s">
        <v>789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82"/>
    </row>
    <row r="384" spans="2:16" ht="36" customHeight="1">
      <c r="B384" s="888"/>
      <c r="C384" s="890"/>
      <c r="D384" s="308" t="s">
        <v>791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82"/>
    </row>
    <row r="385" spans="2:16" ht="36" customHeight="1">
      <c r="B385" s="883">
        <f>B383+1</f>
        <v>46475</v>
      </c>
      <c r="C385" s="885">
        <f t="shared" si="85"/>
        <v>46475</v>
      </c>
      <c r="D385" s="275" t="s">
        <v>789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82">
        <f>P379+1</f>
        <v>116</v>
      </c>
    </row>
    <row r="386" spans="2:16" ht="36" customHeight="1">
      <c r="B386" s="884"/>
      <c r="C386" s="886"/>
      <c r="D386" s="275" t="s">
        <v>791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82"/>
    </row>
    <row r="387" spans="2:16" ht="36" customHeight="1">
      <c r="B387" s="883">
        <f>B385+1</f>
        <v>46476</v>
      </c>
      <c r="C387" s="885">
        <f t="shared" si="85"/>
        <v>46476</v>
      </c>
      <c r="D387" s="275" t="s">
        <v>789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82">
        <f>P385+1</f>
        <v>117</v>
      </c>
    </row>
    <row r="388" spans="2:16" ht="36" customHeight="1">
      <c r="B388" s="884"/>
      <c r="C388" s="886"/>
      <c r="D388" s="258" t="s">
        <v>791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82"/>
    </row>
    <row r="389" spans="2:16" ht="36" customHeight="1">
      <c r="B389" s="878">
        <f>B387+1</f>
        <v>46477</v>
      </c>
      <c r="C389" s="880">
        <f t="shared" si="85"/>
        <v>46477</v>
      </c>
      <c r="D389" s="261" t="s">
        <v>789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82">
        <f>P387+1</f>
        <v>118</v>
      </c>
    </row>
    <row r="390" spans="2:16" ht="36" customHeight="1" thickBot="1">
      <c r="B390" s="879"/>
      <c r="C390" s="881"/>
      <c r="D390" s="290" t="s">
        <v>791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82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22" zoomScaleNormal="100" zoomScaleSheetLayoutView="100" workbookViewId="0">
      <selection activeCell="I130" sqref="I130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875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497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498</v>
      </c>
      <c r="C5" s="719" t="s">
        <v>499</v>
      </c>
      <c r="D5" s="58" t="s">
        <v>500</v>
      </c>
      <c r="E5" s="715" t="s">
        <v>501</v>
      </c>
      <c r="F5" s="58" t="s">
        <v>502</v>
      </c>
      <c r="G5" s="715" t="s">
        <v>501</v>
      </c>
      <c r="H5" s="58" t="s">
        <v>503</v>
      </c>
      <c r="I5" s="715" t="s">
        <v>501</v>
      </c>
      <c r="J5" s="58" t="s">
        <v>504</v>
      </c>
      <c r="K5" s="715" t="s">
        <v>501</v>
      </c>
      <c r="L5" s="58" t="s">
        <v>505</v>
      </c>
      <c r="M5" s="715" t="s">
        <v>501</v>
      </c>
      <c r="N5" s="59" t="s">
        <v>506</v>
      </c>
    </row>
    <row r="6" spans="2:18" ht="18" customHeight="1" thickBot="1">
      <c r="B6" s="718"/>
      <c r="C6" s="720"/>
      <c r="D6" s="60" t="s">
        <v>507</v>
      </c>
      <c r="E6" s="716"/>
      <c r="F6" s="60" t="s">
        <v>508</v>
      </c>
      <c r="G6" s="716"/>
      <c r="H6" s="60" t="s">
        <v>509</v>
      </c>
      <c r="I6" s="716"/>
      <c r="J6" s="60" t="s">
        <v>510</v>
      </c>
      <c r="K6" s="716"/>
      <c r="L6" s="60" t="s">
        <v>511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67" t="s">
        <v>512</v>
      </c>
      <c r="E7" s="65" t="s">
        <v>790</v>
      </c>
      <c r="F7" s="66" t="s">
        <v>669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515</v>
      </c>
      <c r="R7" s="223" t="s">
        <v>516</v>
      </c>
    </row>
    <row r="8" spans="2:18" ht="36" customHeight="1">
      <c r="B8" s="73">
        <f>B7+1</f>
        <v>46297</v>
      </c>
      <c r="C8" s="74">
        <f>B8</f>
        <v>46297</v>
      </c>
      <c r="D8" s="64" t="s">
        <v>793</v>
      </c>
      <c r="E8" s="65"/>
      <c r="F8" s="64" t="s">
        <v>793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338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313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794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793</v>
      </c>
      <c r="E11" s="65"/>
      <c r="F11" s="64" t="s">
        <v>793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795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340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793</v>
      </c>
      <c r="E13" s="65"/>
      <c r="F13" s="64" t="s">
        <v>793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350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793</v>
      </c>
      <c r="E14" s="65"/>
      <c r="F14" s="64" t="s">
        <v>793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337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793</v>
      </c>
      <c r="E15" s="92"/>
      <c r="F15" s="64" t="s">
        <v>793</v>
      </c>
      <c r="G15" s="65"/>
      <c r="H15" s="64"/>
      <c r="I15" s="65"/>
      <c r="J15" s="64"/>
      <c r="K15" s="65"/>
      <c r="L15" s="64"/>
      <c r="M15" s="91"/>
      <c r="N15" s="82" t="s">
        <v>803</v>
      </c>
      <c r="O15" s="223">
        <f t="shared" si="3"/>
        <v>7</v>
      </c>
      <c r="Q15" s="224" t="s">
        <v>341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796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797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793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793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793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876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793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877</v>
      </c>
      <c r="K33" s="76"/>
      <c r="L33" s="64"/>
      <c r="M33" s="77"/>
      <c r="N33" s="585" t="s">
        <v>811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793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812</v>
      </c>
      <c r="E36" s="249" t="s">
        <v>747</v>
      </c>
      <c r="F36" s="312" t="s">
        <v>812</v>
      </c>
      <c r="G36" s="249" t="s">
        <v>747</v>
      </c>
      <c r="H36" s="312" t="s">
        <v>812</v>
      </c>
      <c r="I36" s="249" t="s">
        <v>747</v>
      </c>
      <c r="J36" s="312" t="s">
        <v>812</v>
      </c>
      <c r="K36" s="249" t="s">
        <v>747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498</v>
      </c>
      <c r="C40" s="719" t="s">
        <v>499</v>
      </c>
      <c r="D40" s="58" t="s">
        <v>500</v>
      </c>
      <c r="E40" s="715" t="s">
        <v>501</v>
      </c>
      <c r="F40" s="58" t="s">
        <v>502</v>
      </c>
      <c r="G40" s="715" t="s">
        <v>501</v>
      </c>
      <c r="H40" s="58" t="s">
        <v>503</v>
      </c>
      <c r="I40" s="715" t="s">
        <v>501</v>
      </c>
      <c r="J40" s="58" t="s">
        <v>504</v>
      </c>
      <c r="K40" s="715" t="s">
        <v>501</v>
      </c>
      <c r="L40" s="58" t="s">
        <v>505</v>
      </c>
      <c r="M40" s="715" t="s">
        <v>501</v>
      </c>
      <c r="N40" s="59" t="s">
        <v>506</v>
      </c>
    </row>
    <row r="41" spans="2:15" ht="36" customHeight="1" thickBot="1">
      <c r="B41" s="718"/>
      <c r="C41" s="720"/>
      <c r="D41" s="60" t="s">
        <v>507</v>
      </c>
      <c r="E41" s="716"/>
      <c r="F41" s="60" t="s">
        <v>508</v>
      </c>
      <c r="G41" s="716"/>
      <c r="H41" s="60" t="s">
        <v>509</v>
      </c>
      <c r="I41" s="716"/>
      <c r="J41" s="60" t="s">
        <v>510</v>
      </c>
      <c r="K41" s="716"/>
      <c r="L41" s="60" t="s">
        <v>511</v>
      </c>
      <c r="M41" s="71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570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816</v>
      </c>
      <c r="E45" s="65" t="s">
        <v>817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878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819</v>
      </c>
      <c r="E47" s="65" t="s">
        <v>820</v>
      </c>
      <c r="F47" s="80" t="s">
        <v>819</v>
      </c>
      <c r="G47" s="76" t="s">
        <v>820</v>
      </c>
      <c r="H47" s="374" t="s">
        <v>819</v>
      </c>
      <c r="I47" s="76" t="s">
        <v>820</v>
      </c>
      <c r="J47" s="374" t="s">
        <v>819</v>
      </c>
      <c r="K47" s="76" t="s">
        <v>820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816</v>
      </c>
      <c r="E52" s="65" t="s">
        <v>821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816</v>
      </c>
      <c r="K65" s="65" t="s">
        <v>824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825</v>
      </c>
      <c r="G66" s="65">
        <v>301</v>
      </c>
      <c r="H66" s="64" t="s">
        <v>826</v>
      </c>
      <c r="I66" s="65">
        <v>301</v>
      </c>
      <c r="J66" s="64" t="s">
        <v>827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828</v>
      </c>
      <c r="E67" s="65" t="s">
        <v>628</v>
      </c>
      <c r="F67" s="64" t="s">
        <v>828</v>
      </c>
      <c r="G67" s="65" t="s">
        <v>628</v>
      </c>
      <c r="H67" s="64" t="s">
        <v>829</v>
      </c>
      <c r="I67" s="65">
        <v>301</v>
      </c>
      <c r="J67" s="64" t="s">
        <v>830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826</v>
      </c>
      <c r="G68" s="76">
        <v>301</v>
      </c>
      <c r="H68" s="131" t="s">
        <v>827</v>
      </c>
      <c r="I68" s="76">
        <v>301</v>
      </c>
      <c r="J68" s="229" t="s">
        <v>829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825</v>
      </c>
      <c r="G71" s="113">
        <v>301</v>
      </c>
      <c r="H71" s="639" t="s">
        <v>830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589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498</v>
      </c>
      <c r="C74" s="719" t="s">
        <v>499</v>
      </c>
      <c r="D74" s="58" t="s">
        <v>500</v>
      </c>
      <c r="E74" s="715" t="s">
        <v>501</v>
      </c>
      <c r="F74" s="58" t="s">
        <v>502</v>
      </c>
      <c r="G74" s="715" t="s">
        <v>501</v>
      </c>
      <c r="H74" s="58" t="s">
        <v>503</v>
      </c>
      <c r="I74" s="715" t="s">
        <v>501</v>
      </c>
      <c r="J74" s="58" t="s">
        <v>504</v>
      </c>
      <c r="K74" s="715" t="s">
        <v>501</v>
      </c>
      <c r="L74" s="58" t="s">
        <v>505</v>
      </c>
      <c r="M74" s="715" t="s">
        <v>501</v>
      </c>
      <c r="N74" s="59" t="s">
        <v>506</v>
      </c>
    </row>
    <row r="75" spans="2:15" ht="18" customHeight="1" thickBot="1">
      <c r="B75" s="718"/>
      <c r="C75" s="720"/>
      <c r="D75" s="60" t="s">
        <v>507</v>
      </c>
      <c r="E75" s="716"/>
      <c r="F75" s="60" t="s">
        <v>508</v>
      </c>
      <c r="G75" s="716"/>
      <c r="H75" s="60" t="s">
        <v>509</v>
      </c>
      <c r="I75" s="716"/>
      <c r="J75" s="60" t="s">
        <v>510</v>
      </c>
      <c r="K75" s="716"/>
      <c r="L75" s="60" t="s">
        <v>511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828</v>
      </c>
      <c r="E76" s="126" t="s">
        <v>111</v>
      </c>
      <c r="F76" s="132" t="s">
        <v>828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836</v>
      </c>
      <c r="E78" s="65">
        <v>301</v>
      </c>
      <c r="F78" s="64" t="s">
        <v>826</v>
      </c>
      <c r="G78" s="65">
        <v>301</v>
      </c>
      <c r="H78" s="145" t="s">
        <v>829</v>
      </c>
      <c r="I78" s="104">
        <v>301</v>
      </c>
      <c r="J78" s="132" t="s">
        <v>830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826</v>
      </c>
      <c r="E79" s="126">
        <v>301</v>
      </c>
      <c r="F79" s="64" t="s">
        <v>827</v>
      </c>
      <c r="G79" s="76">
        <v>301</v>
      </c>
      <c r="H79" s="131" t="s">
        <v>836</v>
      </c>
      <c r="I79" s="76">
        <v>301</v>
      </c>
      <c r="J79" s="103" t="s">
        <v>829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839</v>
      </c>
      <c r="E82" s="126">
        <v>301</v>
      </c>
      <c r="F82" s="154" t="s">
        <v>826</v>
      </c>
      <c r="G82" s="65">
        <v>301</v>
      </c>
      <c r="H82" s="638" t="s">
        <v>830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828</v>
      </c>
      <c r="E83" s="76" t="s">
        <v>111</v>
      </c>
      <c r="F83" s="80" t="s">
        <v>828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827</v>
      </c>
      <c r="E84" s="65">
        <v>301</v>
      </c>
      <c r="F84" s="64" t="s">
        <v>841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836</v>
      </c>
      <c r="E85" s="65">
        <v>301</v>
      </c>
      <c r="F85" s="64" t="s">
        <v>826</v>
      </c>
      <c r="G85" s="65">
        <v>301</v>
      </c>
      <c r="H85" s="103" t="s">
        <v>830</v>
      </c>
      <c r="I85" s="76">
        <v>301</v>
      </c>
      <c r="J85" s="64" t="s">
        <v>842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828</v>
      </c>
      <c r="E86" s="76" t="s">
        <v>111</v>
      </c>
      <c r="F86" s="80" t="s">
        <v>828</v>
      </c>
      <c r="G86" s="76" t="s">
        <v>111</v>
      </c>
      <c r="H86" s="80" t="s">
        <v>843</v>
      </c>
      <c r="I86" s="76">
        <v>301</v>
      </c>
      <c r="J86" s="132" t="s">
        <v>816</v>
      </c>
      <c r="K86" s="76" t="s">
        <v>844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828</v>
      </c>
      <c r="E89" s="126" t="s">
        <v>111</v>
      </c>
      <c r="F89" s="103" t="s">
        <v>845</v>
      </c>
      <c r="G89" s="76" t="s">
        <v>111</v>
      </c>
      <c r="H89" s="64" t="s">
        <v>830</v>
      </c>
      <c r="I89" s="65">
        <v>301</v>
      </c>
      <c r="J89" s="64" t="s">
        <v>829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826</v>
      </c>
      <c r="G90" s="65">
        <v>301</v>
      </c>
      <c r="H90" s="545" t="s">
        <v>827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846</v>
      </c>
      <c r="G91" s="65">
        <v>301</v>
      </c>
      <c r="H91" s="64" t="s">
        <v>828</v>
      </c>
      <c r="I91" s="65" t="s">
        <v>628</v>
      </c>
      <c r="J91" s="93" t="s">
        <v>828</v>
      </c>
      <c r="K91" s="423" t="s">
        <v>628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827</v>
      </c>
      <c r="E92" s="65">
        <v>301</v>
      </c>
      <c r="F92" s="64" t="s">
        <v>836</v>
      </c>
      <c r="G92" s="65">
        <v>301</v>
      </c>
      <c r="H92" s="103" t="s">
        <v>830</v>
      </c>
      <c r="I92" s="76">
        <v>301</v>
      </c>
      <c r="J92" s="64" t="s">
        <v>829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828</v>
      </c>
      <c r="E93" s="76" t="s">
        <v>848</v>
      </c>
      <c r="F93" s="151" t="s">
        <v>828</v>
      </c>
      <c r="G93" s="152" t="s">
        <v>848</v>
      </c>
      <c r="H93" s="103" t="s">
        <v>849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836</v>
      </c>
      <c r="E96" s="126">
        <v>301</v>
      </c>
      <c r="F96" s="132" t="s">
        <v>827</v>
      </c>
      <c r="G96" s="65">
        <v>301</v>
      </c>
      <c r="H96" s="80" t="s">
        <v>829</v>
      </c>
      <c r="I96" s="76">
        <v>301</v>
      </c>
      <c r="J96" s="64" t="s">
        <v>830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855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498</v>
      </c>
      <c r="C109" s="719" t="s">
        <v>499</v>
      </c>
      <c r="D109" s="58" t="s">
        <v>500</v>
      </c>
      <c r="E109" s="715" t="s">
        <v>501</v>
      </c>
      <c r="F109" s="58" t="s">
        <v>502</v>
      </c>
      <c r="G109" s="715" t="s">
        <v>501</v>
      </c>
      <c r="H109" s="58" t="s">
        <v>503</v>
      </c>
      <c r="I109" s="715" t="s">
        <v>501</v>
      </c>
      <c r="J109" s="58" t="s">
        <v>504</v>
      </c>
      <c r="K109" s="715" t="s">
        <v>501</v>
      </c>
      <c r="L109" s="58" t="s">
        <v>505</v>
      </c>
      <c r="M109" s="715" t="s">
        <v>501</v>
      </c>
      <c r="N109" s="59" t="s">
        <v>506</v>
      </c>
    </row>
    <row r="110" spans="2:15" ht="36" customHeight="1" thickBot="1">
      <c r="B110" s="718"/>
      <c r="C110" s="720"/>
      <c r="D110" s="60" t="s">
        <v>507</v>
      </c>
      <c r="E110" s="716"/>
      <c r="F110" s="60" t="s">
        <v>508</v>
      </c>
      <c r="G110" s="716"/>
      <c r="H110" s="60" t="s">
        <v>509</v>
      </c>
      <c r="I110" s="716"/>
      <c r="J110" s="60" t="s">
        <v>510</v>
      </c>
      <c r="K110" s="716"/>
      <c r="L110" s="60" t="s">
        <v>511</v>
      </c>
      <c r="M110" s="71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819</v>
      </c>
      <c r="E116" s="65" t="s">
        <v>111</v>
      </c>
      <c r="F116" s="99" t="s">
        <v>819</v>
      </c>
      <c r="G116" s="65" t="s">
        <v>111</v>
      </c>
      <c r="H116" s="64" t="s">
        <v>819</v>
      </c>
      <c r="I116" s="65" t="s">
        <v>111</v>
      </c>
      <c r="J116" s="64" t="s">
        <v>819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827</v>
      </c>
      <c r="G117" s="65" t="s">
        <v>111</v>
      </c>
      <c r="H117" s="64" t="s">
        <v>826</v>
      </c>
      <c r="I117" s="92" t="s">
        <v>111</v>
      </c>
      <c r="J117" s="64" t="s">
        <v>829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836</v>
      </c>
      <c r="G118" s="65" t="s">
        <v>857</v>
      </c>
      <c r="H118" s="64" t="s">
        <v>836</v>
      </c>
      <c r="I118" s="65" t="s">
        <v>857</v>
      </c>
      <c r="J118" s="64" t="s">
        <v>836</v>
      </c>
      <c r="K118" s="65" t="s">
        <v>857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858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859</v>
      </c>
      <c r="E122" s="249" t="s">
        <v>628</v>
      </c>
      <c r="F122" s="592" t="s">
        <v>860</v>
      </c>
      <c r="G122" s="249" t="s">
        <v>111</v>
      </c>
      <c r="H122" s="636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5" t="s">
        <v>861</v>
      </c>
      <c r="E123" s="481" t="s">
        <v>628</v>
      </c>
      <c r="F123" s="592" t="s">
        <v>862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828</v>
      </c>
      <c r="E124" s="65" t="s">
        <v>628</v>
      </c>
      <c r="F124" s="64" t="s">
        <v>828</v>
      </c>
      <c r="G124" s="65" t="s">
        <v>628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5" t="s">
        <v>863</v>
      </c>
      <c r="E128" s="481">
        <v>302</v>
      </c>
      <c r="F128" s="635" t="s">
        <v>864</v>
      </c>
      <c r="G128" s="714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5" t="s">
        <v>865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828</v>
      </c>
      <c r="E130" s="65" t="s">
        <v>628</v>
      </c>
      <c r="F130" s="64" t="s">
        <v>828</v>
      </c>
      <c r="G130" s="65" t="s">
        <v>628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629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828</v>
      </c>
      <c r="E139" s="65" t="s">
        <v>848</v>
      </c>
      <c r="F139" s="64" t="s">
        <v>828</v>
      </c>
      <c r="G139" s="65" t="s">
        <v>848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498</v>
      </c>
      <c r="C144" s="719" t="s">
        <v>499</v>
      </c>
      <c r="D144" s="58" t="s">
        <v>500</v>
      </c>
      <c r="E144" s="715" t="s">
        <v>501</v>
      </c>
      <c r="F144" s="58" t="s">
        <v>502</v>
      </c>
      <c r="G144" s="715" t="s">
        <v>501</v>
      </c>
      <c r="H144" s="58" t="s">
        <v>503</v>
      </c>
      <c r="I144" s="715" t="s">
        <v>501</v>
      </c>
      <c r="J144" s="58" t="s">
        <v>504</v>
      </c>
      <c r="K144" s="715" t="s">
        <v>501</v>
      </c>
      <c r="L144" s="58" t="s">
        <v>505</v>
      </c>
      <c r="M144" s="715" t="s">
        <v>501</v>
      </c>
      <c r="N144" s="59" t="s">
        <v>506</v>
      </c>
    </row>
    <row r="145" spans="2:15" ht="36" customHeight="1" thickBot="1">
      <c r="B145" s="718"/>
      <c r="C145" s="720"/>
      <c r="D145" s="60" t="s">
        <v>507</v>
      </c>
      <c r="E145" s="716"/>
      <c r="F145" s="60" t="s">
        <v>508</v>
      </c>
      <c r="G145" s="716"/>
      <c r="H145" s="60" t="s">
        <v>509</v>
      </c>
      <c r="I145" s="716"/>
      <c r="J145" s="60" t="s">
        <v>510</v>
      </c>
      <c r="K145" s="716"/>
      <c r="L145" s="60" t="s">
        <v>511</v>
      </c>
      <c r="M145" s="716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828</v>
      </c>
      <c r="E149" s="65" t="s">
        <v>848</v>
      </c>
      <c r="F149" s="132" t="s">
        <v>828</v>
      </c>
      <c r="G149" s="65" t="s">
        <v>848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722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879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722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880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498</v>
      </c>
      <c r="C176" s="719" t="s">
        <v>499</v>
      </c>
      <c r="D176" s="58" t="s">
        <v>500</v>
      </c>
      <c r="E176" s="715" t="s">
        <v>501</v>
      </c>
      <c r="F176" s="58" t="s">
        <v>502</v>
      </c>
      <c r="G176" s="715" t="s">
        <v>501</v>
      </c>
      <c r="H176" s="58" t="s">
        <v>503</v>
      </c>
      <c r="I176" s="715" t="s">
        <v>501</v>
      </c>
      <c r="J176" s="58" t="s">
        <v>504</v>
      </c>
      <c r="K176" s="715" t="s">
        <v>501</v>
      </c>
      <c r="L176" s="58" t="s">
        <v>505</v>
      </c>
      <c r="M176" s="715" t="s">
        <v>501</v>
      </c>
      <c r="N176" s="59" t="s">
        <v>506</v>
      </c>
    </row>
    <row r="177" spans="2:15" ht="18" customHeight="1" thickBot="1">
      <c r="B177" s="718"/>
      <c r="C177" s="720"/>
      <c r="D177" s="60" t="s">
        <v>507</v>
      </c>
      <c r="E177" s="716"/>
      <c r="F177" s="60" t="s">
        <v>508</v>
      </c>
      <c r="G177" s="716"/>
      <c r="H177" s="60" t="s">
        <v>509</v>
      </c>
      <c r="I177" s="716"/>
      <c r="J177" s="60" t="s">
        <v>510</v>
      </c>
      <c r="K177" s="716"/>
      <c r="L177" s="60" t="s">
        <v>511</v>
      </c>
      <c r="M177" s="716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4" t="s">
        <v>487</v>
      </c>
      <c r="E193" s="637" t="s">
        <v>870</v>
      </c>
      <c r="F193" s="664" t="s">
        <v>487</v>
      </c>
      <c r="G193" s="637" t="s">
        <v>870</v>
      </c>
      <c r="H193" s="593" t="s">
        <v>881</v>
      </c>
      <c r="I193" s="620" t="s">
        <v>86</v>
      </c>
      <c r="J193" s="593" t="s">
        <v>881</v>
      </c>
      <c r="K193" s="620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882</v>
      </c>
      <c r="E196" s="620" t="s">
        <v>86</v>
      </c>
      <c r="F196" s="593" t="s">
        <v>882</v>
      </c>
      <c r="G196" s="620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883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884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497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498</v>
      </c>
      <c r="C5" s="719" t="s">
        <v>499</v>
      </c>
      <c r="D5" s="58" t="s">
        <v>500</v>
      </c>
      <c r="E5" s="715" t="s">
        <v>501</v>
      </c>
      <c r="F5" s="58" t="s">
        <v>502</v>
      </c>
      <c r="G5" s="715" t="s">
        <v>501</v>
      </c>
      <c r="H5" s="58" t="s">
        <v>503</v>
      </c>
      <c r="I5" s="715" t="s">
        <v>501</v>
      </c>
      <c r="J5" s="58" t="s">
        <v>504</v>
      </c>
      <c r="K5" s="715" t="s">
        <v>501</v>
      </c>
      <c r="L5" s="58" t="s">
        <v>505</v>
      </c>
      <c r="M5" s="715" t="s">
        <v>501</v>
      </c>
      <c r="N5" s="59" t="s">
        <v>506</v>
      </c>
    </row>
    <row r="6" spans="2:18" ht="18" customHeight="1" thickBot="1">
      <c r="B6" s="718"/>
      <c r="C6" s="720"/>
      <c r="D6" s="60" t="s">
        <v>507</v>
      </c>
      <c r="E6" s="716"/>
      <c r="F6" s="60" t="s">
        <v>508</v>
      </c>
      <c r="G6" s="716"/>
      <c r="H6" s="60" t="s">
        <v>509</v>
      </c>
      <c r="I6" s="716"/>
      <c r="J6" s="60" t="s">
        <v>510</v>
      </c>
      <c r="K6" s="716"/>
      <c r="L6" s="60" t="s">
        <v>511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64" t="s">
        <v>885</v>
      </c>
      <c r="E7" s="65"/>
      <c r="F7" s="64" t="s">
        <v>885</v>
      </c>
      <c r="G7" s="65"/>
      <c r="H7" s="64" t="s">
        <v>885</v>
      </c>
      <c r="I7" s="68"/>
      <c r="J7" s="64" t="s">
        <v>885</v>
      </c>
      <c r="K7" s="69"/>
      <c r="L7" s="70"/>
      <c r="M7" s="71"/>
      <c r="N7" s="72"/>
      <c r="O7" s="223">
        <v>1</v>
      </c>
      <c r="Q7" s="223" t="s">
        <v>515</v>
      </c>
      <c r="R7" s="223" t="s">
        <v>516</v>
      </c>
    </row>
    <row r="8" spans="2:18" ht="36" customHeight="1">
      <c r="B8" s="73">
        <f>B7+1</f>
        <v>46297</v>
      </c>
      <c r="C8" s="74">
        <f>B8</f>
        <v>46297</v>
      </c>
      <c r="D8" s="64" t="s">
        <v>885</v>
      </c>
      <c r="E8" s="65"/>
      <c r="F8" s="64" t="s">
        <v>885</v>
      </c>
      <c r="G8" s="65"/>
      <c r="H8" s="75" t="s">
        <v>885</v>
      </c>
      <c r="I8" s="76"/>
      <c r="J8" s="64" t="s">
        <v>885</v>
      </c>
      <c r="K8" s="65"/>
      <c r="L8" s="64"/>
      <c r="M8" s="77"/>
      <c r="N8" s="78"/>
      <c r="O8" s="223">
        <f>O7+1</f>
        <v>2</v>
      </c>
      <c r="Q8" s="224" t="s">
        <v>798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799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800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885</v>
      </c>
      <c r="E11" s="65"/>
      <c r="F11" s="64" t="s">
        <v>885</v>
      </c>
      <c r="G11" s="65"/>
      <c r="H11" s="129" t="s">
        <v>885</v>
      </c>
      <c r="I11" s="65"/>
      <c r="J11" s="129" t="s">
        <v>885</v>
      </c>
      <c r="K11" s="65"/>
      <c r="L11" s="64"/>
      <c r="M11" s="77"/>
      <c r="N11" s="82"/>
      <c r="O11" s="223">
        <f>O8+1</f>
        <v>3</v>
      </c>
      <c r="Q11" s="224" t="s">
        <v>801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885</v>
      </c>
      <c r="E12" s="65"/>
      <c r="F12" s="79" t="s">
        <v>885</v>
      </c>
      <c r="G12" s="65"/>
      <c r="H12" s="64" t="s">
        <v>885</v>
      </c>
      <c r="I12" s="65"/>
      <c r="J12" s="64" t="s">
        <v>885</v>
      </c>
      <c r="K12" s="65"/>
      <c r="L12" s="64"/>
      <c r="M12" s="65"/>
      <c r="N12" s="82"/>
      <c r="O12" s="223">
        <f>O11+1</f>
        <v>4</v>
      </c>
      <c r="Q12" s="224" t="s">
        <v>802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885</v>
      </c>
      <c r="E13" s="65"/>
      <c r="F13" s="64" t="s">
        <v>885</v>
      </c>
      <c r="G13" s="65"/>
      <c r="H13" s="64" t="s">
        <v>885</v>
      </c>
      <c r="I13" s="65"/>
      <c r="J13" s="64" t="s">
        <v>885</v>
      </c>
      <c r="K13" s="77"/>
      <c r="L13" s="64"/>
      <c r="M13" s="77"/>
      <c r="N13" s="82"/>
      <c r="O13" s="223">
        <f>O12+1</f>
        <v>5</v>
      </c>
      <c r="Q13" s="224" t="s">
        <v>804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885</v>
      </c>
      <c r="E14" s="65"/>
      <c r="F14" s="64" t="s">
        <v>885</v>
      </c>
      <c r="G14" s="65"/>
      <c r="H14" s="64" t="s">
        <v>885</v>
      </c>
      <c r="I14" s="65"/>
      <c r="J14" s="64" t="s">
        <v>885</v>
      </c>
      <c r="K14" s="65"/>
      <c r="L14" s="64"/>
      <c r="M14" s="91"/>
      <c r="N14" s="82"/>
      <c r="O14" s="223">
        <f t="shared" ref="O14:O15" si="3">O13+1</f>
        <v>6</v>
      </c>
      <c r="Q14" s="224" t="s">
        <v>805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885</v>
      </c>
      <c r="E15" s="92"/>
      <c r="F15" s="64" t="s">
        <v>885</v>
      </c>
      <c r="G15" s="65"/>
      <c r="H15" s="64" t="s">
        <v>885</v>
      </c>
      <c r="I15" s="65"/>
      <c r="J15" s="64" t="s">
        <v>885</v>
      </c>
      <c r="K15" s="65"/>
      <c r="L15" s="64"/>
      <c r="M15" s="91"/>
      <c r="N15" s="82" t="s">
        <v>886</v>
      </c>
      <c r="O15" s="223">
        <f t="shared" si="3"/>
        <v>7</v>
      </c>
      <c r="Q15" s="224" t="s">
        <v>806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807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792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887</v>
      </c>
      <c r="Q18" s="224" t="s">
        <v>322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885</v>
      </c>
      <c r="E19" s="65"/>
      <c r="F19" s="79" t="s">
        <v>885</v>
      </c>
      <c r="G19" s="65"/>
      <c r="H19" s="64" t="s">
        <v>885</v>
      </c>
      <c r="I19" s="65"/>
      <c r="J19" s="64" t="s">
        <v>885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885</v>
      </c>
      <c r="E20" s="65"/>
      <c r="F20" s="64" t="s">
        <v>885</v>
      </c>
      <c r="G20" s="65"/>
      <c r="H20" s="64" t="s">
        <v>885</v>
      </c>
      <c r="I20" s="65"/>
      <c r="J20" s="64" t="s">
        <v>885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885</v>
      </c>
      <c r="E21" s="65"/>
      <c r="F21" s="99" t="s">
        <v>885</v>
      </c>
      <c r="G21" s="100"/>
      <c r="H21" s="64" t="s">
        <v>885</v>
      </c>
      <c r="I21" s="92"/>
      <c r="J21" s="64" t="s">
        <v>885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885</v>
      </c>
      <c r="E22" s="81"/>
      <c r="F22" s="75" t="s">
        <v>885</v>
      </c>
      <c r="G22" s="76"/>
      <c r="H22" s="77" t="s">
        <v>885</v>
      </c>
      <c r="I22" s="76"/>
      <c r="J22" s="64" t="s">
        <v>885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885</v>
      </c>
      <c r="E25" s="76"/>
      <c r="F25" s="64" t="s">
        <v>885</v>
      </c>
      <c r="G25" s="65"/>
      <c r="H25" s="129" t="s">
        <v>885</v>
      </c>
      <c r="I25" s="65"/>
      <c r="J25" s="484" t="s">
        <v>885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792</v>
      </c>
      <c r="E26" s="152"/>
      <c r="F26" s="103" t="s">
        <v>792</v>
      </c>
      <c r="G26" s="152"/>
      <c r="H26" s="64" t="s">
        <v>792</v>
      </c>
      <c r="I26" s="65"/>
      <c r="J26" s="584" t="s">
        <v>888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885</v>
      </c>
      <c r="E27" s="65"/>
      <c r="F27" s="64" t="s">
        <v>885</v>
      </c>
      <c r="G27" s="65"/>
      <c r="H27" s="64" t="s">
        <v>885</v>
      </c>
      <c r="I27" s="65"/>
      <c r="J27" s="64" t="s">
        <v>885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885</v>
      </c>
      <c r="E28" s="65"/>
      <c r="F28" s="64" t="s">
        <v>885</v>
      </c>
      <c r="G28" s="65"/>
      <c r="H28" s="64" t="s">
        <v>885</v>
      </c>
      <c r="I28" s="65"/>
      <c r="J28" s="64" t="s">
        <v>885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885</v>
      </c>
      <c r="E29" s="65"/>
      <c r="F29" s="64" t="s">
        <v>885</v>
      </c>
      <c r="G29" s="65"/>
      <c r="H29" s="64" t="s">
        <v>885</v>
      </c>
      <c r="I29" s="65"/>
      <c r="J29" s="64" t="s">
        <v>885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885</v>
      </c>
      <c r="E32" s="65"/>
      <c r="F32" s="80" t="s">
        <v>885</v>
      </c>
      <c r="G32" s="76"/>
      <c r="H32" s="129" t="s">
        <v>885</v>
      </c>
      <c r="I32" s="65"/>
      <c r="J32" s="103" t="s">
        <v>885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885</v>
      </c>
      <c r="E33" s="65"/>
      <c r="F33" s="129" t="s">
        <v>885</v>
      </c>
      <c r="G33" s="81"/>
      <c r="H33" s="129" t="s">
        <v>885</v>
      </c>
      <c r="I33" s="65"/>
      <c r="J33" s="584" t="s">
        <v>889</v>
      </c>
      <c r="K33" s="65"/>
      <c r="L33" s="64"/>
      <c r="M33" s="77"/>
      <c r="N33" s="82" t="s">
        <v>890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885</v>
      </c>
      <c r="E34" s="65"/>
      <c r="F34" s="64" t="s">
        <v>885</v>
      </c>
      <c r="G34" s="65"/>
      <c r="H34" s="64" t="s">
        <v>885</v>
      </c>
      <c r="I34" s="65"/>
      <c r="J34" s="64" t="s">
        <v>885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885</v>
      </c>
      <c r="E35" s="65"/>
      <c r="F35" s="64" t="s">
        <v>885</v>
      </c>
      <c r="G35" s="65"/>
      <c r="H35" s="64" t="s">
        <v>885</v>
      </c>
      <c r="I35" s="92"/>
      <c r="J35" s="64" t="s">
        <v>885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885</v>
      </c>
      <c r="E36" s="76"/>
      <c r="F36" s="80" t="s">
        <v>885</v>
      </c>
      <c r="G36" s="76"/>
      <c r="H36" s="80" t="s">
        <v>885</v>
      </c>
      <c r="I36" s="76"/>
      <c r="J36" s="64" t="s">
        <v>885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568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498</v>
      </c>
      <c r="C40" s="719" t="s">
        <v>499</v>
      </c>
      <c r="D40" s="58" t="s">
        <v>500</v>
      </c>
      <c r="E40" s="715" t="s">
        <v>501</v>
      </c>
      <c r="F40" s="58" t="s">
        <v>502</v>
      </c>
      <c r="G40" s="715" t="s">
        <v>501</v>
      </c>
      <c r="H40" s="58" t="s">
        <v>503</v>
      </c>
      <c r="I40" s="715" t="s">
        <v>501</v>
      </c>
      <c r="J40" s="58" t="s">
        <v>504</v>
      </c>
      <c r="K40" s="715" t="s">
        <v>501</v>
      </c>
      <c r="L40" s="58" t="s">
        <v>505</v>
      </c>
      <c r="M40" s="715" t="s">
        <v>501</v>
      </c>
      <c r="N40" s="59" t="s">
        <v>506</v>
      </c>
    </row>
    <row r="41" spans="2:15" ht="36" customHeight="1" thickBot="1">
      <c r="B41" s="718"/>
      <c r="C41" s="720"/>
      <c r="D41" s="60" t="s">
        <v>507</v>
      </c>
      <c r="E41" s="716"/>
      <c r="F41" s="60" t="s">
        <v>508</v>
      </c>
      <c r="G41" s="716"/>
      <c r="H41" s="60" t="s">
        <v>509</v>
      </c>
      <c r="I41" s="716"/>
      <c r="J41" s="60" t="s">
        <v>510</v>
      </c>
      <c r="K41" s="716"/>
      <c r="L41" s="60" t="s">
        <v>511</v>
      </c>
      <c r="M41" s="71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814</v>
      </c>
      <c r="E43" s="478"/>
      <c r="F43" s="374" t="s">
        <v>814</v>
      </c>
      <c r="G43" s="76"/>
      <c r="H43" s="374" t="s">
        <v>814</v>
      </c>
      <c r="I43" s="76"/>
      <c r="J43" s="202" t="s">
        <v>814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891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814</v>
      </c>
      <c r="E45" s="65"/>
      <c r="F45" s="64" t="s">
        <v>814</v>
      </c>
      <c r="G45" s="65"/>
      <c r="H45" s="64" t="s">
        <v>814</v>
      </c>
      <c r="I45" s="65"/>
      <c r="J45" s="64" t="s">
        <v>814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814</v>
      </c>
      <c r="E46" s="65"/>
      <c r="F46" s="64" t="s">
        <v>814</v>
      </c>
      <c r="G46" s="65"/>
      <c r="H46" s="64" t="s">
        <v>814</v>
      </c>
      <c r="I46" s="65"/>
      <c r="J46" s="64" t="s">
        <v>814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814</v>
      </c>
      <c r="E47" s="65"/>
      <c r="F47" s="93" t="s">
        <v>814</v>
      </c>
      <c r="G47" s="76"/>
      <c r="H47" s="93" t="s">
        <v>814</v>
      </c>
      <c r="I47" s="76"/>
      <c r="J47" s="64" t="s">
        <v>814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892</v>
      </c>
      <c r="E50" s="65"/>
      <c r="F50" s="583" t="s">
        <v>892</v>
      </c>
      <c r="G50" s="487"/>
      <c r="H50" s="64" t="s">
        <v>892</v>
      </c>
      <c r="I50" s="76"/>
      <c r="J50" s="64" t="s">
        <v>892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892</v>
      </c>
      <c r="E51" s="65"/>
      <c r="F51" s="583" t="s">
        <v>892</v>
      </c>
      <c r="G51" s="487"/>
      <c r="H51" s="64" t="s">
        <v>892</v>
      </c>
      <c r="I51" s="76"/>
      <c r="J51" s="64" t="s">
        <v>892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892</v>
      </c>
      <c r="E52" s="65"/>
      <c r="F52" s="583" t="s">
        <v>892</v>
      </c>
      <c r="G52" s="487"/>
      <c r="H52" s="64" t="s">
        <v>892</v>
      </c>
      <c r="I52" s="76"/>
      <c r="J52" s="64" t="s">
        <v>892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892</v>
      </c>
      <c r="E53" s="65"/>
      <c r="F53" s="583" t="s">
        <v>892</v>
      </c>
      <c r="G53" s="487"/>
      <c r="H53" s="64" t="s">
        <v>892</v>
      </c>
      <c r="I53" s="76"/>
      <c r="J53" s="64" t="s">
        <v>892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892</v>
      </c>
      <c r="E54" s="411">
        <v>304</v>
      </c>
      <c r="F54" s="583" t="s">
        <v>892</v>
      </c>
      <c r="G54" s="651">
        <v>304</v>
      </c>
      <c r="H54" s="64" t="s">
        <v>892</v>
      </c>
      <c r="I54" s="76"/>
      <c r="J54" s="64" t="s">
        <v>892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892</v>
      </c>
      <c r="E57" s="65"/>
      <c r="F57" s="583" t="s">
        <v>892</v>
      </c>
      <c r="G57" s="487"/>
      <c r="H57" s="64" t="s">
        <v>892</v>
      </c>
      <c r="I57" s="76"/>
      <c r="J57" s="64" t="s">
        <v>892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892</v>
      </c>
      <c r="E58" s="65"/>
      <c r="F58" s="583" t="s">
        <v>892</v>
      </c>
      <c r="G58" s="487"/>
      <c r="H58" s="64" t="s">
        <v>892</v>
      </c>
      <c r="I58" s="76"/>
      <c r="J58" s="64" t="s">
        <v>892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892</v>
      </c>
      <c r="E59" s="65"/>
      <c r="F59" s="583" t="s">
        <v>892</v>
      </c>
      <c r="G59" s="487"/>
      <c r="H59" s="64" t="s">
        <v>892</v>
      </c>
      <c r="I59" s="76"/>
      <c r="J59" s="64" t="s">
        <v>892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892</v>
      </c>
      <c r="E60" s="65"/>
      <c r="F60" s="583" t="s">
        <v>892</v>
      </c>
      <c r="G60" s="487"/>
      <c r="H60" s="64" t="s">
        <v>892</v>
      </c>
      <c r="I60" s="76"/>
      <c r="J60" s="64" t="s">
        <v>892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892</v>
      </c>
      <c r="E61" s="65"/>
      <c r="F61" s="583" t="s">
        <v>892</v>
      </c>
      <c r="G61" s="487"/>
      <c r="H61" s="64" t="s">
        <v>322</v>
      </c>
      <c r="I61" s="414">
        <v>304</v>
      </c>
      <c r="J61" s="64" t="s">
        <v>892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893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831</v>
      </c>
      <c r="G71" s="113">
        <v>304</v>
      </c>
      <c r="H71" s="496" t="s">
        <v>831</v>
      </c>
      <c r="I71" s="599">
        <v>304</v>
      </c>
      <c r="J71" s="112" t="s">
        <v>832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589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498</v>
      </c>
      <c r="C74" s="719" t="s">
        <v>499</v>
      </c>
      <c r="D74" s="58" t="s">
        <v>500</v>
      </c>
      <c r="E74" s="715" t="s">
        <v>501</v>
      </c>
      <c r="F74" s="58" t="s">
        <v>502</v>
      </c>
      <c r="G74" s="715" t="s">
        <v>501</v>
      </c>
      <c r="H74" s="58" t="s">
        <v>503</v>
      </c>
      <c r="I74" s="715" t="s">
        <v>501</v>
      </c>
      <c r="J74" s="58" t="s">
        <v>504</v>
      </c>
      <c r="K74" s="715" t="s">
        <v>501</v>
      </c>
      <c r="L74" s="58" t="s">
        <v>505</v>
      </c>
      <c r="M74" s="715" t="s">
        <v>501</v>
      </c>
      <c r="N74" s="59" t="s">
        <v>506</v>
      </c>
    </row>
    <row r="75" spans="2:15" ht="18" customHeight="1" thickBot="1">
      <c r="B75" s="718"/>
      <c r="C75" s="720"/>
      <c r="D75" s="60" t="s">
        <v>507</v>
      </c>
      <c r="E75" s="716"/>
      <c r="F75" s="60" t="s">
        <v>508</v>
      </c>
      <c r="G75" s="716"/>
      <c r="H75" s="60" t="s">
        <v>509</v>
      </c>
      <c r="I75" s="716"/>
      <c r="J75" s="60" t="s">
        <v>510</v>
      </c>
      <c r="K75" s="716"/>
      <c r="L75" s="60" t="s">
        <v>511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834</v>
      </c>
      <c r="I76" s="65">
        <v>304</v>
      </c>
      <c r="J76" s="64" t="s">
        <v>834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835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837</v>
      </c>
      <c r="I78" s="104">
        <v>304</v>
      </c>
      <c r="J78" s="247" t="s">
        <v>838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832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840</v>
      </c>
      <c r="I82" s="65"/>
      <c r="J82" s="132" t="s">
        <v>840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322</v>
      </c>
      <c r="E83" s="76"/>
      <c r="F83" s="80" t="s">
        <v>322</v>
      </c>
      <c r="G83" s="76"/>
      <c r="H83" s="202" t="s">
        <v>322</v>
      </c>
      <c r="I83" s="65"/>
      <c r="J83" s="64" t="s">
        <v>322</v>
      </c>
      <c r="K83" s="65"/>
      <c r="L83" s="103" t="s">
        <v>322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847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850</v>
      </c>
      <c r="I93" s="152">
        <v>304</v>
      </c>
      <c r="J93" s="64" t="s">
        <v>851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6" t="s">
        <v>852</v>
      </c>
      <c r="E97" s="647" t="s">
        <v>853</v>
      </c>
      <c r="F97" s="646" t="s">
        <v>852</v>
      </c>
      <c r="G97" s="647" t="s">
        <v>853</v>
      </c>
      <c r="H97" s="646" t="s">
        <v>854</v>
      </c>
      <c r="I97" s="647" t="s">
        <v>853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894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614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498</v>
      </c>
      <c r="C109" s="719" t="s">
        <v>499</v>
      </c>
      <c r="D109" s="58" t="s">
        <v>500</v>
      </c>
      <c r="E109" s="715" t="s">
        <v>501</v>
      </c>
      <c r="F109" s="58" t="s">
        <v>502</v>
      </c>
      <c r="G109" s="715" t="s">
        <v>501</v>
      </c>
      <c r="H109" s="58" t="s">
        <v>503</v>
      </c>
      <c r="I109" s="715" t="s">
        <v>501</v>
      </c>
      <c r="J109" s="58" t="s">
        <v>504</v>
      </c>
      <c r="K109" s="715" t="s">
        <v>501</v>
      </c>
      <c r="L109" s="58" t="s">
        <v>505</v>
      </c>
      <c r="M109" s="715" t="s">
        <v>501</v>
      </c>
      <c r="N109" s="59" t="s">
        <v>506</v>
      </c>
    </row>
    <row r="110" spans="2:15" ht="36" customHeight="1" thickBot="1">
      <c r="B110" s="718"/>
      <c r="C110" s="720"/>
      <c r="D110" s="60" t="s">
        <v>507</v>
      </c>
      <c r="E110" s="716"/>
      <c r="F110" s="60" t="s">
        <v>508</v>
      </c>
      <c r="G110" s="716"/>
      <c r="H110" s="60" t="s">
        <v>509</v>
      </c>
      <c r="I110" s="716"/>
      <c r="J110" s="60" t="s">
        <v>510</v>
      </c>
      <c r="K110" s="716"/>
      <c r="L110" s="60" t="s">
        <v>511</v>
      </c>
      <c r="M110" s="71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895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632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498</v>
      </c>
      <c r="C144" s="719" t="s">
        <v>499</v>
      </c>
      <c r="D144" s="58" t="s">
        <v>500</v>
      </c>
      <c r="E144" s="715" t="s">
        <v>501</v>
      </c>
      <c r="F144" s="58" t="s">
        <v>502</v>
      </c>
      <c r="G144" s="715" t="s">
        <v>501</v>
      </c>
      <c r="H144" s="58" t="s">
        <v>503</v>
      </c>
      <c r="I144" s="715" t="s">
        <v>501</v>
      </c>
      <c r="J144" s="58" t="s">
        <v>504</v>
      </c>
      <c r="K144" s="715" t="s">
        <v>501</v>
      </c>
      <c r="L144" s="58" t="s">
        <v>505</v>
      </c>
      <c r="M144" s="715" t="s">
        <v>501</v>
      </c>
      <c r="N144" s="59" t="s">
        <v>506</v>
      </c>
    </row>
    <row r="145" spans="2:15" ht="36" customHeight="1" thickBot="1">
      <c r="B145" s="718"/>
      <c r="C145" s="720"/>
      <c r="D145" s="60" t="s">
        <v>507</v>
      </c>
      <c r="E145" s="716"/>
      <c r="F145" s="60" t="s">
        <v>508</v>
      </c>
      <c r="G145" s="716"/>
      <c r="H145" s="60" t="s">
        <v>509</v>
      </c>
      <c r="I145" s="716"/>
      <c r="J145" s="60" t="s">
        <v>510</v>
      </c>
      <c r="K145" s="716"/>
      <c r="L145" s="60" t="s">
        <v>511</v>
      </c>
      <c r="M145" s="716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722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896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722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731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897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663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498</v>
      </c>
      <c r="C176" s="719" t="s">
        <v>499</v>
      </c>
      <c r="D176" s="58" t="s">
        <v>500</v>
      </c>
      <c r="E176" s="715" t="s">
        <v>501</v>
      </c>
      <c r="F176" s="58" t="s">
        <v>502</v>
      </c>
      <c r="G176" s="715" t="s">
        <v>501</v>
      </c>
      <c r="H176" s="58" t="s">
        <v>503</v>
      </c>
      <c r="I176" s="715" t="s">
        <v>501</v>
      </c>
      <c r="J176" s="58" t="s">
        <v>504</v>
      </c>
      <c r="K176" s="715" t="s">
        <v>501</v>
      </c>
      <c r="L176" s="58" t="s">
        <v>505</v>
      </c>
      <c r="M176" s="715" t="s">
        <v>501</v>
      </c>
      <c r="N176" s="59" t="s">
        <v>506</v>
      </c>
    </row>
    <row r="177" spans="2:15" ht="18" customHeight="1" thickBot="1">
      <c r="B177" s="718"/>
      <c r="C177" s="720"/>
      <c r="D177" s="60" t="s">
        <v>507</v>
      </c>
      <c r="E177" s="716"/>
      <c r="F177" s="60" t="s">
        <v>508</v>
      </c>
      <c r="G177" s="716"/>
      <c r="H177" s="60" t="s">
        <v>509</v>
      </c>
      <c r="I177" s="716"/>
      <c r="J177" s="60" t="s">
        <v>510</v>
      </c>
      <c r="K177" s="716"/>
      <c r="L177" s="60" t="s">
        <v>511</v>
      </c>
      <c r="M177" s="716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898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666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899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497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717" t="s">
        <v>498</v>
      </c>
      <c r="C5" s="719" t="s">
        <v>499</v>
      </c>
      <c r="D5" s="58" t="s">
        <v>500</v>
      </c>
      <c r="E5" s="715" t="s">
        <v>501</v>
      </c>
      <c r="F5" s="58" t="s">
        <v>502</v>
      </c>
      <c r="G5" s="715" t="s">
        <v>501</v>
      </c>
      <c r="H5" s="58" t="s">
        <v>503</v>
      </c>
      <c r="I5" s="715" t="s">
        <v>501</v>
      </c>
      <c r="J5" s="58" t="s">
        <v>504</v>
      </c>
      <c r="K5" s="715" t="s">
        <v>501</v>
      </c>
      <c r="L5" s="58" t="s">
        <v>505</v>
      </c>
      <c r="M5" s="715" t="s">
        <v>501</v>
      </c>
      <c r="N5" s="59" t="s">
        <v>506</v>
      </c>
    </row>
    <row r="6" spans="1:15" ht="18" customHeight="1">
      <c r="B6" s="718"/>
      <c r="C6" s="720"/>
      <c r="D6" s="60" t="s">
        <v>507</v>
      </c>
      <c r="E6" s="716"/>
      <c r="F6" s="60" t="s">
        <v>508</v>
      </c>
      <c r="G6" s="716"/>
      <c r="H6" s="60" t="s">
        <v>509</v>
      </c>
      <c r="I6" s="716"/>
      <c r="J6" s="60" t="s">
        <v>510</v>
      </c>
      <c r="K6" s="716"/>
      <c r="L6" s="60" t="s">
        <v>511</v>
      </c>
      <c r="M6" s="716"/>
      <c r="N6" s="61"/>
    </row>
    <row r="7" spans="1:15" ht="36">
      <c r="A7" s="458" t="s">
        <v>900</v>
      </c>
      <c r="B7" s="62">
        <v>46296</v>
      </c>
      <c r="C7" s="63">
        <f>B7</f>
        <v>46296</v>
      </c>
      <c r="D7" s="64" t="s">
        <v>901</v>
      </c>
      <c r="E7" s="65"/>
      <c r="F7" s="66" t="s">
        <v>901</v>
      </c>
      <c r="G7" s="65"/>
      <c r="H7" s="67" t="s">
        <v>902</v>
      </c>
      <c r="I7" s="411"/>
      <c r="J7" s="67" t="s">
        <v>902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903</v>
      </c>
      <c r="E8" s="65" t="s">
        <v>904</v>
      </c>
      <c r="F8" s="64" t="s">
        <v>903</v>
      </c>
      <c r="G8" s="65" t="s">
        <v>904</v>
      </c>
      <c r="H8" s="75" t="s">
        <v>905</v>
      </c>
      <c r="I8" s="76" t="s">
        <v>906</v>
      </c>
      <c r="J8" s="64" t="s">
        <v>905</v>
      </c>
      <c r="K8" s="65" t="s">
        <v>906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907</v>
      </c>
      <c r="E11" s="65" t="s">
        <v>293</v>
      </c>
      <c r="F11" s="64" t="s">
        <v>907</v>
      </c>
      <c r="G11" s="65" t="s">
        <v>293</v>
      </c>
      <c r="H11" s="129" t="s">
        <v>908</v>
      </c>
      <c r="I11" s="65" t="s">
        <v>909</v>
      </c>
      <c r="J11" s="129" t="s">
        <v>908</v>
      </c>
      <c r="K11" s="65" t="s">
        <v>909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910</v>
      </c>
      <c r="E12" s="411" t="s">
        <v>911</v>
      </c>
      <c r="F12" s="79" t="s">
        <v>912</v>
      </c>
      <c r="G12" s="411" t="s">
        <v>911</v>
      </c>
      <c r="H12" s="64" t="s">
        <v>913</v>
      </c>
      <c r="I12" s="65"/>
      <c r="J12" s="64" t="s">
        <v>914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915</v>
      </c>
      <c r="E13" s="65"/>
      <c r="F13" s="64" t="s">
        <v>915</v>
      </c>
      <c r="G13" s="65"/>
      <c r="H13" s="64" t="s">
        <v>916</v>
      </c>
      <c r="I13" s="65"/>
      <c r="J13" s="64" t="s">
        <v>916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901</v>
      </c>
      <c r="E14" s="65"/>
      <c r="F14" s="64" t="s">
        <v>901</v>
      </c>
      <c r="G14" s="65"/>
      <c r="H14" s="64" t="s">
        <v>902</v>
      </c>
      <c r="I14" s="65"/>
      <c r="J14" s="64" t="s">
        <v>902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917</v>
      </c>
      <c r="E15" s="92"/>
      <c r="F15" s="64" t="s">
        <v>917</v>
      </c>
      <c r="G15" s="65"/>
      <c r="H15" s="64" t="s">
        <v>905</v>
      </c>
      <c r="I15" s="65" t="s">
        <v>906</v>
      </c>
      <c r="J15" s="64" t="s">
        <v>905</v>
      </c>
      <c r="K15" s="65" t="s">
        <v>906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918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919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686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910</v>
      </c>
      <c r="E19" s="65"/>
      <c r="F19" s="79" t="s">
        <v>912</v>
      </c>
      <c r="G19" s="65"/>
      <c r="H19" s="64" t="s">
        <v>913</v>
      </c>
      <c r="I19" s="65"/>
      <c r="J19" s="64" t="s">
        <v>914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915</v>
      </c>
      <c r="E20" s="65"/>
      <c r="F20" s="64" t="s">
        <v>915</v>
      </c>
      <c r="G20" s="65"/>
      <c r="H20" s="64" t="s">
        <v>916</v>
      </c>
      <c r="I20" s="65"/>
      <c r="J20" s="64" t="s">
        <v>916</v>
      </c>
      <c r="K20" s="81"/>
      <c r="L20" s="64"/>
      <c r="M20" s="81"/>
      <c r="N20" s="82" t="s">
        <v>920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901</v>
      </c>
      <c r="E21" s="65"/>
      <c r="F21" s="99" t="s">
        <v>901</v>
      </c>
      <c r="G21" s="100"/>
      <c r="H21" s="64" t="s">
        <v>902</v>
      </c>
      <c r="I21" s="92"/>
      <c r="J21" s="64" t="s">
        <v>902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917</v>
      </c>
      <c r="E22" s="81"/>
      <c r="F22" s="75" t="s">
        <v>917</v>
      </c>
      <c r="G22" s="76"/>
      <c r="H22" s="77" t="s">
        <v>905</v>
      </c>
      <c r="I22" s="76" t="s">
        <v>906</v>
      </c>
      <c r="J22" s="64" t="s">
        <v>905</v>
      </c>
      <c r="K22" s="65" t="s">
        <v>906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907</v>
      </c>
      <c r="E25" s="76" t="s">
        <v>293</v>
      </c>
      <c r="F25" s="64" t="s">
        <v>907</v>
      </c>
      <c r="G25" s="65" t="s">
        <v>293</v>
      </c>
      <c r="H25" s="129" t="s">
        <v>908</v>
      </c>
      <c r="I25" s="65" t="s">
        <v>909</v>
      </c>
      <c r="J25" s="484" t="s">
        <v>908</v>
      </c>
      <c r="K25" s="76" t="s">
        <v>909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910</v>
      </c>
      <c r="E26" s="659" t="s">
        <v>911</v>
      </c>
      <c r="F26" s="103" t="s">
        <v>912</v>
      </c>
      <c r="G26" s="659" t="s">
        <v>911</v>
      </c>
      <c r="H26" s="64" t="s">
        <v>913</v>
      </c>
      <c r="I26" s="65"/>
      <c r="J26" s="64" t="s">
        <v>913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915</v>
      </c>
      <c r="E27" s="65"/>
      <c r="F27" s="64" t="s">
        <v>915</v>
      </c>
      <c r="G27" s="65"/>
      <c r="H27" s="64" t="s">
        <v>916</v>
      </c>
      <c r="I27" s="65"/>
      <c r="J27" s="64" t="s">
        <v>916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901</v>
      </c>
      <c r="E28" s="65"/>
      <c r="F28" s="64" t="s">
        <v>901</v>
      </c>
      <c r="G28" s="65"/>
      <c r="H28" s="64" t="s">
        <v>902</v>
      </c>
      <c r="I28" s="65"/>
      <c r="J28" s="64" t="s">
        <v>902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1" t="s">
        <v>921</v>
      </c>
      <c r="E29" s="411" t="s">
        <v>922</v>
      </c>
      <c r="F29" s="64" t="s">
        <v>923</v>
      </c>
      <c r="G29" s="411" t="s">
        <v>922</v>
      </c>
      <c r="H29" s="64" t="s">
        <v>905</v>
      </c>
      <c r="I29" s="65" t="s">
        <v>906</v>
      </c>
      <c r="J29" s="64" t="s">
        <v>905</v>
      </c>
      <c r="K29" s="65" t="s">
        <v>906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907</v>
      </c>
      <c r="E32" s="65" t="s">
        <v>293</v>
      </c>
      <c r="F32" s="80" t="s">
        <v>907</v>
      </c>
      <c r="G32" s="76" t="s">
        <v>293</v>
      </c>
      <c r="H32" s="129" t="s">
        <v>908</v>
      </c>
      <c r="I32" s="65" t="s">
        <v>909</v>
      </c>
      <c r="J32" s="103" t="s">
        <v>908</v>
      </c>
      <c r="K32" s="76" t="s">
        <v>909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924</v>
      </c>
      <c r="E33" s="65">
        <v>301</v>
      </c>
      <c r="F33" s="129" t="s">
        <v>924</v>
      </c>
      <c r="G33" s="65">
        <v>301</v>
      </c>
      <c r="H33" s="64" t="s">
        <v>924</v>
      </c>
      <c r="I33" s="65">
        <v>301</v>
      </c>
      <c r="J33" s="64" t="s">
        <v>924</v>
      </c>
      <c r="K33" s="65">
        <v>301</v>
      </c>
      <c r="L33" s="64"/>
      <c r="M33" s="81"/>
      <c r="N33" s="82" t="s">
        <v>925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915</v>
      </c>
      <c r="E34" s="65"/>
      <c r="F34" s="64" t="s">
        <v>915</v>
      </c>
      <c r="G34" s="65"/>
      <c r="H34" s="64" t="s">
        <v>916</v>
      </c>
      <c r="I34" s="65"/>
      <c r="J34" s="64" t="s">
        <v>916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901</v>
      </c>
      <c r="E35" s="65"/>
      <c r="F35" s="64" t="s">
        <v>901</v>
      </c>
      <c r="G35" s="65"/>
      <c r="H35" s="64" t="s">
        <v>902</v>
      </c>
      <c r="I35" s="92"/>
      <c r="J35" s="64" t="s">
        <v>902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917</v>
      </c>
      <c r="E36" s="76"/>
      <c r="F36" s="93" t="s">
        <v>903</v>
      </c>
      <c r="G36" s="76"/>
      <c r="H36" s="93" t="s">
        <v>905</v>
      </c>
      <c r="I36" s="76" t="s">
        <v>906</v>
      </c>
      <c r="J36" s="64" t="s">
        <v>905</v>
      </c>
      <c r="K36" s="65" t="s">
        <v>906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568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717" t="s">
        <v>498</v>
      </c>
      <c r="C40" s="719" t="s">
        <v>499</v>
      </c>
      <c r="D40" s="58" t="s">
        <v>500</v>
      </c>
      <c r="E40" s="715" t="s">
        <v>501</v>
      </c>
      <c r="F40" s="58" t="s">
        <v>502</v>
      </c>
      <c r="G40" s="715" t="s">
        <v>501</v>
      </c>
      <c r="H40" s="58" t="s">
        <v>503</v>
      </c>
      <c r="I40" s="715" t="s">
        <v>501</v>
      </c>
      <c r="J40" s="58" t="s">
        <v>504</v>
      </c>
      <c r="K40" s="715" t="s">
        <v>501</v>
      </c>
      <c r="L40" s="58" t="s">
        <v>505</v>
      </c>
      <c r="M40" s="715" t="s">
        <v>501</v>
      </c>
      <c r="N40" s="59" t="s">
        <v>506</v>
      </c>
    </row>
    <row r="41" spans="1:15" ht="36" customHeight="1">
      <c r="A41" s="459"/>
      <c r="B41" s="718"/>
      <c r="C41" s="720"/>
      <c r="D41" s="60" t="s">
        <v>507</v>
      </c>
      <c r="E41" s="716"/>
      <c r="F41" s="60" t="s">
        <v>508</v>
      </c>
      <c r="G41" s="716"/>
      <c r="H41" s="60" t="s">
        <v>509</v>
      </c>
      <c r="I41" s="716"/>
      <c r="J41" s="60" t="s">
        <v>510</v>
      </c>
      <c r="K41" s="716"/>
      <c r="L41" s="60" t="s">
        <v>511</v>
      </c>
      <c r="M41" s="71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926</v>
      </c>
      <c r="E43" s="478" t="s">
        <v>311</v>
      </c>
      <c r="F43" s="374" t="s">
        <v>926</v>
      </c>
      <c r="G43" s="478" t="s">
        <v>311</v>
      </c>
      <c r="H43" s="374" t="s">
        <v>908</v>
      </c>
      <c r="I43" s="76" t="s">
        <v>909</v>
      </c>
      <c r="J43" s="202" t="s">
        <v>908</v>
      </c>
      <c r="K43" s="65" t="s">
        <v>909</v>
      </c>
      <c r="L43" s="64"/>
      <c r="M43" s="81"/>
      <c r="N43" s="82" t="s">
        <v>926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695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915</v>
      </c>
      <c r="E45" s="65"/>
      <c r="F45" s="64" t="s">
        <v>915</v>
      </c>
      <c r="G45" s="65"/>
      <c r="H45" s="64" t="s">
        <v>916</v>
      </c>
      <c r="I45" s="65"/>
      <c r="J45" s="64" t="s">
        <v>916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901</v>
      </c>
      <c r="E46" s="65"/>
      <c r="F46" s="64" t="s">
        <v>901</v>
      </c>
      <c r="G46" s="65"/>
      <c r="H46" s="64" t="s">
        <v>902</v>
      </c>
      <c r="I46" s="65"/>
      <c r="J46" s="64" t="s">
        <v>902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1" t="s">
        <v>921</v>
      </c>
      <c r="E47" s="411" t="s">
        <v>922</v>
      </c>
      <c r="F47" s="681" t="s">
        <v>921</v>
      </c>
      <c r="G47" s="411" t="s">
        <v>922</v>
      </c>
      <c r="H47" s="80" t="s">
        <v>905</v>
      </c>
      <c r="I47" s="76" t="s">
        <v>906</v>
      </c>
      <c r="J47" s="64" t="s">
        <v>905</v>
      </c>
      <c r="K47" s="65" t="s">
        <v>906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907</v>
      </c>
      <c r="E50" s="65" t="s">
        <v>293</v>
      </c>
      <c r="F50" s="75" t="s">
        <v>907</v>
      </c>
      <c r="G50" s="487" t="s">
        <v>293</v>
      </c>
      <c r="H50" s="488" t="s">
        <v>908</v>
      </c>
      <c r="I50" s="76" t="s">
        <v>909</v>
      </c>
      <c r="J50" s="315" t="s">
        <v>908</v>
      </c>
      <c r="K50" s="76" t="s">
        <v>909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910</v>
      </c>
      <c r="E51" s="659" t="s">
        <v>911</v>
      </c>
      <c r="F51" s="129" t="s">
        <v>912</v>
      </c>
      <c r="G51" s="659" t="s">
        <v>911</v>
      </c>
      <c r="H51" s="64" t="s">
        <v>913</v>
      </c>
      <c r="I51" s="65"/>
      <c r="J51" s="64" t="s">
        <v>914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915</v>
      </c>
      <c r="E52" s="65"/>
      <c r="F52" s="64" t="s">
        <v>915</v>
      </c>
      <c r="G52" s="65"/>
      <c r="H52" s="64" t="s">
        <v>916</v>
      </c>
      <c r="I52" s="65"/>
      <c r="J52" s="64" t="s">
        <v>916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901</v>
      </c>
      <c r="E53" s="65"/>
      <c r="F53" s="64" t="s">
        <v>901</v>
      </c>
      <c r="G53" s="65"/>
      <c r="H53" s="64" t="s">
        <v>902</v>
      </c>
      <c r="I53" s="65"/>
      <c r="J53" s="64" t="s">
        <v>902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917</v>
      </c>
      <c r="E54" s="126"/>
      <c r="F54" s="80" t="s">
        <v>917</v>
      </c>
      <c r="G54" s="76"/>
      <c r="H54" s="80" t="s">
        <v>905</v>
      </c>
      <c r="I54" s="76" t="s">
        <v>906</v>
      </c>
      <c r="J54" s="64" t="s">
        <v>905</v>
      </c>
      <c r="K54" s="65" t="s">
        <v>906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907</v>
      </c>
      <c r="E57" s="76" t="s">
        <v>293</v>
      </c>
      <c r="F57" s="484" t="s">
        <v>907</v>
      </c>
      <c r="G57" s="76" t="s">
        <v>293</v>
      </c>
      <c r="H57" s="129" t="s">
        <v>908</v>
      </c>
      <c r="I57" s="76" t="s">
        <v>909</v>
      </c>
      <c r="J57" s="80" t="s">
        <v>908</v>
      </c>
      <c r="K57" s="76" t="s">
        <v>909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910</v>
      </c>
      <c r="E58" s="659" t="s">
        <v>911</v>
      </c>
      <c r="F58" s="129" t="s">
        <v>912</v>
      </c>
      <c r="G58" s="659" t="s">
        <v>911</v>
      </c>
      <c r="H58" s="64" t="s">
        <v>913</v>
      </c>
      <c r="I58" s="65"/>
      <c r="J58" s="64" t="s">
        <v>913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915</v>
      </c>
      <c r="E59" s="65"/>
      <c r="F59" s="64" t="s">
        <v>915</v>
      </c>
      <c r="G59" s="65"/>
      <c r="H59" s="64" t="s">
        <v>916</v>
      </c>
      <c r="I59" s="65"/>
      <c r="J59" s="64" t="s">
        <v>916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901</v>
      </c>
      <c r="E60" s="65"/>
      <c r="F60" s="64" t="s">
        <v>901</v>
      </c>
      <c r="G60" s="65"/>
      <c r="H60" s="64" t="s">
        <v>902</v>
      </c>
      <c r="I60" s="65"/>
      <c r="J60" s="64" t="s">
        <v>902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903</v>
      </c>
      <c r="E61" s="65" t="s">
        <v>293</v>
      </c>
      <c r="F61" s="80" t="s">
        <v>917</v>
      </c>
      <c r="G61" s="76"/>
      <c r="H61" s="80" t="s">
        <v>905</v>
      </c>
      <c r="I61" s="76" t="s">
        <v>906</v>
      </c>
      <c r="J61" s="129" t="s">
        <v>905</v>
      </c>
      <c r="K61" s="126" t="s">
        <v>906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698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927</v>
      </c>
      <c r="E65" s="126" t="s">
        <v>311</v>
      </c>
      <c r="F65" s="129" t="s">
        <v>927</v>
      </c>
      <c r="G65" s="126" t="s">
        <v>311</v>
      </c>
      <c r="H65" s="64" t="s">
        <v>927</v>
      </c>
      <c r="I65" s="126" t="s">
        <v>311</v>
      </c>
      <c r="J65" s="64" t="s">
        <v>927</v>
      </c>
      <c r="K65" s="126" t="s">
        <v>311</v>
      </c>
      <c r="L65" s="64"/>
      <c r="M65" s="81"/>
      <c r="N65" s="82" t="s">
        <v>927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915</v>
      </c>
      <c r="E66" s="65"/>
      <c r="F66" s="64" t="s">
        <v>915</v>
      </c>
      <c r="G66" s="65"/>
      <c r="H66" s="64" t="s">
        <v>916</v>
      </c>
      <c r="I66" s="65"/>
      <c r="J66" s="64" t="s">
        <v>916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901</v>
      </c>
      <c r="E67" s="65"/>
      <c r="F67" s="64" t="s">
        <v>901</v>
      </c>
      <c r="G67" s="65"/>
      <c r="H67" s="64" t="s">
        <v>902</v>
      </c>
      <c r="I67" s="65"/>
      <c r="J67" s="64" t="s">
        <v>902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917</v>
      </c>
      <c r="E68" s="126"/>
      <c r="F68" s="103" t="s">
        <v>917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907</v>
      </c>
      <c r="E71" s="494" t="s">
        <v>293</v>
      </c>
      <c r="F71" s="495" t="s">
        <v>907</v>
      </c>
      <c r="G71" s="113" t="s">
        <v>293</v>
      </c>
      <c r="H71" s="496" t="s">
        <v>908</v>
      </c>
      <c r="I71" s="599" t="s">
        <v>909</v>
      </c>
      <c r="J71" s="112" t="s">
        <v>908</v>
      </c>
      <c r="K71" s="599" t="s">
        <v>909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589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717" t="s">
        <v>498</v>
      </c>
      <c r="C74" s="719" t="s">
        <v>499</v>
      </c>
      <c r="D74" s="58" t="s">
        <v>500</v>
      </c>
      <c r="E74" s="715" t="s">
        <v>501</v>
      </c>
      <c r="F74" s="58" t="s">
        <v>502</v>
      </c>
      <c r="G74" s="715" t="s">
        <v>501</v>
      </c>
      <c r="H74" s="58" t="s">
        <v>503</v>
      </c>
      <c r="I74" s="715" t="s">
        <v>501</v>
      </c>
      <c r="J74" s="58" t="s">
        <v>504</v>
      </c>
      <c r="K74" s="715" t="s">
        <v>501</v>
      </c>
      <c r="L74" s="58" t="s">
        <v>505</v>
      </c>
      <c r="M74" s="715" t="s">
        <v>501</v>
      </c>
      <c r="N74" s="59" t="s">
        <v>506</v>
      </c>
    </row>
    <row r="75" spans="1:15" ht="18" customHeight="1">
      <c r="A75" s="459"/>
      <c r="B75" s="718"/>
      <c r="C75" s="720"/>
      <c r="D75" s="60" t="s">
        <v>507</v>
      </c>
      <c r="E75" s="716"/>
      <c r="F75" s="60" t="s">
        <v>508</v>
      </c>
      <c r="G75" s="716"/>
      <c r="H75" s="60" t="s">
        <v>509</v>
      </c>
      <c r="I75" s="716"/>
      <c r="J75" s="60" t="s">
        <v>510</v>
      </c>
      <c r="K75" s="716"/>
      <c r="L75" s="60" t="s">
        <v>511</v>
      </c>
      <c r="M75" s="71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910</v>
      </c>
      <c r="E76" s="659" t="s">
        <v>928</v>
      </c>
      <c r="F76" s="132" t="s">
        <v>912</v>
      </c>
      <c r="G76" s="659" t="s">
        <v>928</v>
      </c>
      <c r="H76" s="64" t="s">
        <v>913</v>
      </c>
      <c r="I76" s="659" t="s">
        <v>928</v>
      </c>
      <c r="J76" s="64" t="s">
        <v>914</v>
      </c>
      <c r="K76" s="659" t="s">
        <v>928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915</v>
      </c>
      <c r="E77" s="65"/>
      <c r="F77" s="64" t="s">
        <v>915</v>
      </c>
      <c r="G77" s="65"/>
      <c r="H77" s="64" t="s">
        <v>916</v>
      </c>
      <c r="I77" s="65"/>
      <c r="J77" s="64" t="s">
        <v>916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901</v>
      </c>
      <c r="E78" s="65"/>
      <c r="F78" s="64" t="s">
        <v>901</v>
      </c>
      <c r="G78" s="65"/>
      <c r="H78" s="145" t="s">
        <v>902</v>
      </c>
      <c r="I78" s="104"/>
      <c r="J78" s="132" t="s">
        <v>902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907</v>
      </c>
      <c r="E82" s="126" t="s">
        <v>293</v>
      </c>
      <c r="F82" s="154" t="s">
        <v>907</v>
      </c>
      <c r="G82" s="65" t="s">
        <v>293</v>
      </c>
      <c r="H82" s="154" t="s">
        <v>908</v>
      </c>
      <c r="I82" s="65" t="s">
        <v>909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910</v>
      </c>
      <c r="E83" s="659" t="s">
        <v>911</v>
      </c>
      <c r="F83" s="93" t="s">
        <v>912</v>
      </c>
      <c r="G83" s="659" t="s">
        <v>911</v>
      </c>
      <c r="H83" s="202" t="s">
        <v>913</v>
      </c>
      <c r="I83" s="65"/>
      <c r="J83" s="64" t="s">
        <v>914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929</v>
      </c>
      <c r="B84" s="73">
        <f t="shared" si="13"/>
        <v>46365</v>
      </c>
      <c r="C84" s="74">
        <f t="shared" si="14"/>
        <v>46365</v>
      </c>
      <c r="D84" s="64" t="s">
        <v>930</v>
      </c>
      <c r="E84" s="65"/>
      <c r="F84" s="64" t="s">
        <v>930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931</v>
      </c>
      <c r="E85" s="65"/>
      <c r="F85" s="64" t="s">
        <v>931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931</v>
      </c>
      <c r="E86" s="76"/>
      <c r="F86" s="80" t="s">
        <v>931</v>
      </c>
      <c r="G86" s="76"/>
      <c r="H86" s="80" t="s">
        <v>932</v>
      </c>
      <c r="I86" s="76"/>
      <c r="J86" s="132" t="s">
        <v>932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933</v>
      </c>
      <c r="E89" s="126"/>
      <c r="F89" s="103" t="s">
        <v>933</v>
      </c>
      <c r="G89" s="76"/>
      <c r="H89" s="64" t="s">
        <v>916</v>
      </c>
      <c r="I89" s="65"/>
      <c r="J89" s="64" t="s">
        <v>916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934</v>
      </c>
      <c r="E90" s="76"/>
      <c r="F90" s="132" t="s">
        <v>934</v>
      </c>
      <c r="G90" s="65"/>
      <c r="H90" s="64" t="s">
        <v>935</v>
      </c>
      <c r="I90" s="65"/>
      <c r="J90" s="64" t="s">
        <v>935</v>
      </c>
      <c r="K90" s="65"/>
      <c r="L90" s="103"/>
      <c r="M90" s="76"/>
      <c r="N90" s="82" t="s">
        <v>936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930</v>
      </c>
      <c r="E91" s="65"/>
      <c r="F91" s="64" t="s">
        <v>930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931</v>
      </c>
      <c r="E92" s="65"/>
      <c r="F92" s="64" t="s">
        <v>931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931</v>
      </c>
      <c r="E93" s="76"/>
      <c r="F93" s="151" t="s">
        <v>931</v>
      </c>
      <c r="G93" s="152"/>
      <c r="H93" s="75" t="s">
        <v>932</v>
      </c>
      <c r="I93" s="152"/>
      <c r="J93" s="64" t="s">
        <v>932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933</v>
      </c>
      <c r="E96" s="126"/>
      <c r="F96" s="132" t="s">
        <v>933</v>
      </c>
      <c r="G96" s="65"/>
      <c r="H96" s="80" t="s">
        <v>916</v>
      </c>
      <c r="I96" s="76"/>
      <c r="J96" s="64" t="s">
        <v>916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934</v>
      </c>
      <c r="E97" s="659" t="s">
        <v>911</v>
      </c>
      <c r="F97" s="129" t="s">
        <v>934</v>
      </c>
      <c r="G97" s="659" t="s">
        <v>911</v>
      </c>
      <c r="H97" s="103" t="s">
        <v>937</v>
      </c>
      <c r="I97" s="659" t="s">
        <v>911</v>
      </c>
      <c r="J97" s="103" t="s">
        <v>937</v>
      </c>
      <c r="K97" s="659" t="s">
        <v>911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930</v>
      </c>
      <c r="E98" s="65"/>
      <c r="F98" s="64" t="s">
        <v>930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931</v>
      </c>
      <c r="E99" s="76"/>
      <c r="F99" s="103" t="s">
        <v>931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931</v>
      </c>
      <c r="E100" s="76"/>
      <c r="F100" s="154" t="s">
        <v>931</v>
      </c>
      <c r="G100" s="65"/>
      <c r="H100" s="64" t="s">
        <v>932</v>
      </c>
      <c r="I100" s="76"/>
      <c r="J100" s="103" t="s">
        <v>932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614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717" t="s">
        <v>498</v>
      </c>
      <c r="C109" s="719" t="s">
        <v>499</v>
      </c>
      <c r="D109" s="58" t="s">
        <v>500</v>
      </c>
      <c r="E109" s="715" t="s">
        <v>501</v>
      </c>
      <c r="F109" s="58" t="s">
        <v>502</v>
      </c>
      <c r="G109" s="715" t="s">
        <v>501</v>
      </c>
      <c r="H109" s="58" t="s">
        <v>503</v>
      </c>
      <c r="I109" s="715" t="s">
        <v>501</v>
      </c>
      <c r="J109" s="58" t="s">
        <v>504</v>
      </c>
      <c r="K109" s="715" t="s">
        <v>501</v>
      </c>
      <c r="L109" s="58" t="s">
        <v>505</v>
      </c>
      <c r="M109" s="715" t="s">
        <v>501</v>
      </c>
      <c r="N109" s="59" t="s">
        <v>506</v>
      </c>
    </row>
    <row r="110" spans="1:15" ht="36" customHeight="1">
      <c r="B110" s="718"/>
      <c r="C110" s="720"/>
      <c r="D110" s="60" t="s">
        <v>507</v>
      </c>
      <c r="E110" s="716"/>
      <c r="F110" s="60" t="s">
        <v>508</v>
      </c>
      <c r="G110" s="716"/>
      <c r="H110" s="60" t="s">
        <v>509</v>
      </c>
      <c r="I110" s="716"/>
      <c r="J110" s="60" t="s">
        <v>510</v>
      </c>
      <c r="K110" s="716"/>
      <c r="L110" s="60" t="s">
        <v>511</v>
      </c>
      <c r="M110" s="71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933</v>
      </c>
      <c r="E114" s="65"/>
      <c r="F114" s="103" t="s">
        <v>933</v>
      </c>
      <c r="G114" s="76"/>
      <c r="H114" s="64" t="s">
        <v>916</v>
      </c>
      <c r="I114" s="65"/>
      <c r="J114" s="64" t="s">
        <v>916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934</v>
      </c>
      <c r="E115" s="65"/>
      <c r="F115" s="64" t="s">
        <v>934</v>
      </c>
      <c r="G115" s="94"/>
      <c r="H115" s="129" t="s">
        <v>935</v>
      </c>
      <c r="I115" s="81"/>
      <c r="J115" s="129" t="s">
        <v>935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930</v>
      </c>
      <c r="E116" s="65"/>
      <c r="F116" s="99" t="s">
        <v>930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931</v>
      </c>
      <c r="E117" s="65"/>
      <c r="F117" s="64" t="s">
        <v>931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931</v>
      </c>
      <c r="E118" s="65"/>
      <c r="F118" s="64" t="s">
        <v>931</v>
      </c>
      <c r="G118" s="65"/>
      <c r="H118" s="64" t="s">
        <v>932</v>
      </c>
      <c r="I118" s="65"/>
      <c r="J118" s="64" t="s">
        <v>932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615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934</v>
      </c>
      <c r="E122" s="65"/>
      <c r="F122" s="64" t="s">
        <v>934</v>
      </c>
      <c r="G122" s="65"/>
      <c r="H122" s="64" t="s">
        <v>935</v>
      </c>
      <c r="I122" s="65"/>
      <c r="J122" s="611" t="s">
        <v>935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930</v>
      </c>
      <c r="E123" s="65"/>
      <c r="F123" s="64" t="s">
        <v>930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931</v>
      </c>
      <c r="E124" s="65"/>
      <c r="F124" s="64" t="s">
        <v>931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931</v>
      </c>
      <c r="E125" s="65"/>
      <c r="F125" s="132" t="s">
        <v>931</v>
      </c>
      <c r="G125" s="65"/>
      <c r="H125" s="80" t="s">
        <v>932</v>
      </c>
      <c r="I125" s="76"/>
      <c r="J125" s="80" t="s">
        <v>932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933</v>
      </c>
      <c r="E128" s="126"/>
      <c r="F128" s="132" t="s">
        <v>933</v>
      </c>
      <c r="G128" s="126"/>
      <c r="H128" s="64" t="s">
        <v>916</v>
      </c>
      <c r="I128" s="65"/>
      <c r="J128" s="64" t="s">
        <v>916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934</v>
      </c>
      <c r="E129" s="76"/>
      <c r="F129" s="132" t="s">
        <v>934</v>
      </c>
      <c r="G129" s="126"/>
      <c r="H129" s="64" t="s">
        <v>935</v>
      </c>
      <c r="I129" s="65"/>
      <c r="J129" s="64" t="s">
        <v>935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930</v>
      </c>
      <c r="E130" s="65"/>
      <c r="F130" s="64" t="s">
        <v>930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931</v>
      </c>
      <c r="E131" s="65"/>
      <c r="F131" s="64" t="s">
        <v>931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931</v>
      </c>
      <c r="E132" s="171"/>
      <c r="F132" s="64" t="s">
        <v>931</v>
      </c>
      <c r="G132" s="171"/>
      <c r="H132" s="172" t="s">
        <v>932</v>
      </c>
      <c r="I132" s="171"/>
      <c r="J132" s="64" t="s">
        <v>932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933</v>
      </c>
      <c r="E135" s="126"/>
      <c r="F135" s="132" t="s">
        <v>933</v>
      </c>
      <c r="G135" s="126"/>
      <c r="H135" s="75" t="s">
        <v>916</v>
      </c>
      <c r="I135" s="76"/>
      <c r="J135" s="80" t="s">
        <v>916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934</v>
      </c>
      <c r="E136" s="65"/>
      <c r="F136" s="172" t="s">
        <v>934</v>
      </c>
      <c r="G136" s="94"/>
      <c r="H136" s="64" t="s">
        <v>935</v>
      </c>
      <c r="I136" s="81"/>
      <c r="J136" s="64" t="s">
        <v>935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930</v>
      </c>
      <c r="E137" s="65"/>
      <c r="F137" s="64" t="s">
        <v>930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938</v>
      </c>
      <c r="E138" s="65" t="s">
        <v>418</v>
      </c>
      <c r="F138" s="64" t="s">
        <v>938</v>
      </c>
      <c r="G138" s="65" t="s">
        <v>418</v>
      </c>
      <c r="H138" s="64" t="s">
        <v>938</v>
      </c>
      <c r="I138" s="65" t="s">
        <v>418</v>
      </c>
      <c r="J138" s="64" t="s">
        <v>938</v>
      </c>
      <c r="K138" s="65" t="s">
        <v>418</v>
      </c>
      <c r="L138" s="64" t="s">
        <v>938</v>
      </c>
      <c r="M138" s="65" t="s">
        <v>418</v>
      </c>
      <c r="N138" s="177" t="s">
        <v>939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931</v>
      </c>
      <c r="E139" s="411"/>
      <c r="F139" s="64" t="s">
        <v>931</v>
      </c>
      <c r="G139" s="411"/>
      <c r="H139" s="64" t="s">
        <v>932</v>
      </c>
      <c r="I139" s="411"/>
      <c r="J139" s="64" t="s">
        <v>932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632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717" t="s">
        <v>498</v>
      </c>
      <c r="C144" s="719" t="s">
        <v>499</v>
      </c>
      <c r="D144" s="58" t="s">
        <v>500</v>
      </c>
      <c r="E144" s="715" t="s">
        <v>501</v>
      </c>
      <c r="F144" s="58" t="s">
        <v>502</v>
      </c>
      <c r="G144" s="715" t="s">
        <v>501</v>
      </c>
      <c r="H144" s="58" t="s">
        <v>503</v>
      </c>
      <c r="I144" s="715" t="s">
        <v>501</v>
      </c>
      <c r="J144" s="58" t="s">
        <v>504</v>
      </c>
      <c r="K144" s="715" t="s">
        <v>501</v>
      </c>
      <c r="L144" s="58" t="s">
        <v>505</v>
      </c>
      <c r="M144" s="715" t="s">
        <v>501</v>
      </c>
      <c r="N144" s="59" t="s">
        <v>506</v>
      </c>
    </row>
    <row r="145" spans="1:15" ht="36" customHeight="1">
      <c r="A145" s="462"/>
      <c r="B145" s="718"/>
      <c r="C145" s="720"/>
      <c r="D145" s="60" t="s">
        <v>507</v>
      </c>
      <c r="E145" s="716"/>
      <c r="F145" s="60" t="s">
        <v>508</v>
      </c>
      <c r="G145" s="716"/>
      <c r="H145" s="60" t="s">
        <v>509</v>
      </c>
      <c r="I145" s="716"/>
      <c r="J145" s="60" t="s">
        <v>510</v>
      </c>
      <c r="K145" s="716"/>
      <c r="L145" s="60" t="s">
        <v>511</v>
      </c>
      <c r="M145" s="71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933</v>
      </c>
      <c r="E146" s="510"/>
      <c r="F146" s="480" t="s">
        <v>933</v>
      </c>
      <c r="G146" s="511"/>
      <c r="H146" s="509" t="s">
        <v>916</v>
      </c>
      <c r="I146" s="510"/>
      <c r="J146" s="509" t="s">
        <v>916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934</v>
      </c>
      <c r="E147" s="65"/>
      <c r="F147" s="132" t="s">
        <v>934</v>
      </c>
      <c r="G147" s="94"/>
      <c r="H147" s="132" t="s">
        <v>935</v>
      </c>
      <c r="I147" s="65"/>
      <c r="J147" s="132" t="s">
        <v>935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930</v>
      </c>
      <c r="E148" s="65"/>
      <c r="F148" s="132" t="s">
        <v>930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931</v>
      </c>
      <c r="E149" s="65"/>
      <c r="F149" s="132" t="s">
        <v>931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722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723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933</v>
      </c>
      <c r="E153" s="65"/>
      <c r="F153" s="64" t="s">
        <v>933</v>
      </c>
      <c r="G153" s="94"/>
      <c r="H153" s="64" t="s">
        <v>916</v>
      </c>
      <c r="I153" s="65"/>
      <c r="J153" s="64" t="s">
        <v>916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934</v>
      </c>
      <c r="E154" s="65"/>
      <c r="F154" s="64" t="s">
        <v>934</v>
      </c>
      <c r="G154" s="94"/>
      <c r="H154" s="64" t="s">
        <v>935</v>
      </c>
      <c r="I154" s="65"/>
      <c r="J154" s="64" t="s">
        <v>935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930</v>
      </c>
      <c r="E155" s="65"/>
      <c r="F155" s="64" t="s">
        <v>930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656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722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933</v>
      </c>
      <c r="E160" s="76"/>
      <c r="F160" s="64" t="s">
        <v>933</v>
      </c>
      <c r="G160" s="94"/>
      <c r="H160" s="64" t="s">
        <v>916</v>
      </c>
      <c r="I160" s="65"/>
      <c r="J160" s="64" t="s">
        <v>916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934</v>
      </c>
      <c r="E161" s="65"/>
      <c r="F161" s="64" t="s">
        <v>934</v>
      </c>
      <c r="G161" s="94"/>
      <c r="H161" s="64" t="s">
        <v>935</v>
      </c>
      <c r="I161" s="65"/>
      <c r="J161" s="64" t="s">
        <v>935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930</v>
      </c>
      <c r="E162" s="65"/>
      <c r="F162" s="64" t="s">
        <v>930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931</v>
      </c>
      <c r="E163" s="65"/>
      <c r="F163" s="64" t="s">
        <v>931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931</v>
      </c>
      <c r="E164" s="65"/>
      <c r="F164" s="64" t="s">
        <v>931</v>
      </c>
      <c r="G164" s="94"/>
      <c r="H164" s="64" t="s">
        <v>932</v>
      </c>
      <c r="I164" s="65"/>
      <c r="J164" s="64" t="s">
        <v>932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933</v>
      </c>
      <c r="E167" s="65"/>
      <c r="F167" s="64" t="s">
        <v>933</v>
      </c>
      <c r="G167" s="94"/>
      <c r="H167" s="64" t="s">
        <v>916</v>
      </c>
      <c r="I167" s="65"/>
      <c r="J167" s="64" t="s">
        <v>916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662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663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717" t="s">
        <v>498</v>
      </c>
      <c r="C176" s="719" t="s">
        <v>499</v>
      </c>
      <c r="D176" s="58" t="s">
        <v>500</v>
      </c>
      <c r="E176" s="715" t="s">
        <v>501</v>
      </c>
      <c r="F176" s="58" t="s">
        <v>502</v>
      </c>
      <c r="G176" s="715" t="s">
        <v>501</v>
      </c>
      <c r="H176" s="58" t="s">
        <v>503</v>
      </c>
      <c r="I176" s="715" t="s">
        <v>501</v>
      </c>
      <c r="J176" s="58" t="s">
        <v>504</v>
      </c>
      <c r="K176" s="715" t="s">
        <v>501</v>
      </c>
      <c r="L176" s="58" t="s">
        <v>505</v>
      </c>
      <c r="M176" s="715" t="s">
        <v>501</v>
      </c>
      <c r="N176" s="59" t="s">
        <v>506</v>
      </c>
    </row>
    <row r="177" spans="1:15" ht="18" customHeight="1">
      <c r="A177" s="460"/>
      <c r="B177" s="718"/>
      <c r="C177" s="720"/>
      <c r="D177" s="60" t="s">
        <v>507</v>
      </c>
      <c r="E177" s="716"/>
      <c r="F177" s="60" t="s">
        <v>508</v>
      </c>
      <c r="G177" s="716"/>
      <c r="H177" s="60" t="s">
        <v>509</v>
      </c>
      <c r="I177" s="716"/>
      <c r="J177" s="60" t="s">
        <v>510</v>
      </c>
      <c r="K177" s="716"/>
      <c r="L177" s="60" t="s">
        <v>511</v>
      </c>
      <c r="M177" s="71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484</v>
      </c>
      <c r="E182" s="76"/>
      <c r="F182" s="64" t="s">
        <v>940</v>
      </c>
      <c r="G182" s="94"/>
      <c r="H182" s="103" t="s">
        <v>940</v>
      </c>
      <c r="I182" s="76"/>
      <c r="J182" s="64" t="s">
        <v>940</v>
      </c>
      <c r="K182" s="81"/>
      <c r="L182" s="64" t="s">
        <v>298</v>
      </c>
      <c r="M182" s="81"/>
      <c r="N182" s="177" t="s">
        <v>941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942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665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943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497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17" t="s">
        <v>498</v>
      </c>
      <c r="C5" s="719" t="s">
        <v>499</v>
      </c>
      <c r="D5" s="58" t="s">
        <v>500</v>
      </c>
      <c r="E5" s="715" t="s">
        <v>501</v>
      </c>
      <c r="F5" s="58" t="s">
        <v>502</v>
      </c>
      <c r="G5" s="715" t="s">
        <v>501</v>
      </c>
      <c r="H5" s="58" t="s">
        <v>503</v>
      </c>
      <c r="I5" s="715" t="s">
        <v>501</v>
      </c>
      <c r="J5" s="58" t="s">
        <v>504</v>
      </c>
      <c r="K5" s="715" t="s">
        <v>501</v>
      </c>
      <c r="L5" s="58" t="s">
        <v>505</v>
      </c>
      <c r="M5" s="715" t="s">
        <v>501</v>
      </c>
      <c r="N5" s="59" t="s">
        <v>506</v>
      </c>
    </row>
    <row r="6" spans="1:15" ht="18" customHeight="1">
      <c r="B6" s="718"/>
      <c r="C6" s="720"/>
      <c r="D6" s="60" t="s">
        <v>507</v>
      </c>
      <c r="E6" s="716"/>
      <c r="F6" s="60" t="s">
        <v>508</v>
      </c>
      <c r="G6" s="716"/>
      <c r="H6" s="60" t="s">
        <v>509</v>
      </c>
      <c r="I6" s="716"/>
      <c r="J6" s="60" t="s">
        <v>510</v>
      </c>
      <c r="K6" s="716"/>
      <c r="L6" s="60" t="s">
        <v>511</v>
      </c>
      <c r="M6" s="716"/>
      <c r="N6" s="61"/>
    </row>
    <row r="7" spans="1:15" ht="36" customHeight="1">
      <c r="A7" s="458" t="s">
        <v>900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944</v>
      </c>
      <c r="E8" s="65"/>
      <c r="F8" s="64" t="s">
        <v>944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944</v>
      </c>
      <c r="E15" s="92"/>
      <c r="F15" s="64" t="s">
        <v>944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918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919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9" t="s">
        <v>945</v>
      </c>
      <c r="M20" s="650">
        <v>301</v>
      </c>
      <c r="N20" s="82" t="s">
        <v>920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944</v>
      </c>
      <c r="E22" s="81"/>
      <c r="F22" s="75" t="s">
        <v>944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946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944</v>
      </c>
      <c r="E29" s="65"/>
      <c r="F29" s="64" t="s">
        <v>944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924</v>
      </c>
      <c r="E33" s="65">
        <v>301</v>
      </c>
      <c r="F33" s="129" t="s">
        <v>924</v>
      </c>
      <c r="G33" s="65">
        <v>301</v>
      </c>
      <c r="H33" s="64" t="s">
        <v>924</v>
      </c>
      <c r="I33" s="65">
        <v>301</v>
      </c>
      <c r="J33" s="64" t="s">
        <v>924</v>
      </c>
      <c r="K33" s="65">
        <v>301</v>
      </c>
      <c r="L33" s="64"/>
      <c r="M33" s="77"/>
      <c r="N33" s="82" t="s">
        <v>925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944</v>
      </c>
      <c r="E36" s="76"/>
      <c r="F36" s="93" t="s">
        <v>944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568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17" t="s">
        <v>498</v>
      </c>
      <c r="C40" s="719" t="s">
        <v>499</v>
      </c>
      <c r="D40" s="58" t="s">
        <v>500</v>
      </c>
      <c r="E40" s="715" t="s">
        <v>501</v>
      </c>
      <c r="F40" s="58" t="s">
        <v>502</v>
      </c>
      <c r="G40" s="715" t="s">
        <v>501</v>
      </c>
      <c r="H40" s="58" t="s">
        <v>503</v>
      </c>
      <c r="I40" s="715" t="s">
        <v>501</v>
      </c>
      <c r="J40" s="58" t="s">
        <v>504</v>
      </c>
      <c r="K40" s="715" t="s">
        <v>501</v>
      </c>
      <c r="L40" s="58" t="s">
        <v>505</v>
      </c>
      <c r="M40" s="715" t="s">
        <v>501</v>
      </c>
      <c r="N40" s="59" t="s">
        <v>506</v>
      </c>
    </row>
    <row r="41" spans="1:15" ht="36" customHeight="1">
      <c r="A41" s="459"/>
      <c r="B41" s="718"/>
      <c r="C41" s="720"/>
      <c r="D41" s="60" t="s">
        <v>507</v>
      </c>
      <c r="E41" s="716"/>
      <c r="F41" s="60" t="s">
        <v>508</v>
      </c>
      <c r="G41" s="716"/>
      <c r="H41" s="60" t="s">
        <v>509</v>
      </c>
      <c r="I41" s="716"/>
      <c r="J41" s="60" t="s">
        <v>510</v>
      </c>
      <c r="K41" s="716"/>
      <c r="L41" s="60" t="s">
        <v>511</v>
      </c>
      <c r="M41" s="71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926</v>
      </c>
      <c r="E43" s="478" t="s">
        <v>311</v>
      </c>
      <c r="F43" s="374" t="s">
        <v>926</v>
      </c>
      <c r="G43" s="478" t="s">
        <v>311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926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944</v>
      </c>
      <c r="E47" s="65"/>
      <c r="F47" s="93" t="s">
        <v>944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9" t="s">
        <v>945</v>
      </c>
      <c r="M52" s="650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944</v>
      </c>
      <c r="E54" s="126"/>
      <c r="F54" s="93" t="s">
        <v>944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944</v>
      </c>
      <c r="E61" s="65"/>
      <c r="F61" s="93" t="s">
        <v>944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698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927</v>
      </c>
      <c r="E65" s="126" t="s">
        <v>311</v>
      </c>
      <c r="F65" s="129" t="s">
        <v>927</v>
      </c>
      <c r="G65" s="126" t="s">
        <v>311</v>
      </c>
      <c r="H65" s="64" t="s">
        <v>927</v>
      </c>
      <c r="I65" s="126" t="s">
        <v>311</v>
      </c>
      <c r="J65" s="64" t="s">
        <v>927</v>
      </c>
      <c r="K65" s="126" t="s">
        <v>311</v>
      </c>
      <c r="L65" s="64"/>
      <c r="M65" s="77"/>
      <c r="N65" s="82" t="s">
        <v>927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944</v>
      </c>
      <c r="E68" s="126"/>
      <c r="F68" s="103" t="s">
        <v>944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589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17" t="s">
        <v>498</v>
      </c>
      <c r="C74" s="719" t="s">
        <v>499</v>
      </c>
      <c r="D74" s="58" t="s">
        <v>500</v>
      </c>
      <c r="E74" s="715" t="s">
        <v>501</v>
      </c>
      <c r="F74" s="58" t="s">
        <v>502</v>
      </c>
      <c r="G74" s="715" t="s">
        <v>501</v>
      </c>
      <c r="H74" s="58" t="s">
        <v>503</v>
      </c>
      <c r="I74" s="715" t="s">
        <v>501</v>
      </c>
      <c r="J74" s="58" t="s">
        <v>504</v>
      </c>
      <c r="K74" s="715" t="s">
        <v>501</v>
      </c>
      <c r="L74" s="58" t="s">
        <v>505</v>
      </c>
      <c r="M74" s="715" t="s">
        <v>501</v>
      </c>
      <c r="N74" s="59" t="s">
        <v>506</v>
      </c>
    </row>
    <row r="75" spans="1:15" ht="18" customHeight="1">
      <c r="A75" s="459"/>
      <c r="B75" s="718"/>
      <c r="C75" s="720"/>
      <c r="D75" s="60" t="s">
        <v>507</v>
      </c>
      <c r="E75" s="716"/>
      <c r="F75" s="60" t="s">
        <v>508</v>
      </c>
      <c r="G75" s="716"/>
      <c r="H75" s="60" t="s">
        <v>509</v>
      </c>
      <c r="I75" s="716"/>
      <c r="J75" s="60" t="s">
        <v>510</v>
      </c>
      <c r="K75" s="716"/>
      <c r="L75" s="60" t="s">
        <v>511</v>
      </c>
      <c r="M75" s="71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944</v>
      </c>
      <c r="E79" s="126"/>
      <c r="F79" s="64" t="s">
        <v>944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929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9" t="s">
        <v>945</v>
      </c>
      <c r="M84" s="650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936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17" t="s">
        <v>498</v>
      </c>
      <c r="C109" s="719" t="s">
        <v>499</v>
      </c>
      <c r="D109" s="58" t="s">
        <v>500</v>
      </c>
      <c r="E109" s="715" t="s">
        <v>501</v>
      </c>
      <c r="F109" s="58" t="s">
        <v>502</v>
      </c>
      <c r="G109" s="715" t="s">
        <v>501</v>
      </c>
      <c r="H109" s="58" t="s">
        <v>503</v>
      </c>
      <c r="I109" s="715" t="s">
        <v>501</v>
      </c>
      <c r="J109" s="58" t="s">
        <v>504</v>
      </c>
      <c r="K109" s="715" t="s">
        <v>501</v>
      </c>
      <c r="L109" s="58" t="s">
        <v>505</v>
      </c>
      <c r="M109" s="715" t="s">
        <v>501</v>
      </c>
      <c r="N109" s="59" t="s">
        <v>506</v>
      </c>
    </row>
    <row r="110" spans="1:15" ht="36" customHeight="1">
      <c r="B110" s="718"/>
      <c r="C110" s="720"/>
      <c r="D110" s="60" t="s">
        <v>507</v>
      </c>
      <c r="E110" s="716"/>
      <c r="F110" s="60" t="s">
        <v>508</v>
      </c>
      <c r="G110" s="716"/>
      <c r="H110" s="60" t="s">
        <v>509</v>
      </c>
      <c r="I110" s="716"/>
      <c r="J110" s="60" t="s">
        <v>510</v>
      </c>
      <c r="K110" s="716"/>
      <c r="L110" s="60" t="s">
        <v>511</v>
      </c>
      <c r="M110" s="71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615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1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938</v>
      </c>
      <c r="E138" s="65" t="s">
        <v>418</v>
      </c>
      <c r="F138" s="64" t="s">
        <v>938</v>
      </c>
      <c r="G138" s="65" t="s">
        <v>418</v>
      </c>
      <c r="H138" s="64" t="s">
        <v>938</v>
      </c>
      <c r="I138" s="65" t="s">
        <v>418</v>
      </c>
      <c r="J138" s="64" t="s">
        <v>938</v>
      </c>
      <c r="K138" s="65" t="s">
        <v>418</v>
      </c>
      <c r="L138" s="64" t="s">
        <v>938</v>
      </c>
      <c r="M138" s="65" t="s">
        <v>418</v>
      </c>
      <c r="N138" s="177" t="s">
        <v>939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17" t="s">
        <v>498</v>
      </c>
      <c r="C144" s="719" t="s">
        <v>499</v>
      </c>
      <c r="D144" s="58" t="s">
        <v>500</v>
      </c>
      <c r="E144" s="715" t="s">
        <v>501</v>
      </c>
      <c r="F144" s="58" t="s">
        <v>502</v>
      </c>
      <c r="G144" s="715" t="s">
        <v>501</v>
      </c>
      <c r="H144" s="58" t="s">
        <v>503</v>
      </c>
      <c r="I144" s="715" t="s">
        <v>501</v>
      </c>
      <c r="J144" s="58" t="s">
        <v>504</v>
      </c>
      <c r="K144" s="715" t="s">
        <v>501</v>
      </c>
      <c r="L144" s="58" t="s">
        <v>505</v>
      </c>
      <c r="M144" s="715" t="s">
        <v>501</v>
      </c>
      <c r="N144" s="59" t="s">
        <v>506</v>
      </c>
    </row>
    <row r="145" spans="1:15" ht="36" customHeight="1">
      <c r="A145" s="462"/>
      <c r="B145" s="718"/>
      <c r="C145" s="720"/>
      <c r="D145" s="60" t="s">
        <v>507</v>
      </c>
      <c r="E145" s="716"/>
      <c r="F145" s="60" t="s">
        <v>508</v>
      </c>
      <c r="G145" s="716"/>
      <c r="H145" s="60" t="s">
        <v>509</v>
      </c>
      <c r="I145" s="716"/>
      <c r="J145" s="60" t="s">
        <v>510</v>
      </c>
      <c r="K145" s="716"/>
      <c r="L145" s="60" t="s">
        <v>511</v>
      </c>
      <c r="M145" s="71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722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731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947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17" t="s">
        <v>498</v>
      </c>
      <c r="C176" s="719" t="s">
        <v>499</v>
      </c>
      <c r="D176" s="58" t="s">
        <v>500</v>
      </c>
      <c r="E176" s="715" t="s">
        <v>501</v>
      </c>
      <c r="F176" s="58" t="s">
        <v>502</v>
      </c>
      <c r="G176" s="715" t="s">
        <v>501</v>
      </c>
      <c r="H176" s="58" t="s">
        <v>503</v>
      </c>
      <c r="I176" s="715" t="s">
        <v>501</v>
      </c>
      <c r="J176" s="58" t="s">
        <v>504</v>
      </c>
      <c r="K176" s="715" t="s">
        <v>501</v>
      </c>
      <c r="L176" s="58" t="s">
        <v>505</v>
      </c>
      <c r="M176" s="715" t="s">
        <v>501</v>
      </c>
      <c r="N176" s="59" t="s">
        <v>506</v>
      </c>
    </row>
    <row r="177" spans="1:15" ht="18" customHeight="1">
      <c r="A177" s="460"/>
      <c r="B177" s="718"/>
      <c r="C177" s="720"/>
      <c r="D177" s="60" t="s">
        <v>507</v>
      </c>
      <c r="E177" s="716"/>
      <c r="F177" s="60" t="s">
        <v>508</v>
      </c>
      <c r="G177" s="716"/>
      <c r="H177" s="60" t="s">
        <v>509</v>
      </c>
      <c r="I177" s="716"/>
      <c r="J177" s="60" t="s">
        <v>510</v>
      </c>
      <c r="K177" s="716"/>
      <c r="L177" s="60" t="s">
        <v>511</v>
      </c>
      <c r="M177" s="71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940</v>
      </c>
      <c r="E182" s="150"/>
      <c r="F182" s="64" t="s">
        <v>940</v>
      </c>
      <c r="G182" s="94"/>
      <c r="H182" s="103" t="s">
        <v>940</v>
      </c>
      <c r="I182" s="150"/>
      <c r="J182" s="64" t="s">
        <v>940</v>
      </c>
      <c r="K182" s="77"/>
      <c r="L182" s="64" t="s">
        <v>298</v>
      </c>
      <c r="M182" s="77"/>
      <c r="N182" s="177" t="s">
        <v>941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665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948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497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17" t="s">
        <v>498</v>
      </c>
      <c r="C5" s="719" t="s">
        <v>499</v>
      </c>
      <c r="D5" s="58" t="s">
        <v>500</v>
      </c>
      <c r="E5" s="715" t="s">
        <v>501</v>
      </c>
      <c r="F5" s="58" t="s">
        <v>502</v>
      </c>
      <c r="G5" s="715" t="s">
        <v>501</v>
      </c>
      <c r="H5" s="58" t="s">
        <v>503</v>
      </c>
      <c r="I5" s="715" t="s">
        <v>501</v>
      </c>
      <c r="J5" s="58" t="s">
        <v>504</v>
      </c>
      <c r="K5" s="715" t="s">
        <v>501</v>
      </c>
      <c r="L5" s="58" t="s">
        <v>505</v>
      </c>
      <c r="M5" s="715" t="s">
        <v>501</v>
      </c>
      <c r="N5" s="59" t="s">
        <v>506</v>
      </c>
    </row>
    <row r="6" spans="1:15" ht="18" customHeight="1">
      <c r="B6" s="718"/>
      <c r="C6" s="720"/>
      <c r="D6" s="60" t="s">
        <v>507</v>
      </c>
      <c r="E6" s="716"/>
      <c r="F6" s="60" t="s">
        <v>508</v>
      </c>
      <c r="G6" s="716"/>
      <c r="H6" s="60" t="s">
        <v>509</v>
      </c>
      <c r="I6" s="716"/>
      <c r="J6" s="60" t="s">
        <v>510</v>
      </c>
      <c r="K6" s="716"/>
      <c r="L6" s="60" t="s">
        <v>511</v>
      </c>
      <c r="M6" s="716"/>
      <c r="N6" s="61"/>
    </row>
    <row r="7" spans="1:15" ht="36" customHeight="1">
      <c r="A7" s="458" t="s">
        <v>900</v>
      </c>
      <c r="B7" s="62">
        <v>46296</v>
      </c>
      <c r="C7" s="63">
        <f>B7</f>
        <v>46296</v>
      </c>
      <c r="D7" s="64" t="s">
        <v>949</v>
      </c>
      <c r="E7" s="65"/>
      <c r="F7" s="66" t="s">
        <v>949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950</v>
      </c>
      <c r="E8" s="65"/>
      <c r="F8" s="64" t="s">
        <v>950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951</v>
      </c>
      <c r="E12" s="65"/>
      <c r="F12" s="79" t="s">
        <v>951</v>
      </c>
      <c r="G12" s="65"/>
      <c r="H12" s="64" t="s">
        <v>952</v>
      </c>
      <c r="I12" s="65" t="s">
        <v>232</v>
      </c>
      <c r="J12" s="64" t="s">
        <v>952</v>
      </c>
      <c r="K12" s="65" t="s">
        <v>232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949</v>
      </c>
      <c r="E14" s="65"/>
      <c r="F14" s="64" t="s">
        <v>949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950</v>
      </c>
      <c r="E15" s="92"/>
      <c r="F15" s="64" t="s">
        <v>950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918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919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951</v>
      </c>
      <c r="E19" s="65"/>
      <c r="F19" s="79" t="s">
        <v>951</v>
      </c>
      <c r="G19" s="65"/>
      <c r="H19" s="64" t="s">
        <v>952</v>
      </c>
      <c r="I19" s="65" t="s">
        <v>232</v>
      </c>
      <c r="J19" s="64" t="s">
        <v>952</v>
      </c>
      <c r="K19" s="65" t="s">
        <v>232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920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949</v>
      </c>
      <c r="E21" s="65"/>
      <c r="F21" s="99" t="s">
        <v>949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950</v>
      </c>
      <c r="E22" s="81"/>
      <c r="F22" s="75" t="s">
        <v>950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951</v>
      </c>
      <c r="E26" s="152"/>
      <c r="F26" s="103" t="s">
        <v>951</v>
      </c>
      <c r="G26" s="152"/>
      <c r="H26" s="64" t="s">
        <v>952</v>
      </c>
      <c r="I26" s="65" t="s">
        <v>232</v>
      </c>
      <c r="J26" s="64" t="s">
        <v>952</v>
      </c>
      <c r="K26" s="65" t="s">
        <v>232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949</v>
      </c>
      <c r="E28" s="65"/>
      <c r="F28" s="64" t="s">
        <v>949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950</v>
      </c>
      <c r="E29" s="65"/>
      <c r="F29" s="64" t="s">
        <v>950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924</v>
      </c>
      <c r="E33" s="65">
        <v>301</v>
      </c>
      <c r="F33" s="129" t="s">
        <v>924</v>
      </c>
      <c r="G33" s="65">
        <v>301</v>
      </c>
      <c r="H33" s="64" t="s">
        <v>924</v>
      </c>
      <c r="I33" s="65">
        <v>301</v>
      </c>
      <c r="J33" s="64" t="s">
        <v>924</v>
      </c>
      <c r="K33" s="65">
        <v>301</v>
      </c>
      <c r="L33" s="64"/>
      <c r="M33" s="77"/>
      <c r="N33" s="82" t="s">
        <v>925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949</v>
      </c>
      <c r="E35" s="65"/>
      <c r="F35" s="64" t="s">
        <v>949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950</v>
      </c>
      <c r="E36" s="76"/>
      <c r="F36" s="80" t="s">
        <v>950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568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17" t="s">
        <v>498</v>
      </c>
      <c r="C40" s="719" t="s">
        <v>499</v>
      </c>
      <c r="D40" s="58" t="s">
        <v>500</v>
      </c>
      <c r="E40" s="715" t="s">
        <v>501</v>
      </c>
      <c r="F40" s="58" t="s">
        <v>502</v>
      </c>
      <c r="G40" s="715" t="s">
        <v>501</v>
      </c>
      <c r="H40" s="58" t="s">
        <v>503</v>
      </c>
      <c r="I40" s="715" t="s">
        <v>501</v>
      </c>
      <c r="J40" s="58" t="s">
        <v>504</v>
      </c>
      <c r="K40" s="715" t="s">
        <v>501</v>
      </c>
      <c r="L40" s="58" t="s">
        <v>505</v>
      </c>
      <c r="M40" s="715" t="s">
        <v>501</v>
      </c>
      <c r="N40" s="59" t="s">
        <v>506</v>
      </c>
    </row>
    <row r="41" spans="1:15" ht="36" customHeight="1">
      <c r="A41" s="459"/>
      <c r="B41" s="718"/>
      <c r="C41" s="720"/>
      <c r="D41" s="60" t="s">
        <v>507</v>
      </c>
      <c r="E41" s="716"/>
      <c r="F41" s="60" t="s">
        <v>508</v>
      </c>
      <c r="G41" s="716"/>
      <c r="H41" s="60" t="s">
        <v>509</v>
      </c>
      <c r="I41" s="716"/>
      <c r="J41" s="60" t="s">
        <v>510</v>
      </c>
      <c r="K41" s="716"/>
      <c r="L41" s="60" t="s">
        <v>511</v>
      </c>
      <c r="M41" s="71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926</v>
      </c>
      <c r="E43" s="478" t="s">
        <v>311</v>
      </c>
      <c r="F43" s="374" t="s">
        <v>926</v>
      </c>
      <c r="G43" s="478" t="s">
        <v>311</v>
      </c>
      <c r="H43" s="374" t="s">
        <v>952</v>
      </c>
      <c r="I43" s="76" t="s">
        <v>953</v>
      </c>
      <c r="J43" s="202" t="s">
        <v>952</v>
      </c>
      <c r="K43" s="65" t="s">
        <v>953</v>
      </c>
      <c r="L43" s="64"/>
      <c r="M43" s="77"/>
      <c r="N43" s="82" t="s">
        <v>926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949</v>
      </c>
      <c r="E46" s="65"/>
      <c r="F46" s="64" t="s">
        <v>949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950</v>
      </c>
      <c r="E47" s="65"/>
      <c r="F47" s="80" t="s">
        <v>950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951</v>
      </c>
      <c r="E51" s="65"/>
      <c r="F51" s="129" t="s">
        <v>951</v>
      </c>
      <c r="G51" s="65"/>
      <c r="H51" s="64" t="s">
        <v>952</v>
      </c>
      <c r="I51" s="65" t="s">
        <v>232</v>
      </c>
      <c r="J51" s="64" t="s">
        <v>952</v>
      </c>
      <c r="K51" s="65" t="s">
        <v>232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949</v>
      </c>
      <c r="E53" s="65"/>
      <c r="F53" s="64" t="s">
        <v>949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950</v>
      </c>
      <c r="E54" s="126"/>
      <c r="F54" s="80" t="s">
        <v>950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951</v>
      </c>
      <c r="E58" s="126"/>
      <c r="F58" s="129" t="s">
        <v>951</v>
      </c>
      <c r="G58" s="126"/>
      <c r="H58" s="64" t="s">
        <v>952</v>
      </c>
      <c r="I58" s="65" t="s">
        <v>232</v>
      </c>
      <c r="J58" s="64" t="s">
        <v>952</v>
      </c>
      <c r="K58" s="65" t="s">
        <v>232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949</v>
      </c>
      <c r="E60" s="65"/>
      <c r="F60" s="64" t="s">
        <v>949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950</v>
      </c>
      <c r="E61" s="65"/>
      <c r="F61" s="80" t="s">
        <v>950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698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927</v>
      </c>
      <c r="E65" s="126" t="s">
        <v>311</v>
      </c>
      <c r="F65" s="129" t="s">
        <v>927</v>
      </c>
      <c r="G65" s="126" t="s">
        <v>311</v>
      </c>
      <c r="H65" s="64" t="s">
        <v>927</v>
      </c>
      <c r="I65" s="126" t="s">
        <v>311</v>
      </c>
      <c r="J65" s="64" t="s">
        <v>927</v>
      </c>
      <c r="K65" s="126" t="s">
        <v>311</v>
      </c>
      <c r="L65" s="64"/>
      <c r="M65" s="77"/>
      <c r="N65" s="82" t="s">
        <v>927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949</v>
      </c>
      <c r="E67" s="65"/>
      <c r="F67" s="64" t="s">
        <v>949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950</v>
      </c>
      <c r="E68" s="126"/>
      <c r="F68" s="103" t="s">
        <v>950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589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17" t="s">
        <v>498</v>
      </c>
      <c r="C74" s="719" t="s">
        <v>499</v>
      </c>
      <c r="D74" s="58" t="s">
        <v>500</v>
      </c>
      <c r="E74" s="715" t="s">
        <v>501</v>
      </c>
      <c r="F74" s="58" t="s">
        <v>502</v>
      </c>
      <c r="G74" s="715" t="s">
        <v>501</v>
      </c>
      <c r="H74" s="58" t="s">
        <v>503</v>
      </c>
      <c r="I74" s="715" t="s">
        <v>501</v>
      </c>
      <c r="J74" s="58" t="s">
        <v>504</v>
      </c>
      <c r="K74" s="715" t="s">
        <v>501</v>
      </c>
      <c r="L74" s="58" t="s">
        <v>505</v>
      </c>
      <c r="M74" s="715" t="s">
        <v>501</v>
      </c>
      <c r="N74" s="59" t="s">
        <v>506</v>
      </c>
    </row>
    <row r="75" spans="1:15" ht="18" customHeight="1">
      <c r="A75" s="459"/>
      <c r="B75" s="718"/>
      <c r="C75" s="720"/>
      <c r="D75" s="60" t="s">
        <v>507</v>
      </c>
      <c r="E75" s="716"/>
      <c r="F75" s="60" t="s">
        <v>508</v>
      </c>
      <c r="G75" s="716"/>
      <c r="H75" s="60" t="s">
        <v>509</v>
      </c>
      <c r="I75" s="716"/>
      <c r="J75" s="60" t="s">
        <v>510</v>
      </c>
      <c r="K75" s="716"/>
      <c r="L75" s="60" t="s">
        <v>511</v>
      </c>
      <c r="M75" s="71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951</v>
      </c>
      <c r="E76" s="126"/>
      <c r="F76" s="132" t="s">
        <v>951</v>
      </c>
      <c r="G76" s="126"/>
      <c r="H76" s="64" t="s">
        <v>952</v>
      </c>
      <c r="I76" s="65" t="s">
        <v>232</v>
      </c>
      <c r="J76" s="64" t="s">
        <v>952</v>
      </c>
      <c r="K76" s="65" t="s">
        <v>232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949</v>
      </c>
      <c r="E78" s="65"/>
      <c r="F78" s="64" t="s">
        <v>949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950</v>
      </c>
      <c r="E79" s="126"/>
      <c r="F79" s="64" t="s">
        <v>950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951</v>
      </c>
      <c r="E83" s="76"/>
      <c r="F83" s="80" t="s">
        <v>951</v>
      </c>
      <c r="G83" s="76"/>
      <c r="H83" s="202" t="s">
        <v>952</v>
      </c>
      <c r="I83" s="65" t="s">
        <v>232</v>
      </c>
      <c r="J83" s="64" t="s">
        <v>952</v>
      </c>
      <c r="K83" s="65" t="s">
        <v>232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929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949</v>
      </c>
      <c r="E85" s="65"/>
      <c r="F85" s="64" t="s">
        <v>949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954</v>
      </c>
      <c r="E90" s="76"/>
      <c r="F90" s="132" t="s">
        <v>954</v>
      </c>
      <c r="G90" s="65"/>
      <c r="H90" s="64" t="s">
        <v>955</v>
      </c>
      <c r="I90" s="65"/>
      <c r="J90" s="64" t="s">
        <v>955</v>
      </c>
      <c r="K90" s="65"/>
      <c r="L90" s="103"/>
      <c r="M90" s="76"/>
      <c r="N90" s="82" t="s">
        <v>936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949</v>
      </c>
      <c r="E92" s="65"/>
      <c r="F92" s="64" t="s">
        <v>949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954</v>
      </c>
      <c r="E97" s="76"/>
      <c r="F97" s="129" t="s">
        <v>954</v>
      </c>
      <c r="G97" s="65"/>
      <c r="H97" s="103" t="s">
        <v>955</v>
      </c>
      <c r="I97" s="76"/>
      <c r="J97" s="582" t="s">
        <v>955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949</v>
      </c>
      <c r="E99" s="76"/>
      <c r="F99" s="103" t="s">
        <v>949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17" t="s">
        <v>498</v>
      </c>
      <c r="C109" s="719" t="s">
        <v>499</v>
      </c>
      <c r="D109" s="58" t="s">
        <v>500</v>
      </c>
      <c r="E109" s="715" t="s">
        <v>501</v>
      </c>
      <c r="F109" s="58" t="s">
        <v>502</v>
      </c>
      <c r="G109" s="715" t="s">
        <v>501</v>
      </c>
      <c r="H109" s="58" t="s">
        <v>503</v>
      </c>
      <c r="I109" s="715" t="s">
        <v>501</v>
      </c>
      <c r="J109" s="58" t="s">
        <v>504</v>
      </c>
      <c r="K109" s="715" t="s">
        <v>501</v>
      </c>
      <c r="L109" s="58" t="s">
        <v>505</v>
      </c>
      <c r="M109" s="715" t="s">
        <v>501</v>
      </c>
      <c r="N109" s="59" t="s">
        <v>506</v>
      </c>
    </row>
    <row r="110" spans="1:15" ht="36" customHeight="1">
      <c r="B110" s="718"/>
      <c r="C110" s="720"/>
      <c r="D110" s="60" t="s">
        <v>507</v>
      </c>
      <c r="E110" s="716"/>
      <c r="F110" s="60" t="s">
        <v>508</v>
      </c>
      <c r="G110" s="716"/>
      <c r="H110" s="60" t="s">
        <v>509</v>
      </c>
      <c r="I110" s="716"/>
      <c r="J110" s="60" t="s">
        <v>510</v>
      </c>
      <c r="K110" s="716"/>
      <c r="L110" s="60" t="s">
        <v>511</v>
      </c>
      <c r="M110" s="71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954</v>
      </c>
      <c r="E115" s="94"/>
      <c r="F115" s="64" t="s">
        <v>954</v>
      </c>
      <c r="G115" s="94"/>
      <c r="H115" s="129" t="s">
        <v>955</v>
      </c>
      <c r="I115" s="81"/>
      <c r="J115" s="129" t="s">
        <v>955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949</v>
      </c>
      <c r="E117" s="65"/>
      <c r="F117" s="64" t="s">
        <v>949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615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954</v>
      </c>
      <c r="E122" s="65"/>
      <c r="F122" s="64" t="s">
        <v>954</v>
      </c>
      <c r="G122" s="65"/>
      <c r="H122" s="64" t="s">
        <v>955</v>
      </c>
      <c r="I122" s="65"/>
      <c r="J122" s="611" t="s">
        <v>955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949</v>
      </c>
      <c r="E124" s="65"/>
      <c r="F124" s="64" t="s">
        <v>949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954</v>
      </c>
      <c r="E129" s="76"/>
      <c r="F129" s="132" t="s">
        <v>954</v>
      </c>
      <c r="G129" s="126"/>
      <c r="H129" s="64" t="s">
        <v>955</v>
      </c>
      <c r="I129" s="65"/>
      <c r="J129" s="64" t="s">
        <v>955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949</v>
      </c>
      <c r="E131" s="65"/>
      <c r="F131" s="64" t="s">
        <v>949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954</v>
      </c>
      <c r="E136" s="94"/>
      <c r="F136" s="172" t="s">
        <v>954</v>
      </c>
      <c r="G136" s="94"/>
      <c r="H136" s="64" t="s">
        <v>955</v>
      </c>
      <c r="I136" s="81"/>
      <c r="J136" s="64" t="s">
        <v>955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938</v>
      </c>
      <c r="E138" s="65" t="s">
        <v>418</v>
      </c>
      <c r="F138" s="64" t="s">
        <v>938</v>
      </c>
      <c r="G138" s="65" t="s">
        <v>418</v>
      </c>
      <c r="H138" s="64" t="s">
        <v>938</v>
      </c>
      <c r="I138" s="65" t="s">
        <v>418</v>
      </c>
      <c r="J138" s="64" t="s">
        <v>938</v>
      </c>
      <c r="K138" s="65" t="s">
        <v>418</v>
      </c>
      <c r="L138" s="64" t="s">
        <v>938</v>
      </c>
      <c r="M138" s="65" t="s">
        <v>418</v>
      </c>
      <c r="N138" s="177" t="s">
        <v>939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17" t="s">
        <v>498</v>
      </c>
      <c r="C144" s="719" t="s">
        <v>499</v>
      </c>
      <c r="D144" s="58" t="s">
        <v>500</v>
      </c>
      <c r="E144" s="715" t="s">
        <v>501</v>
      </c>
      <c r="F144" s="58" t="s">
        <v>502</v>
      </c>
      <c r="G144" s="715" t="s">
        <v>501</v>
      </c>
      <c r="H144" s="58" t="s">
        <v>503</v>
      </c>
      <c r="I144" s="715" t="s">
        <v>501</v>
      </c>
      <c r="J144" s="58" t="s">
        <v>504</v>
      </c>
      <c r="K144" s="715" t="s">
        <v>501</v>
      </c>
      <c r="L144" s="58" t="s">
        <v>505</v>
      </c>
      <c r="M144" s="715" t="s">
        <v>501</v>
      </c>
      <c r="N144" s="59" t="s">
        <v>506</v>
      </c>
    </row>
    <row r="145" spans="1:15" ht="36" customHeight="1">
      <c r="A145" s="462"/>
      <c r="B145" s="718"/>
      <c r="C145" s="720"/>
      <c r="D145" s="60" t="s">
        <v>507</v>
      </c>
      <c r="E145" s="716"/>
      <c r="F145" s="60" t="s">
        <v>508</v>
      </c>
      <c r="G145" s="716"/>
      <c r="H145" s="60" t="s">
        <v>509</v>
      </c>
      <c r="I145" s="716"/>
      <c r="J145" s="60" t="s">
        <v>510</v>
      </c>
      <c r="K145" s="716"/>
      <c r="L145" s="60" t="s">
        <v>511</v>
      </c>
      <c r="M145" s="71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954</v>
      </c>
      <c r="E147" s="94"/>
      <c r="F147" s="132" t="s">
        <v>954</v>
      </c>
      <c r="G147" s="94"/>
      <c r="H147" s="132" t="s">
        <v>955</v>
      </c>
      <c r="I147" s="94"/>
      <c r="J147" s="132" t="s">
        <v>955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949</v>
      </c>
      <c r="E149" s="65"/>
      <c r="F149" s="132" t="s">
        <v>949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722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954</v>
      </c>
      <c r="E154" s="94"/>
      <c r="F154" s="64" t="s">
        <v>954</v>
      </c>
      <c r="G154" s="94"/>
      <c r="H154" s="64" t="s">
        <v>955</v>
      </c>
      <c r="I154" s="94"/>
      <c r="J154" s="64" t="s">
        <v>955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722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954</v>
      </c>
      <c r="E161" s="94"/>
      <c r="F161" s="64" t="s">
        <v>954</v>
      </c>
      <c r="G161" s="94"/>
      <c r="H161" s="64" t="s">
        <v>955</v>
      </c>
      <c r="I161" s="94"/>
      <c r="J161" s="64" t="s">
        <v>955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949</v>
      </c>
      <c r="E163" s="94"/>
      <c r="F163" s="64" t="s">
        <v>949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17" t="s">
        <v>498</v>
      </c>
      <c r="C176" s="719" t="s">
        <v>499</v>
      </c>
      <c r="D176" s="58" t="s">
        <v>500</v>
      </c>
      <c r="E176" s="715" t="s">
        <v>501</v>
      </c>
      <c r="F176" s="58" t="s">
        <v>502</v>
      </c>
      <c r="G176" s="715" t="s">
        <v>501</v>
      </c>
      <c r="H176" s="58" t="s">
        <v>503</v>
      </c>
      <c r="I176" s="715" t="s">
        <v>501</v>
      </c>
      <c r="J176" s="58" t="s">
        <v>504</v>
      </c>
      <c r="K176" s="715" t="s">
        <v>501</v>
      </c>
      <c r="L176" s="58" t="s">
        <v>505</v>
      </c>
      <c r="M176" s="715" t="s">
        <v>501</v>
      </c>
      <c r="N176" s="59" t="s">
        <v>506</v>
      </c>
    </row>
    <row r="177" spans="1:15" ht="18" customHeight="1">
      <c r="A177" s="460"/>
      <c r="B177" s="718"/>
      <c r="C177" s="720"/>
      <c r="D177" s="60" t="s">
        <v>507</v>
      </c>
      <c r="E177" s="716"/>
      <c r="F177" s="60" t="s">
        <v>508</v>
      </c>
      <c r="G177" s="716"/>
      <c r="H177" s="60" t="s">
        <v>509</v>
      </c>
      <c r="I177" s="716"/>
      <c r="J177" s="60" t="s">
        <v>510</v>
      </c>
      <c r="K177" s="716"/>
      <c r="L177" s="60" t="s">
        <v>511</v>
      </c>
      <c r="M177" s="71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940</v>
      </c>
      <c r="E182" s="150"/>
      <c r="F182" s="64" t="s">
        <v>940</v>
      </c>
      <c r="G182" s="94"/>
      <c r="H182" s="103" t="s">
        <v>940</v>
      </c>
      <c r="I182" s="150"/>
      <c r="J182" s="64" t="s">
        <v>940</v>
      </c>
      <c r="K182" s="77"/>
      <c r="L182" s="64" t="s">
        <v>298</v>
      </c>
      <c r="M182" s="77"/>
      <c r="N182" s="177" t="s">
        <v>941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664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665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956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497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17" t="s">
        <v>498</v>
      </c>
      <c r="C5" s="719" t="s">
        <v>499</v>
      </c>
      <c r="D5" s="58" t="s">
        <v>500</v>
      </c>
      <c r="E5" s="715" t="s">
        <v>501</v>
      </c>
      <c r="F5" s="58" t="s">
        <v>502</v>
      </c>
      <c r="G5" s="715" t="s">
        <v>501</v>
      </c>
      <c r="H5" s="58" t="s">
        <v>503</v>
      </c>
      <c r="I5" s="715" t="s">
        <v>501</v>
      </c>
      <c r="J5" s="58" t="s">
        <v>504</v>
      </c>
      <c r="K5" s="715" t="s">
        <v>501</v>
      </c>
      <c r="L5" s="58" t="s">
        <v>505</v>
      </c>
      <c r="M5" s="715" t="s">
        <v>501</v>
      </c>
      <c r="N5" s="59" t="s">
        <v>506</v>
      </c>
    </row>
    <row r="6" spans="1:15" ht="18" customHeight="1">
      <c r="B6" s="718"/>
      <c r="C6" s="720"/>
      <c r="D6" s="60" t="s">
        <v>507</v>
      </c>
      <c r="E6" s="716"/>
      <c r="F6" s="60" t="s">
        <v>508</v>
      </c>
      <c r="G6" s="716"/>
      <c r="H6" s="60" t="s">
        <v>509</v>
      </c>
      <c r="I6" s="716"/>
      <c r="J6" s="60" t="s">
        <v>510</v>
      </c>
      <c r="K6" s="716"/>
      <c r="L6" s="60" t="s">
        <v>511</v>
      </c>
      <c r="M6" s="716"/>
      <c r="N6" s="61"/>
    </row>
    <row r="7" spans="1:15" ht="36" customHeight="1">
      <c r="A7" s="458" t="s">
        <v>900</v>
      </c>
      <c r="B7" s="62">
        <v>46296</v>
      </c>
      <c r="C7" s="63">
        <f>B7</f>
        <v>46296</v>
      </c>
      <c r="D7" s="64" t="s">
        <v>957</v>
      </c>
      <c r="E7" s="65"/>
      <c r="F7" s="66" t="s">
        <v>957</v>
      </c>
      <c r="G7" s="65"/>
      <c r="H7" s="67" t="s">
        <v>957</v>
      </c>
      <c r="I7" s="68"/>
      <c r="J7" s="67" t="s">
        <v>957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957</v>
      </c>
      <c r="E8" s="65"/>
      <c r="F8" s="64" t="s">
        <v>957</v>
      </c>
      <c r="G8" s="65"/>
      <c r="H8" s="75" t="s">
        <v>957</v>
      </c>
      <c r="I8" s="76"/>
      <c r="J8" s="64" t="s">
        <v>957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957</v>
      </c>
      <c r="E11" s="76"/>
      <c r="F11" s="103" t="s">
        <v>957</v>
      </c>
      <c r="G11" s="76"/>
      <c r="H11" s="103" t="s">
        <v>957</v>
      </c>
      <c r="I11" s="76"/>
      <c r="J11" s="103" t="s">
        <v>957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957</v>
      </c>
      <c r="E12" s="76"/>
      <c r="F12" s="103" t="s">
        <v>957</v>
      </c>
      <c r="G12" s="76"/>
      <c r="H12" s="64" t="s">
        <v>957</v>
      </c>
      <c r="I12" s="65"/>
      <c r="J12" s="64" t="s">
        <v>957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957</v>
      </c>
      <c r="E13" s="65"/>
      <c r="F13" s="64" t="s">
        <v>957</v>
      </c>
      <c r="G13" s="65"/>
      <c r="H13" s="64" t="s">
        <v>957</v>
      </c>
      <c r="I13" s="65"/>
      <c r="J13" s="64" t="s">
        <v>957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957</v>
      </c>
      <c r="E14" s="65"/>
      <c r="F14" s="64" t="s">
        <v>957</v>
      </c>
      <c r="G14" s="65"/>
      <c r="H14" s="64" t="s">
        <v>957</v>
      </c>
      <c r="I14" s="65"/>
      <c r="J14" s="64" t="s">
        <v>957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957</v>
      </c>
      <c r="E15" s="92"/>
      <c r="F15" s="64" t="s">
        <v>957</v>
      </c>
      <c r="G15" s="65"/>
      <c r="H15" s="64" t="s">
        <v>957</v>
      </c>
      <c r="I15" s="65"/>
      <c r="J15" s="64" t="s">
        <v>957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918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919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686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957</v>
      </c>
      <c r="E19" s="92"/>
      <c r="F19" s="64" t="s">
        <v>957</v>
      </c>
      <c r="G19" s="65"/>
      <c r="H19" s="64" t="s">
        <v>957</v>
      </c>
      <c r="I19" s="65"/>
      <c r="J19" s="64" t="s">
        <v>957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957</v>
      </c>
      <c r="E20" s="65"/>
      <c r="F20" s="64" t="s">
        <v>957</v>
      </c>
      <c r="G20" s="65"/>
      <c r="H20" s="64" t="s">
        <v>957</v>
      </c>
      <c r="I20" s="65"/>
      <c r="J20" s="64" t="s">
        <v>957</v>
      </c>
      <c r="K20" s="77"/>
      <c r="L20" s="64"/>
      <c r="M20" s="77"/>
      <c r="N20" s="82" t="s">
        <v>920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957</v>
      </c>
      <c r="E21" s="65"/>
      <c r="F21" s="99" t="s">
        <v>957</v>
      </c>
      <c r="G21" s="100"/>
      <c r="H21" s="64" t="s">
        <v>957</v>
      </c>
      <c r="I21" s="92"/>
      <c r="J21" s="64" t="s">
        <v>957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957</v>
      </c>
      <c r="E22" s="81"/>
      <c r="F22" s="75" t="s">
        <v>957</v>
      </c>
      <c r="G22" s="76"/>
      <c r="H22" s="77" t="s">
        <v>957</v>
      </c>
      <c r="I22" s="76"/>
      <c r="J22" s="64" t="s">
        <v>957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957</v>
      </c>
      <c r="E25" s="152"/>
      <c r="F25" s="103" t="s">
        <v>957</v>
      </c>
      <c r="G25" s="152"/>
      <c r="H25" s="64" t="s">
        <v>957</v>
      </c>
      <c r="I25" s="65"/>
      <c r="J25" s="64" t="s">
        <v>957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957</v>
      </c>
      <c r="E26" s="152"/>
      <c r="F26" s="103" t="s">
        <v>957</v>
      </c>
      <c r="G26" s="152"/>
      <c r="H26" s="64" t="s">
        <v>957</v>
      </c>
      <c r="I26" s="65"/>
      <c r="J26" s="64" t="s">
        <v>957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957</v>
      </c>
      <c r="E27" s="76"/>
      <c r="F27" s="103" t="s">
        <v>957</v>
      </c>
      <c r="G27" s="76"/>
      <c r="H27" s="103" t="s">
        <v>957</v>
      </c>
      <c r="I27" s="76"/>
      <c r="J27" s="103" t="s">
        <v>957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957</v>
      </c>
      <c r="E28" s="65"/>
      <c r="F28" s="64" t="s">
        <v>957</v>
      </c>
      <c r="G28" s="65"/>
      <c r="H28" s="64" t="s">
        <v>957</v>
      </c>
      <c r="I28" s="65"/>
      <c r="J28" s="64" t="s">
        <v>957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957</v>
      </c>
      <c r="E29" s="65"/>
      <c r="F29" s="64" t="s">
        <v>957</v>
      </c>
      <c r="G29" s="65"/>
      <c r="H29" s="64" t="s">
        <v>957</v>
      </c>
      <c r="I29" s="65"/>
      <c r="J29" s="64" t="s">
        <v>957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957</v>
      </c>
      <c r="E32" s="65"/>
      <c r="F32" s="129" t="s">
        <v>957</v>
      </c>
      <c r="G32" s="81"/>
      <c r="H32" s="64" t="s">
        <v>957</v>
      </c>
      <c r="I32" s="65"/>
      <c r="J32" s="64" t="s">
        <v>957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924</v>
      </c>
      <c r="E33" s="65">
        <v>301</v>
      </c>
      <c r="F33" s="129" t="s">
        <v>924</v>
      </c>
      <c r="G33" s="65">
        <v>301</v>
      </c>
      <c r="H33" s="64" t="s">
        <v>924</v>
      </c>
      <c r="I33" s="65">
        <v>301</v>
      </c>
      <c r="J33" s="64" t="s">
        <v>924</v>
      </c>
      <c r="K33" s="65">
        <v>301</v>
      </c>
      <c r="L33" s="64"/>
      <c r="M33" s="77"/>
      <c r="N33" s="82" t="s">
        <v>925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957</v>
      </c>
      <c r="E34" s="65"/>
      <c r="F34" s="64" t="s">
        <v>957</v>
      </c>
      <c r="G34" s="65"/>
      <c r="H34" s="64" t="s">
        <v>957</v>
      </c>
      <c r="I34" s="65"/>
      <c r="J34" s="64" t="s">
        <v>957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957</v>
      </c>
      <c r="E35" s="65"/>
      <c r="F35" s="64" t="s">
        <v>957</v>
      </c>
      <c r="G35" s="65"/>
      <c r="H35" s="64" t="s">
        <v>957</v>
      </c>
      <c r="I35" s="92"/>
      <c r="J35" s="64" t="s">
        <v>957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957</v>
      </c>
      <c r="E36" s="76"/>
      <c r="F36" s="80" t="s">
        <v>957</v>
      </c>
      <c r="G36" s="76"/>
      <c r="H36" s="80" t="s">
        <v>957</v>
      </c>
      <c r="I36" s="76"/>
      <c r="J36" s="64" t="s">
        <v>957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568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17" t="s">
        <v>498</v>
      </c>
      <c r="C40" s="719" t="s">
        <v>499</v>
      </c>
      <c r="D40" s="58" t="s">
        <v>500</v>
      </c>
      <c r="E40" s="715" t="s">
        <v>501</v>
      </c>
      <c r="F40" s="58" t="s">
        <v>502</v>
      </c>
      <c r="G40" s="715" t="s">
        <v>501</v>
      </c>
      <c r="H40" s="58" t="s">
        <v>503</v>
      </c>
      <c r="I40" s="715" t="s">
        <v>501</v>
      </c>
      <c r="J40" s="58" t="s">
        <v>504</v>
      </c>
      <c r="K40" s="715" t="s">
        <v>501</v>
      </c>
      <c r="L40" s="58" t="s">
        <v>505</v>
      </c>
      <c r="M40" s="715" t="s">
        <v>501</v>
      </c>
      <c r="N40" s="59" t="s">
        <v>506</v>
      </c>
    </row>
    <row r="41" spans="1:15" ht="36" customHeight="1">
      <c r="A41" s="459"/>
      <c r="B41" s="718"/>
      <c r="C41" s="720"/>
      <c r="D41" s="60" t="s">
        <v>507</v>
      </c>
      <c r="E41" s="716"/>
      <c r="F41" s="60" t="s">
        <v>508</v>
      </c>
      <c r="G41" s="716"/>
      <c r="H41" s="60" t="s">
        <v>509</v>
      </c>
      <c r="I41" s="716"/>
      <c r="J41" s="60" t="s">
        <v>510</v>
      </c>
      <c r="K41" s="716"/>
      <c r="L41" s="60" t="s">
        <v>511</v>
      </c>
      <c r="M41" s="71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926</v>
      </c>
      <c r="E43" s="478" t="s">
        <v>311</v>
      </c>
      <c r="F43" s="64" t="s">
        <v>926</v>
      </c>
      <c r="G43" s="478" t="s">
        <v>311</v>
      </c>
      <c r="H43" s="64" t="s">
        <v>957</v>
      </c>
      <c r="I43" s="65"/>
      <c r="J43" s="64" t="s">
        <v>957</v>
      </c>
      <c r="K43" s="65"/>
      <c r="L43" s="64"/>
      <c r="M43" s="77"/>
      <c r="N43" s="82" t="s">
        <v>926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695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957</v>
      </c>
      <c r="E45" s="65"/>
      <c r="F45" s="64" t="s">
        <v>957</v>
      </c>
      <c r="G45" s="65"/>
      <c r="H45" s="64" t="s">
        <v>957</v>
      </c>
      <c r="I45" s="65"/>
      <c r="J45" s="64" t="s">
        <v>957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957</v>
      </c>
      <c r="E46" s="65"/>
      <c r="F46" s="64" t="s">
        <v>957</v>
      </c>
      <c r="G46" s="65"/>
      <c r="H46" s="64" t="s">
        <v>957</v>
      </c>
      <c r="I46" s="65"/>
      <c r="J46" s="64" t="s">
        <v>957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957</v>
      </c>
      <c r="E47" s="65"/>
      <c r="F47" s="80" t="s">
        <v>957</v>
      </c>
      <c r="G47" s="76"/>
      <c r="H47" s="80" t="s">
        <v>957</v>
      </c>
      <c r="I47" s="76"/>
      <c r="J47" s="64" t="s">
        <v>957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957</v>
      </c>
      <c r="E50" s="65"/>
      <c r="F50" s="64" t="s">
        <v>957</v>
      </c>
      <c r="G50" s="65"/>
      <c r="H50" s="64" t="s">
        <v>957</v>
      </c>
      <c r="I50" s="65"/>
      <c r="J50" s="64" t="s">
        <v>957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957</v>
      </c>
      <c r="E51" s="65"/>
      <c r="F51" s="129" t="s">
        <v>957</v>
      </c>
      <c r="G51" s="65"/>
      <c r="H51" s="64" t="s">
        <v>957</v>
      </c>
      <c r="I51" s="65"/>
      <c r="J51" s="64" t="s">
        <v>957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957</v>
      </c>
      <c r="E52" s="65"/>
      <c r="F52" s="64" t="s">
        <v>957</v>
      </c>
      <c r="G52" s="65"/>
      <c r="H52" s="64" t="s">
        <v>957</v>
      </c>
      <c r="I52" s="65"/>
      <c r="J52" s="64" t="s">
        <v>957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957</v>
      </c>
      <c r="E53" s="65"/>
      <c r="F53" s="64" t="s">
        <v>957</v>
      </c>
      <c r="G53" s="65"/>
      <c r="H53" s="64" t="s">
        <v>957</v>
      </c>
      <c r="I53" s="65"/>
      <c r="J53" s="64" t="s">
        <v>957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957</v>
      </c>
      <c r="E54" s="126"/>
      <c r="F54" s="80" t="s">
        <v>957</v>
      </c>
      <c r="G54" s="76"/>
      <c r="H54" s="80" t="s">
        <v>957</v>
      </c>
      <c r="I54" s="76"/>
      <c r="J54" s="64" t="s">
        <v>957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957</v>
      </c>
      <c r="E57" s="126"/>
      <c r="F57" s="484" t="s">
        <v>957</v>
      </c>
      <c r="G57" s="76"/>
      <c r="H57" s="484" t="s">
        <v>957</v>
      </c>
      <c r="I57" s="76"/>
      <c r="J57" s="64" t="s">
        <v>957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957</v>
      </c>
      <c r="E58" s="126"/>
      <c r="F58" s="129" t="s">
        <v>957</v>
      </c>
      <c r="G58" s="126"/>
      <c r="H58" s="64" t="s">
        <v>957</v>
      </c>
      <c r="I58" s="65"/>
      <c r="J58" s="64" t="s">
        <v>957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957</v>
      </c>
      <c r="E59" s="65"/>
      <c r="F59" s="64" t="s">
        <v>957</v>
      </c>
      <c r="G59" s="65"/>
      <c r="H59" s="64" t="s">
        <v>957</v>
      </c>
      <c r="I59" s="65"/>
      <c r="J59" s="64" t="s">
        <v>957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957</v>
      </c>
      <c r="E60" s="65"/>
      <c r="F60" s="64" t="s">
        <v>957</v>
      </c>
      <c r="G60" s="65"/>
      <c r="H60" s="64" t="s">
        <v>957</v>
      </c>
      <c r="I60" s="65"/>
      <c r="J60" s="64" t="s">
        <v>957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957</v>
      </c>
      <c r="E61" s="65"/>
      <c r="F61" s="80" t="s">
        <v>957</v>
      </c>
      <c r="G61" s="76"/>
      <c r="H61" s="80" t="s">
        <v>957</v>
      </c>
      <c r="I61" s="76"/>
      <c r="J61" s="129" t="s">
        <v>957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698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927</v>
      </c>
      <c r="E65" s="126" t="s">
        <v>311</v>
      </c>
      <c r="F65" s="64" t="s">
        <v>927</v>
      </c>
      <c r="G65" s="126" t="s">
        <v>311</v>
      </c>
      <c r="H65" s="64" t="s">
        <v>927</v>
      </c>
      <c r="I65" s="126" t="s">
        <v>311</v>
      </c>
      <c r="J65" s="64" t="s">
        <v>927</v>
      </c>
      <c r="K65" s="126" t="s">
        <v>311</v>
      </c>
      <c r="L65" s="64"/>
      <c r="M65" s="77"/>
      <c r="N65" s="82" t="s">
        <v>927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957</v>
      </c>
      <c r="E66" s="65"/>
      <c r="F66" s="64" t="s">
        <v>957</v>
      </c>
      <c r="G66" s="65"/>
      <c r="H66" s="64" t="s">
        <v>957</v>
      </c>
      <c r="I66" s="65"/>
      <c r="J66" s="64" t="s">
        <v>957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957</v>
      </c>
      <c r="E67" s="65"/>
      <c r="F67" s="64" t="s">
        <v>957</v>
      </c>
      <c r="G67" s="65"/>
      <c r="H67" s="64" t="s">
        <v>957</v>
      </c>
      <c r="I67" s="65"/>
      <c r="J67" s="64" t="s">
        <v>957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957</v>
      </c>
      <c r="E68" s="126"/>
      <c r="F68" s="103" t="s">
        <v>957</v>
      </c>
      <c r="G68" s="76"/>
      <c r="H68" s="131" t="s">
        <v>957</v>
      </c>
      <c r="I68" s="76"/>
      <c r="J68" s="229" t="s">
        <v>957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957</v>
      </c>
      <c r="E71" s="494"/>
      <c r="F71" s="495" t="s">
        <v>957</v>
      </c>
      <c r="G71" s="113"/>
      <c r="H71" s="496" t="s">
        <v>957</v>
      </c>
      <c r="I71" s="599"/>
      <c r="J71" s="112" t="s">
        <v>957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589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17" t="s">
        <v>498</v>
      </c>
      <c r="C74" s="719" t="s">
        <v>499</v>
      </c>
      <c r="D74" s="58" t="s">
        <v>500</v>
      </c>
      <c r="E74" s="715" t="s">
        <v>501</v>
      </c>
      <c r="F74" s="58" t="s">
        <v>502</v>
      </c>
      <c r="G74" s="715" t="s">
        <v>501</v>
      </c>
      <c r="H74" s="58" t="s">
        <v>503</v>
      </c>
      <c r="I74" s="715" t="s">
        <v>501</v>
      </c>
      <c r="J74" s="58" t="s">
        <v>504</v>
      </c>
      <c r="K74" s="715" t="s">
        <v>501</v>
      </c>
      <c r="L74" s="58" t="s">
        <v>505</v>
      </c>
      <c r="M74" s="715" t="s">
        <v>501</v>
      </c>
      <c r="N74" s="59" t="s">
        <v>506</v>
      </c>
    </row>
    <row r="75" spans="1:15" ht="18" customHeight="1">
      <c r="A75" s="459"/>
      <c r="B75" s="718"/>
      <c r="C75" s="720"/>
      <c r="D75" s="60" t="s">
        <v>507</v>
      </c>
      <c r="E75" s="716"/>
      <c r="F75" s="60" t="s">
        <v>508</v>
      </c>
      <c r="G75" s="716"/>
      <c r="H75" s="60" t="s">
        <v>509</v>
      </c>
      <c r="I75" s="716"/>
      <c r="J75" s="60" t="s">
        <v>510</v>
      </c>
      <c r="K75" s="716"/>
      <c r="L75" s="60" t="s">
        <v>511</v>
      </c>
      <c r="M75" s="71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957</v>
      </c>
      <c r="E76" s="126"/>
      <c r="F76" s="132" t="s">
        <v>957</v>
      </c>
      <c r="G76" s="126"/>
      <c r="H76" s="64" t="s">
        <v>957</v>
      </c>
      <c r="I76" s="65"/>
      <c r="J76" s="64" t="s">
        <v>957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957</v>
      </c>
      <c r="E77" s="65"/>
      <c r="F77" s="64" t="s">
        <v>957</v>
      </c>
      <c r="G77" s="65"/>
      <c r="H77" s="64" t="s">
        <v>957</v>
      </c>
      <c r="I77" s="65"/>
      <c r="J77" s="64" t="s">
        <v>957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957</v>
      </c>
      <c r="E78" s="65"/>
      <c r="F78" s="64" t="s">
        <v>957</v>
      </c>
      <c r="G78" s="65"/>
      <c r="H78" s="145" t="s">
        <v>957</v>
      </c>
      <c r="I78" s="104"/>
      <c r="J78" s="132" t="s">
        <v>957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957</v>
      </c>
      <c r="E79" s="126"/>
      <c r="F79" s="64" t="s">
        <v>957</v>
      </c>
      <c r="G79" s="76"/>
      <c r="H79" s="131" t="s">
        <v>957</v>
      </c>
      <c r="I79" s="76"/>
      <c r="J79" s="103" t="s">
        <v>957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957</v>
      </c>
      <c r="E82" s="76"/>
      <c r="F82" s="80" t="s">
        <v>957</v>
      </c>
      <c r="G82" s="76"/>
      <c r="H82" s="202" t="s">
        <v>957</v>
      </c>
      <c r="I82" s="65"/>
      <c r="J82" s="64" t="s">
        <v>957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957</v>
      </c>
      <c r="E83" s="76"/>
      <c r="F83" s="484" t="s">
        <v>957</v>
      </c>
      <c r="G83" s="76"/>
      <c r="H83" s="202" t="s">
        <v>957</v>
      </c>
      <c r="I83" s="65"/>
      <c r="J83" s="64" t="s">
        <v>957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929</v>
      </c>
      <c r="B84" s="73">
        <f t="shared" si="13"/>
        <v>46365</v>
      </c>
      <c r="C84" s="74">
        <f t="shared" si="14"/>
        <v>46365</v>
      </c>
      <c r="D84" s="64" t="s">
        <v>957</v>
      </c>
      <c r="E84" s="65"/>
      <c r="F84" s="64" t="s">
        <v>957</v>
      </c>
      <c r="G84" s="65"/>
      <c r="H84" s="64" t="s">
        <v>957</v>
      </c>
      <c r="I84" s="65"/>
      <c r="J84" s="64" t="s">
        <v>957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957</v>
      </c>
      <c r="E85" s="65"/>
      <c r="F85" s="64" t="s">
        <v>957</v>
      </c>
      <c r="G85" s="65"/>
      <c r="H85" s="103" t="s">
        <v>957</v>
      </c>
      <c r="I85" s="76"/>
      <c r="J85" s="64" t="s">
        <v>957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957</v>
      </c>
      <c r="E86" s="76"/>
      <c r="F86" s="80" t="s">
        <v>957</v>
      </c>
      <c r="G86" s="76"/>
      <c r="H86" s="80" t="s">
        <v>957</v>
      </c>
      <c r="I86" s="76"/>
      <c r="J86" s="132" t="s">
        <v>957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957</v>
      </c>
      <c r="E89" s="126"/>
      <c r="F89" s="103" t="s">
        <v>957</v>
      </c>
      <c r="G89" s="76"/>
      <c r="H89" s="64" t="s">
        <v>957</v>
      </c>
      <c r="I89" s="65"/>
      <c r="J89" s="64" t="s">
        <v>957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957</v>
      </c>
      <c r="E90" s="76"/>
      <c r="F90" s="132" t="s">
        <v>957</v>
      </c>
      <c r="G90" s="65"/>
      <c r="H90" s="64" t="s">
        <v>957</v>
      </c>
      <c r="I90" s="65"/>
      <c r="J90" s="64" t="s">
        <v>957</v>
      </c>
      <c r="K90" s="65"/>
      <c r="L90" s="103"/>
      <c r="M90" s="76"/>
      <c r="N90" s="82" t="s">
        <v>936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957</v>
      </c>
      <c r="E91" s="65"/>
      <c r="F91" s="64" t="s">
        <v>957</v>
      </c>
      <c r="G91" s="65"/>
      <c r="H91" s="64" t="s">
        <v>957</v>
      </c>
      <c r="I91" s="65"/>
      <c r="J91" s="93" t="s">
        <v>957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957</v>
      </c>
      <c r="E92" s="65"/>
      <c r="F92" s="64" t="s">
        <v>957</v>
      </c>
      <c r="G92" s="65"/>
      <c r="H92" s="103" t="s">
        <v>957</v>
      </c>
      <c r="I92" s="76"/>
      <c r="J92" s="64" t="s">
        <v>957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957</v>
      </c>
      <c r="E93" s="76"/>
      <c r="F93" s="151" t="s">
        <v>957</v>
      </c>
      <c r="G93" s="152"/>
      <c r="H93" s="75" t="s">
        <v>957</v>
      </c>
      <c r="I93" s="152"/>
      <c r="J93" s="64" t="s">
        <v>957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957</v>
      </c>
      <c r="E96" s="76"/>
      <c r="F96" s="129" t="s">
        <v>957</v>
      </c>
      <c r="G96" s="65"/>
      <c r="H96" s="103" t="s">
        <v>957</v>
      </c>
      <c r="I96" s="76"/>
      <c r="J96" s="582" t="s">
        <v>957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957</v>
      </c>
      <c r="E97" s="76"/>
      <c r="F97" s="129" t="s">
        <v>957</v>
      </c>
      <c r="G97" s="65"/>
      <c r="H97" s="103" t="s">
        <v>957</v>
      </c>
      <c r="I97" s="76"/>
      <c r="J97" s="582" t="s">
        <v>957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957</v>
      </c>
      <c r="E98" s="65"/>
      <c r="F98" s="64" t="s">
        <v>957</v>
      </c>
      <c r="G98" s="65"/>
      <c r="H98" s="64" t="s">
        <v>957</v>
      </c>
      <c r="I98" s="65"/>
      <c r="J98" s="103" t="s">
        <v>957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957</v>
      </c>
      <c r="E99" s="76"/>
      <c r="F99" s="103" t="s">
        <v>957</v>
      </c>
      <c r="G99" s="76"/>
      <c r="H99" s="103" t="s">
        <v>957</v>
      </c>
      <c r="I99" s="76"/>
      <c r="J99" s="103" t="s">
        <v>957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957</v>
      </c>
      <c r="E100" s="76"/>
      <c r="F100" s="154" t="s">
        <v>957</v>
      </c>
      <c r="G100" s="65"/>
      <c r="H100" s="64" t="s">
        <v>957</v>
      </c>
      <c r="I100" s="76"/>
      <c r="J100" s="103" t="s">
        <v>957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613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614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17" t="s">
        <v>498</v>
      </c>
      <c r="C109" s="719" t="s">
        <v>499</v>
      </c>
      <c r="D109" s="58" t="s">
        <v>500</v>
      </c>
      <c r="E109" s="715" t="s">
        <v>501</v>
      </c>
      <c r="F109" s="58" t="s">
        <v>502</v>
      </c>
      <c r="G109" s="715" t="s">
        <v>501</v>
      </c>
      <c r="H109" s="58" t="s">
        <v>503</v>
      </c>
      <c r="I109" s="715" t="s">
        <v>501</v>
      </c>
      <c r="J109" s="58" t="s">
        <v>504</v>
      </c>
      <c r="K109" s="715" t="s">
        <v>501</v>
      </c>
      <c r="L109" s="58" t="s">
        <v>505</v>
      </c>
      <c r="M109" s="715" t="s">
        <v>501</v>
      </c>
      <c r="N109" s="59" t="s">
        <v>506</v>
      </c>
    </row>
    <row r="110" spans="1:15" ht="36" customHeight="1">
      <c r="B110" s="718"/>
      <c r="C110" s="720"/>
      <c r="D110" s="60" t="s">
        <v>507</v>
      </c>
      <c r="E110" s="716"/>
      <c r="F110" s="60" t="s">
        <v>508</v>
      </c>
      <c r="G110" s="716"/>
      <c r="H110" s="60" t="s">
        <v>509</v>
      </c>
      <c r="I110" s="716"/>
      <c r="J110" s="60" t="s">
        <v>510</v>
      </c>
      <c r="K110" s="716"/>
      <c r="L110" s="60" t="s">
        <v>511</v>
      </c>
      <c r="M110" s="71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957</v>
      </c>
      <c r="E114" s="94"/>
      <c r="F114" s="64" t="s">
        <v>957</v>
      </c>
      <c r="G114" s="94"/>
      <c r="H114" s="129" t="s">
        <v>957</v>
      </c>
      <c r="I114" s="81"/>
      <c r="J114" s="129" t="s">
        <v>957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957</v>
      </c>
      <c r="E115" s="94"/>
      <c r="F115" s="64" t="s">
        <v>957</v>
      </c>
      <c r="G115" s="94"/>
      <c r="H115" s="129" t="s">
        <v>957</v>
      </c>
      <c r="I115" s="81"/>
      <c r="J115" s="129" t="s">
        <v>957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957</v>
      </c>
      <c r="E116" s="65"/>
      <c r="F116" s="99" t="s">
        <v>957</v>
      </c>
      <c r="G116" s="65"/>
      <c r="H116" s="64" t="s">
        <v>957</v>
      </c>
      <c r="I116" s="65"/>
      <c r="J116" s="64" t="s">
        <v>957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957</v>
      </c>
      <c r="E117" s="65"/>
      <c r="F117" s="64" t="s">
        <v>957</v>
      </c>
      <c r="G117" s="65"/>
      <c r="H117" s="64" t="s">
        <v>957</v>
      </c>
      <c r="I117" s="110"/>
      <c r="J117" s="64" t="s">
        <v>957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957</v>
      </c>
      <c r="E118" s="65"/>
      <c r="F118" s="64" t="s">
        <v>957</v>
      </c>
      <c r="G118" s="65"/>
      <c r="H118" s="64" t="s">
        <v>957</v>
      </c>
      <c r="I118" s="65"/>
      <c r="J118" s="64" t="s">
        <v>957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615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957</v>
      </c>
      <c r="E122" s="65"/>
      <c r="F122" s="64" t="s">
        <v>957</v>
      </c>
      <c r="G122" s="65"/>
      <c r="H122" s="64" t="s">
        <v>957</v>
      </c>
      <c r="I122" s="65"/>
      <c r="J122" s="64" t="s">
        <v>957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957</v>
      </c>
      <c r="E123" s="65"/>
      <c r="F123" s="64" t="s">
        <v>957</v>
      </c>
      <c r="G123" s="65"/>
      <c r="H123" s="64" t="s">
        <v>957</v>
      </c>
      <c r="I123" s="65"/>
      <c r="J123" s="64" t="s">
        <v>957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957</v>
      </c>
      <c r="E124" s="65"/>
      <c r="F124" s="64" t="s">
        <v>957</v>
      </c>
      <c r="G124" s="65"/>
      <c r="H124" s="64" t="s">
        <v>957</v>
      </c>
      <c r="I124" s="65"/>
      <c r="J124" s="64" t="s">
        <v>957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957</v>
      </c>
      <c r="E125" s="65"/>
      <c r="F125" s="132" t="s">
        <v>957</v>
      </c>
      <c r="G125" s="65"/>
      <c r="H125" s="80" t="s">
        <v>957</v>
      </c>
      <c r="I125" s="76"/>
      <c r="J125" s="80" t="s">
        <v>957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957</v>
      </c>
      <c r="E128" s="76"/>
      <c r="F128" s="132" t="s">
        <v>957</v>
      </c>
      <c r="G128" s="126"/>
      <c r="H128" s="64" t="s">
        <v>957</v>
      </c>
      <c r="I128" s="65"/>
      <c r="J128" s="64" t="s">
        <v>957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957</v>
      </c>
      <c r="E129" s="76"/>
      <c r="F129" s="132" t="s">
        <v>957</v>
      </c>
      <c r="G129" s="126"/>
      <c r="H129" s="64" t="s">
        <v>957</v>
      </c>
      <c r="I129" s="65"/>
      <c r="J129" s="64" t="s">
        <v>957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957</v>
      </c>
      <c r="E130" s="65"/>
      <c r="F130" s="64" t="s">
        <v>957</v>
      </c>
      <c r="G130" s="65"/>
      <c r="H130" s="64" t="s">
        <v>957</v>
      </c>
      <c r="I130" s="65"/>
      <c r="J130" s="64" t="s">
        <v>957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957</v>
      </c>
      <c r="E131" s="65"/>
      <c r="F131" s="64" t="s">
        <v>957</v>
      </c>
      <c r="G131" s="65"/>
      <c r="H131" s="64" t="s">
        <v>957</v>
      </c>
      <c r="I131" s="65"/>
      <c r="J131" s="64" t="s">
        <v>957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957</v>
      </c>
      <c r="E132" s="171"/>
      <c r="F132" s="64" t="s">
        <v>957</v>
      </c>
      <c r="G132" s="171"/>
      <c r="H132" s="172" t="s">
        <v>957</v>
      </c>
      <c r="I132" s="171"/>
      <c r="J132" s="64" t="s">
        <v>957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957</v>
      </c>
      <c r="E135" s="94"/>
      <c r="F135" s="172" t="s">
        <v>957</v>
      </c>
      <c r="G135" s="94"/>
      <c r="H135" s="64" t="s">
        <v>957</v>
      </c>
      <c r="I135" s="81"/>
      <c r="J135" s="64" t="s">
        <v>957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957</v>
      </c>
      <c r="E136" s="94"/>
      <c r="F136" s="172" t="s">
        <v>957</v>
      </c>
      <c r="G136" s="94"/>
      <c r="H136" s="64" t="s">
        <v>957</v>
      </c>
      <c r="I136" s="81"/>
      <c r="J136" s="64" t="s">
        <v>957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957</v>
      </c>
      <c r="E137" s="65"/>
      <c r="F137" s="64" t="s">
        <v>957</v>
      </c>
      <c r="G137" s="65"/>
      <c r="H137" s="64" t="s">
        <v>957</v>
      </c>
      <c r="I137" s="65"/>
      <c r="J137" s="64" t="s">
        <v>957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938</v>
      </c>
      <c r="E138" s="65" t="s">
        <v>418</v>
      </c>
      <c r="F138" s="64" t="s">
        <v>938</v>
      </c>
      <c r="G138" s="65" t="s">
        <v>418</v>
      </c>
      <c r="H138" s="64" t="s">
        <v>938</v>
      </c>
      <c r="I138" s="65" t="s">
        <v>418</v>
      </c>
      <c r="J138" s="64" t="s">
        <v>938</v>
      </c>
      <c r="K138" s="65" t="s">
        <v>418</v>
      </c>
      <c r="L138" s="64" t="s">
        <v>938</v>
      </c>
      <c r="M138" s="65" t="s">
        <v>418</v>
      </c>
      <c r="N138" s="177" t="s">
        <v>939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957</v>
      </c>
      <c r="E139" s="65"/>
      <c r="F139" s="64" t="s">
        <v>957</v>
      </c>
      <c r="G139" s="65"/>
      <c r="H139" s="64" t="s">
        <v>957</v>
      </c>
      <c r="I139" s="178"/>
      <c r="J139" s="64" t="s">
        <v>957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632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17" t="s">
        <v>498</v>
      </c>
      <c r="C144" s="719" t="s">
        <v>499</v>
      </c>
      <c r="D144" s="58" t="s">
        <v>500</v>
      </c>
      <c r="E144" s="715" t="s">
        <v>501</v>
      </c>
      <c r="F144" s="58" t="s">
        <v>502</v>
      </c>
      <c r="G144" s="715" t="s">
        <v>501</v>
      </c>
      <c r="H144" s="58" t="s">
        <v>503</v>
      </c>
      <c r="I144" s="715" t="s">
        <v>501</v>
      </c>
      <c r="J144" s="58" t="s">
        <v>504</v>
      </c>
      <c r="K144" s="715" t="s">
        <v>501</v>
      </c>
      <c r="L144" s="58" t="s">
        <v>505</v>
      </c>
      <c r="M144" s="715" t="s">
        <v>501</v>
      </c>
      <c r="N144" s="59" t="s">
        <v>506</v>
      </c>
    </row>
    <row r="145" spans="1:15" ht="36" customHeight="1">
      <c r="A145" s="462"/>
      <c r="B145" s="718"/>
      <c r="C145" s="720"/>
      <c r="D145" s="60" t="s">
        <v>507</v>
      </c>
      <c r="E145" s="716"/>
      <c r="F145" s="60" t="s">
        <v>508</v>
      </c>
      <c r="G145" s="716"/>
      <c r="H145" s="60" t="s">
        <v>509</v>
      </c>
      <c r="I145" s="716"/>
      <c r="J145" s="60" t="s">
        <v>510</v>
      </c>
      <c r="K145" s="716"/>
      <c r="L145" s="60" t="s">
        <v>511</v>
      </c>
      <c r="M145" s="71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957</v>
      </c>
      <c r="E146" s="510"/>
      <c r="F146" s="480" t="s">
        <v>957</v>
      </c>
      <c r="G146" s="511"/>
      <c r="H146" s="509" t="s">
        <v>957</v>
      </c>
      <c r="I146" s="510"/>
      <c r="J146" s="509" t="s">
        <v>957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957</v>
      </c>
      <c r="E147" s="94"/>
      <c r="F147" s="132" t="s">
        <v>957</v>
      </c>
      <c r="G147" s="94"/>
      <c r="H147" s="132" t="s">
        <v>957</v>
      </c>
      <c r="I147" s="94"/>
      <c r="J147" s="132" t="s">
        <v>957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957</v>
      </c>
      <c r="E148" s="65"/>
      <c r="F148" s="132" t="s">
        <v>957</v>
      </c>
      <c r="G148" s="65"/>
      <c r="H148" s="132" t="s">
        <v>957</v>
      </c>
      <c r="I148" s="65"/>
      <c r="J148" s="132" t="s">
        <v>957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957</v>
      </c>
      <c r="E149" s="65"/>
      <c r="F149" s="132" t="s">
        <v>957</v>
      </c>
      <c r="G149" s="65"/>
      <c r="H149" s="132" t="s">
        <v>957</v>
      </c>
      <c r="I149" s="65"/>
      <c r="J149" s="132" t="s">
        <v>957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722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723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957</v>
      </c>
      <c r="E153" s="94"/>
      <c r="F153" s="64" t="s">
        <v>957</v>
      </c>
      <c r="G153" s="94"/>
      <c r="H153" s="64" t="s">
        <v>957</v>
      </c>
      <c r="I153" s="94"/>
      <c r="J153" s="64" t="s">
        <v>957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957</v>
      </c>
      <c r="E154" s="94"/>
      <c r="F154" s="64" t="s">
        <v>957</v>
      </c>
      <c r="G154" s="94"/>
      <c r="H154" s="64" t="s">
        <v>957</v>
      </c>
      <c r="I154" s="94"/>
      <c r="J154" s="64" t="s">
        <v>957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957</v>
      </c>
      <c r="E155" s="65"/>
      <c r="F155" s="64" t="s">
        <v>957</v>
      </c>
      <c r="G155" s="65"/>
      <c r="H155" s="64" t="s">
        <v>957</v>
      </c>
      <c r="I155" s="94"/>
      <c r="J155" s="64" t="s">
        <v>957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656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722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731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957</v>
      </c>
      <c r="E160" s="150"/>
      <c r="F160" s="64" t="s">
        <v>957</v>
      </c>
      <c r="G160" s="94"/>
      <c r="H160" s="64" t="s">
        <v>957</v>
      </c>
      <c r="I160" s="94"/>
      <c r="J160" s="64" t="s">
        <v>957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957</v>
      </c>
      <c r="E161" s="94"/>
      <c r="F161" s="64" t="s">
        <v>957</v>
      </c>
      <c r="G161" s="94"/>
      <c r="H161" s="64" t="s">
        <v>957</v>
      </c>
      <c r="I161" s="94"/>
      <c r="J161" s="64" t="s">
        <v>957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957</v>
      </c>
      <c r="E162" s="94"/>
      <c r="F162" s="64" t="s">
        <v>957</v>
      </c>
      <c r="G162" s="94"/>
      <c r="H162" s="64" t="s">
        <v>957</v>
      </c>
      <c r="I162" s="94"/>
      <c r="J162" s="64" t="s">
        <v>957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957</v>
      </c>
      <c r="E163" s="94"/>
      <c r="F163" s="64" t="s">
        <v>957</v>
      </c>
      <c r="G163" s="94"/>
      <c r="H163" s="64" t="s">
        <v>957</v>
      </c>
      <c r="I163" s="94"/>
      <c r="J163" s="64" t="s">
        <v>957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957</v>
      </c>
      <c r="E164" s="94"/>
      <c r="F164" s="64" t="s">
        <v>957</v>
      </c>
      <c r="G164" s="94"/>
      <c r="H164" s="64" t="s">
        <v>957</v>
      </c>
      <c r="I164" s="94"/>
      <c r="J164" s="64" t="s">
        <v>957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957</v>
      </c>
      <c r="E167" s="94"/>
      <c r="F167" s="64" t="s">
        <v>957</v>
      </c>
      <c r="G167" s="94"/>
      <c r="H167" s="64" t="s">
        <v>957</v>
      </c>
      <c r="I167" s="94"/>
      <c r="J167" s="64" t="s">
        <v>957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662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663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17" t="s">
        <v>498</v>
      </c>
      <c r="C176" s="719" t="s">
        <v>499</v>
      </c>
      <c r="D176" s="58" t="s">
        <v>500</v>
      </c>
      <c r="E176" s="715" t="s">
        <v>501</v>
      </c>
      <c r="F176" s="58" t="s">
        <v>502</v>
      </c>
      <c r="G176" s="715" t="s">
        <v>501</v>
      </c>
      <c r="H176" s="58" t="s">
        <v>503</v>
      </c>
      <c r="I176" s="715" t="s">
        <v>501</v>
      </c>
      <c r="J176" s="58" t="s">
        <v>504</v>
      </c>
      <c r="K176" s="715" t="s">
        <v>501</v>
      </c>
      <c r="L176" s="58" t="s">
        <v>505</v>
      </c>
      <c r="M176" s="715" t="s">
        <v>501</v>
      </c>
      <c r="N176" s="59" t="s">
        <v>506</v>
      </c>
    </row>
    <row r="177" spans="1:15" ht="18" customHeight="1">
      <c r="A177" s="460"/>
      <c r="B177" s="718"/>
      <c r="C177" s="720"/>
      <c r="D177" s="60" t="s">
        <v>507</v>
      </c>
      <c r="E177" s="716"/>
      <c r="F177" s="60" t="s">
        <v>508</v>
      </c>
      <c r="G177" s="716"/>
      <c r="H177" s="60" t="s">
        <v>509</v>
      </c>
      <c r="I177" s="716"/>
      <c r="J177" s="60" t="s">
        <v>510</v>
      </c>
      <c r="K177" s="716"/>
      <c r="L177" s="60" t="s">
        <v>511</v>
      </c>
      <c r="M177" s="71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940</v>
      </c>
      <c r="E182" s="150"/>
      <c r="F182" s="64" t="s">
        <v>940</v>
      </c>
      <c r="G182" s="94"/>
      <c r="H182" s="103" t="s">
        <v>940</v>
      </c>
      <c r="I182" s="150"/>
      <c r="J182" s="64" t="s">
        <v>940</v>
      </c>
      <c r="K182" s="77"/>
      <c r="L182" s="64" t="s">
        <v>298</v>
      </c>
      <c r="M182" s="77"/>
      <c r="N182" s="177" t="s">
        <v>941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942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664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665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666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958</v>
      </c>
    </row>
    <row r="2" spans="1:2">
      <c r="A2" s="400" t="s">
        <v>584</v>
      </c>
      <c r="B2" s="400" t="s">
        <v>959</v>
      </c>
    </row>
    <row r="3" spans="1:2">
      <c r="A3" s="400" t="s">
        <v>531</v>
      </c>
      <c r="B3" s="400" t="s">
        <v>960</v>
      </c>
    </row>
    <row r="4" spans="1:2">
      <c r="A4" s="400" t="s">
        <v>257</v>
      </c>
      <c r="B4" s="400" t="s">
        <v>961</v>
      </c>
    </row>
    <row r="5" spans="1:2">
      <c r="A5" s="400" t="s">
        <v>586</v>
      </c>
      <c r="B5" s="400" t="s">
        <v>962</v>
      </c>
    </row>
    <row r="6" spans="1:2">
      <c r="A6" s="400" t="s">
        <v>963</v>
      </c>
      <c r="B6" s="400" t="s">
        <v>964</v>
      </c>
    </row>
    <row r="7" spans="1:2">
      <c r="A7" s="400" t="s">
        <v>525</v>
      </c>
      <c r="B7" s="400" t="s">
        <v>960</v>
      </c>
    </row>
    <row r="8" spans="1:2">
      <c r="A8" s="400" t="s">
        <v>318</v>
      </c>
      <c r="B8" s="400" t="s">
        <v>965</v>
      </c>
    </row>
    <row r="9" spans="1:2" ht="27" customHeight="1">
      <c r="A9" s="400" t="s">
        <v>966</v>
      </c>
      <c r="B9" s="401" t="s">
        <v>967</v>
      </c>
    </row>
    <row r="10" spans="1:2">
      <c r="A10" s="400" t="s">
        <v>968</v>
      </c>
      <c r="B10" s="400" t="s">
        <v>969</v>
      </c>
    </row>
    <row r="11" spans="1:2">
      <c r="A11" s="400" t="s">
        <v>970</v>
      </c>
      <c r="B11" s="400" t="s">
        <v>971</v>
      </c>
    </row>
    <row r="12" spans="1:2">
      <c r="A12" s="400" t="s">
        <v>972</v>
      </c>
      <c r="B12" s="400" t="s">
        <v>973</v>
      </c>
    </row>
    <row r="13" spans="1:2">
      <c r="A13" s="400" t="s">
        <v>154</v>
      </c>
      <c r="B13" s="400" t="s">
        <v>974</v>
      </c>
    </row>
    <row r="14" spans="1:2">
      <c r="A14" s="400" t="s">
        <v>566</v>
      </c>
      <c r="B14" s="400" t="s">
        <v>975</v>
      </c>
    </row>
    <row r="15" spans="1:2">
      <c r="A15" s="400" t="s">
        <v>976</v>
      </c>
      <c r="B15" s="400" t="s">
        <v>971</v>
      </c>
    </row>
    <row r="16" spans="1:2">
      <c r="A16" s="400" t="s">
        <v>977</v>
      </c>
      <c r="B16" s="400" t="s">
        <v>978</v>
      </c>
    </row>
    <row r="17" spans="1:2">
      <c r="A17" s="400" t="s">
        <v>585</v>
      </c>
      <c r="B17" s="400" t="s">
        <v>979</v>
      </c>
    </row>
    <row r="18" spans="1:2">
      <c r="A18" s="400" t="s">
        <v>592</v>
      </c>
      <c r="B18" s="400" t="s">
        <v>980</v>
      </c>
    </row>
    <row r="19" spans="1:2">
      <c r="A19" s="400" t="s">
        <v>593</v>
      </c>
      <c r="B19" s="400" t="s">
        <v>981</v>
      </c>
    </row>
    <row r="20" spans="1:2" ht="14.45">
      <c r="A20" s="400" t="s">
        <v>521</v>
      </c>
      <c r="B20" s="400" t="s">
        <v>982</v>
      </c>
    </row>
    <row r="21" spans="1:2" ht="14.45">
      <c r="A21" s="400" t="s">
        <v>557</v>
      </c>
      <c r="B21" s="400" t="s">
        <v>983</v>
      </c>
    </row>
    <row r="22" spans="1:2" ht="14.45">
      <c r="A22" s="400" t="s">
        <v>984</v>
      </c>
      <c r="B22" s="400" t="s">
        <v>985</v>
      </c>
    </row>
    <row r="23" spans="1:2" ht="14.45">
      <c r="A23" s="400" t="s">
        <v>574</v>
      </c>
      <c r="B23" s="400" t="s">
        <v>985</v>
      </c>
    </row>
    <row r="24" spans="1:2" ht="14.45">
      <c r="A24" s="400" t="s">
        <v>572</v>
      </c>
      <c r="B24" s="400" t="s">
        <v>986</v>
      </c>
    </row>
    <row r="25" spans="1:2" ht="14.45">
      <c r="A25" s="400" t="s">
        <v>605</v>
      </c>
      <c r="B25" s="400" t="s">
        <v>986</v>
      </c>
    </row>
    <row r="26" spans="1:2" ht="14.45">
      <c r="A26" s="400" t="s">
        <v>607</v>
      </c>
      <c r="B26" s="400" t="s">
        <v>986</v>
      </c>
    </row>
    <row r="27" spans="1:2" ht="14.45">
      <c r="A27" s="400" t="s">
        <v>215</v>
      </c>
      <c r="B27" s="400" t="s">
        <v>960</v>
      </c>
    </row>
    <row r="28" spans="1:2" ht="14.45">
      <c r="A28" s="400" t="s">
        <v>325</v>
      </c>
      <c r="B28" s="400" t="s">
        <v>971</v>
      </c>
    </row>
    <row r="29" spans="1:2" ht="14.45">
      <c r="A29" s="483" t="s">
        <v>1</v>
      </c>
    </row>
    <row r="30" spans="1:2" ht="14.45">
      <c r="A30" s="400" t="s">
        <v>987</v>
      </c>
      <c r="B30" s="400" t="s">
        <v>988</v>
      </c>
    </row>
    <row r="31" spans="1:2" ht="14.45">
      <c r="A31" s="400" t="s">
        <v>155</v>
      </c>
      <c r="B31" s="400" t="s">
        <v>988</v>
      </c>
    </row>
    <row r="32" spans="1:2" ht="14.45">
      <c r="A32" s="400" t="s">
        <v>989</v>
      </c>
      <c r="B32" s="400" t="s">
        <v>978</v>
      </c>
    </row>
    <row r="33" spans="1:2" ht="14.45">
      <c r="A33" s="400" t="s">
        <v>990</v>
      </c>
      <c r="B33" s="400" t="s">
        <v>982</v>
      </c>
    </row>
    <row r="34" spans="1:2" ht="14.45">
      <c r="A34" s="400" t="s">
        <v>991</v>
      </c>
      <c r="B34" s="400" t="s">
        <v>992</v>
      </c>
    </row>
    <row r="35" spans="1:2" ht="14.45">
      <c r="A35" s="400" t="s">
        <v>993</v>
      </c>
      <c r="B35" s="400" t="s">
        <v>992</v>
      </c>
    </row>
    <row r="36" spans="1:2" ht="14.45">
      <c r="A36" s="400" t="s">
        <v>994</v>
      </c>
      <c r="B36" s="400" t="s">
        <v>985</v>
      </c>
    </row>
    <row r="37" spans="1:2" ht="14.45">
      <c r="A37" s="400" t="s">
        <v>677</v>
      </c>
      <c r="B37" s="400" t="s">
        <v>995</v>
      </c>
    </row>
    <row r="38" spans="1:2" ht="14.45">
      <c r="A38" s="400" t="s">
        <v>278</v>
      </c>
      <c r="B38" s="400" t="s">
        <v>995</v>
      </c>
    </row>
    <row r="39" spans="1:2" ht="14.45">
      <c r="A39" s="400" t="s">
        <v>996</v>
      </c>
      <c r="B39" s="400" t="s">
        <v>979</v>
      </c>
    </row>
    <row r="40" spans="1:2" ht="14.45">
      <c r="A40" s="400" t="s">
        <v>997</v>
      </c>
      <c r="B40" s="400" t="s">
        <v>998</v>
      </c>
    </row>
    <row r="41" spans="1:2" ht="14.45">
      <c r="A41" s="400" t="s">
        <v>999</v>
      </c>
      <c r="B41" s="400" t="s">
        <v>1000</v>
      </c>
    </row>
    <row r="42" spans="1:2" ht="14.45">
      <c r="A42" s="400" t="s">
        <v>1001</v>
      </c>
      <c r="B42" s="400" t="s">
        <v>1002</v>
      </c>
    </row>
    <row r="43" spans="1:2" ht="14.45">
      <c r="A43" s="400" t="s">
        <v>1003</v>
      </c>
      <c r="B43" s="400" t="s">
        <v>1004</v>
      </c>
    </row>
    <row r="44" spans="1:2" ht="14.45">
      <c r="A44" s="400" t="s">
        <v>1005</v>
      </c>
      <c r="B44" s="400" t="s">
        <v>1006</v>
      </c>
    </row>
    <row r="45" spans="1:2" ht="14.45">
      <c r="A45" s="400" t="s">
        <v>1007</v>
      </c>
      <c r="B45" s="400" t="s">
        <v>1008</v>
      </c>
    </row>
    <row r="46" spans="1:2" ht="14.45">
      <c r="A46" s="400" t="s">
        <v>1009</v>
      </c>
      <c r="B46" s="400" t="s">
        <v>1010</v>
      </c>
    </row>
    <row r="47" spans="1:2" ht="14.45">
      <c r="A47" s="483" t="s">
        <v>2</v>
      </c>
    </row>
    <row r="48" spans="1:2" ht="14.45">
      <c r="A48" s="400" t="s">
        <v>1011</v>
      </c>
      <c r="B48" s="400" t="s">
        <v>995</v>
      </c>
    </row>
    <row r="49" spans="1:2" ht="14.45">
      <c r="A49" s="400" t="s">
        <v>1012</v>
      </c>
      <c r="B49" s="400" t="s">
        <v>1013</v>
      </c>
    </row>
    <row r="50" spans="1:2" ht="14.45">
      <c r="A50" s="400" t="s">
        <v>1014</v>
      </c>
      <c r="B50" s="400" t="s">
        <v>1015</v>
      </c>
    </row>
    <row r="51" spans="1:2" ht="14.45">
      <c r="A51" s="400" t="s">
        <v>1016</v>
      </c>
      <c r="B51" s="400" t="s">
        <v>986</v>
      </c>
    </row>
    <row r="52" spans="1:2" ht="14.45">
      <c r="A52" s="400" t="s">
        <v>1017</v>
      </c>
      <c r="B52" s="400" t="s">
        <v>1018</v>
      </c>
    </row>
    <row r="53" spans="1:2" ht="14.45">
      <c r="A53" s="400" t="s">
        <v>1019</v>
      </c>
      <c r="B53" s="400" t="s">
        <v>1020</v>
      </c>
    </row>
    <row r="54" spans="1:2" ht="14.45">
      <c r="A54" s="400" t="s">
        <v>1021</v>
      </c>
      <c r="B54" s="400" t="s">
        <v>1004</v>
      </c>
    </row>
    <row r="55" spans="1:2" ht="14.45">
      <c r="A55" s="400" t="s">
        <v>1022</v>
      </c>
      <c r="B55" s="400" t="s">
        <v>1023</v>
      </c>
    </row>
    <row r="56" spans="1:2" ht="14.45">
      <c r="A56" s="483" t="s">
        <v>789</v>
      </c>
    </row>
    <row r="57" spans="1:2" ht="14.45">
      <c r="A57" s="400" t="s">
        <v>1024</v>
      </c>
      <c r="B57" s="400" t="s">
        <v>983</v>
      </c>
    </row>
    <row r="58" spans="1:2" ht="14.45">
      <c r="A58" s="400" t="s">
        <v>313</v>
      </c>
      <c r="B58" s="400" t="s">
        <v>1025</v>
      </c>
    </row>
    <row r="59" spans="1:2" ht="14.45">
      <c r="A59" s="400" t="s">
        <v>1026</v>
      </c>
      <c r="B59" s="401" t="s">
        <v>1027</v>
      </c>
    </row>
    <row r="60" spans="1:2" ht="14.45">
      <c r="A60" s="400" t="s">
        <v>836</v>
      </c>
      <c r="B60" s="400" t="s">
        <v>964</v>
      </c>
    </row>
    <row r="61" spans="1:2" ht="14.45">
      <c r="A61" s="400" t="s">
        <v>826</v>
      </c>
      <c r="B61" s="400" t="s">
        <v>1028</v>
      </c>
    </row>
    <row r="62" spans="1:2" ht="14.45">
      <c r="A62" s="400" t="s">
        <v>1029</v>
      </c>
      <c r="B62" s="401" t="s">
        <v>1030</v>
      </c>
    </row>
    <row r="63" spans="1:2" ht="14.45">
      <c r="A63" s="400" t="s">
        <v>793</v>
      </c>
      <c r="B63" s="401" t="s">
        <v>1030</v>
      </c>
    </row>
    <row r="64" spans="1:2" ht="14.45">
      <c r="A64" s="400" t="s">
        <v>1031</v>
      </c>
      <c r="B64" s="401" t="s">
        <v>1032</v>
      </c>
    </row>
    <row r="65" spans="1:2" ht="14.45">
      <c r="A65" s="400" t="s">
        <v>341</v>
      </c>
      <c r="B65" s="401" t="s">
        <v>973</v>
      </c>
    </row>
    <row r="66" spans="1:2" ht="14.45">
      <c r="A66" s="400" t="s">
        <v>353</v>
      </c>
      <c r="B66" s="400" t="s">
        <v>1006</v>
      </c>
    </row>
    <row r="67" spans="1:2" ht="14.45">
      <c r="A67" s="400" t="s">
        <v>345</v>
      </c>
      <c r="B67" s="400" t="s">
        <v>1006</v>
      </c>
    </row>
    <row r="68" spans="1:2" ht="14.45">
      <c r="A68" s="400" t="s">
        <v>1033</v>
      </c>
      <c r="B68" s="400" t="s">
        <v>1006</v>
      </c>
    </row>
    <row r="69" spans="1:2" ht="14.45">
      <c r="A69" s="400" t="s">
        <v>1034</v>
      </c>
      <c r="B69" s="400" t="s">
        <v>1004</v>
      </c>
    </row>
    <row r="70" spans="1:2" ht="14.45">
      <c r="A70" s="400" t="s">
        <v>1035</v>
      </c>
      <c r="B70" s="400" t="s">
        <v>1006</v>
      </c>
    </row>
    <row r="71" spans="1:2" ht="14.45">
      <c r="A71" s="400" t="s">
        <v>1036</v>
      </c>
      <c r="B71" s="400" t="s">
        <v>1004</v>
      </c>
    </row>
    <row r="72" spans="1:2" ht="14.45">
      <c r="A72" s="400" t="s">
        <v>1037</v>
      </c>
      <c r="B72" s="400" t="s">
        <v>1004</v>
      </c>
    </row>
    <row r="73" spans="1:2" ht="14.45">
      <c r="A73" s="400" t="s">
        <v>1038</v>
      </c>
      <c r="B73" s="400" t="s">
        <v>1006</v>
      </c>
    </row>
    <row r="74" spans="1:2" ht="14.45">
      <c r="A74" s="400" t="s">
        <v>1039</v>
      </c>
      <c r="B74" s="400" t="s">
        <v>1040</v>
      </c>
    </row>
    <row r="75" spans="1:2" ht="14.45">
      <c r="A75" s="400" t="s">
        <v>349</v>
      </c>
      <c r="B75" s="400" t="s">
        <v>1040</v>
      </c>
    </row>
    <row r="76" spans="1:2" ht="14.45">
      <c r="A76" s="400" t="s">
        <v>348</v>
      </c>
      <c r="B76" s="400" t="s">
        <v>1040</v>
      </c>
    </row>
    <row r="77" spans="1:2" ht="14.45">
      <c r="A77" s="400" t="s">
        <v>1041</v>
      </c>
      <c r="B77" s="400" t="s">
        <v>1040</v>
      </c>
    </row>
    <row r="78" spans="1:2" ht="14.45">
      <c r="A78" s="400" t="s">
        <v>1042</v>
      </c>
      <c r="B78" s="400" t="s">
        <v>1040</v>
      </c>
    </row>
    <row r="81" spans="1:2" ht="14.45">
      <c r="A81" s="400" t="s">
        <v>1043</v>
      </c>
    </row>
    <row r="82" spans="1:2" ht="14.45">
      <c r="A82" s="400" t="s">
        <v>1044</v>
      </c>
      <c r="B82" s="400" t="s">
        <v>1045</v>
      </c>
    </row>
    <row r="83" spans="1:2" ht="14.45">
      <c r="A83" s="400" t="s">
        <v>1046</v>
      </c>
      <c r="B83" s="400" t="s">
        <v>1047</v>
      </c>
    </row>
    <row r="84" spans="1:2" ht="14.45">
      <c r="A84" s="400" t="s">
        <v>1048</v>
      </c>
      <c r="B84" s="400" t="s">
        <v>1049</v>
      </c>
    </row>
    <row r="85" spans="1:2" ht="14.45">
      <c r="A85" s="400" t="s">
        <v>1050</v>
      </c>
      <c r="B85" s="400" t="s">
        <v>1051</v>
      </c>
    </row>
    <row r="86" spans="1:2" ht="14.45">
      <c r="A86" s="400" t="s">
        <v>1052</v>
      </c>
      <c r="B86" s="400" t="s">
        <v>1053</v>
      </c>
    </row>
    <row r="87" spans="1:2" ht="14.45">
      <c r="A87" s="400" t="s">
        <v>1054</v>
      </c>
      <c r="B87" s="400" t="s">
        <v>1049</v>
      </c>
    </row>
    <row r="88" spans="1:2" ht="14.45">
      <c r="A88" s="400" t="s">
        <v>1055</v>
      </c>
      <c r="B88" s="400" t="s">
        <v>1056</v>
      </c>
    </row>
    <row r="89" spans="1:2" ht="14.45">
      <c r="A89" s="400" t="s">
        <v>1057</v>
      </c>
      <c r="B89" s="400" t="s">
        <v>983</v>
      </c>
    </row>
    <row r="90" spans="1:2" ht="14.45">
      <c r="A90" s="400" t="s">
        <v>1058</v>
      </c>
      <c r="B90" s="400" t="s">
        <v>973</v>
      </c>
    </row>
    <row r="91" spans="1:2" ht="14.45">
      <c r="A91" s="400" t="s">
        <v>1059</v>
      </c>
      <c r="B91" s="400" t="s">
        <v>998</v>
      </c>
    </row>
    <row r="92" spans="1:2" ht="14.45">
      <c r="A92" s="400" t="s">
        <v>1060</v>
      </c>
      <c r="B92" s="400" t="s">
        <v>971</v>
      </c>
    </row>
    <row r="93" spans="1:2" ht="14.45">
      <c r="A93" s="400" t="s">
        <v>1061</v>
      </c>
      <c r="B93" s="400" t="s">
        <v>1062</v>
      </c>
    </row>
    <row r="94" spans="1:2" ht="14.45">
      <c r="A94" s="400" t="s">
        <v>1063</v>
      </c>
      <c r="B94" s="400" t="s">
        <v>964</v>
      </c>
    </row>
    <row r="95" spans="1:2" ht="14.45">
      <c r="A95" s="400" t="s">
        <v>1064</v>
      </c>
      <c r="B95" s="400" t="s">
        <v>964</v>
      </c>
    </row>
    <row r="96" spans="1:2" ht="14.45">
      <c r="A96" s="400" t="s">
        <v>1065</v>
      </c>
      <c r="B96" s="400" t="s">
        <v>964</v>
      </c>
    </row>
    <row r="97" spans="1:2" ht="14.45">
      <c r="A97" s="400" t="s">
        <v>1066</v>
      </c>
      <c r="B97" s="400" t="s">
        <v>964</v>
      </c>
    </row>
    <row r="98" spans="1:2" ht="14.45">
      <c r="A98" s="400" t="s">
        <v>1067</v>
      </c>
      <c r="B98" s="400" t="s">
        <v>964</v>
      </c>
    </row>
    <row r="99" spans="1:2" ht="14.45">
      <c r="A99" s="400" t="s">
        <v>1068</v>
      </c>
      <c r="B99" s="400" t="s">
        <v>1049</v>
      </c>
    </row>
    <row r="100" spans="1:2" ht="14.45">
      <c r="A100" s="400" t="s">
        <v>1069</v>
      </c>
      <c r="B100" s="400" t="s">
        <v>1049</v>
      </c>
    </row>
    <row r="101" spans="1:2" ht="14.45">
      <c r="A101" s="400" t="s">
        <v>1070</v>
      </c>
      <c r="B101" s="400" t="s">
        <v>1049</v>
      </c>
    </row>
    <row r="102" spans="1:2" ht="14.45">
      <c r="A102" s="400" t="s">
        <v>1071</v>
      </c>
      <c r="B102" s="400" t="s">
        <v>1049</v>
      </c>
    </row>
    <row r="103" spans="1:2" ht="14.45">
      <c r="A103" s="400" t="s">
        <v>1072</v>
      </c>
      <c r="B103" s="400" t="s">
        <v>1049</v>
      </c>
    </row>
    <row r="104" spans="1:2" ht="14.45">
      <c r="A104" s="400" t="s">
        <v>1073</v>
      </c>
      <c r="B104" s="400" t="s">
        <v>1056</v>
      </c>
    </row>
    <row r="105" spans="1:2" ht="14.45">
      <c r="A105" s="400" t="s">
        <v>1074</v>
      </c>
      <c r="B105" s="400" t="s">
        <v>1056</v>
      </c>
    </row>
    <row r="106" spans="1:2" ht="14.45">
      <c r="A106" s="400" t="s">
        <v>1075</v>
      </c>
      <c r="B106" s="400" t="s">
        <v>1056</v>
      </c>
    </row>
    <row r="107" spans="1:2" ht="14.45">
      <c r="A107" s="400" t="s">
        <v>1076</v>
      </c>
      <c r="B107" s="400" t="s">
        <v>1056</v>
      </c>
    </row>
    <row r="108" spans="1:2" ht="14.45">
      <c r="A108" s="400" t="s">
        <v>1077</v>
      </c>
      <c r="B108" s="400" t="s">
        <v>1056</v>
      </c>
    </row>
    <row r="109" spans="1:2" ht="14.45">
      <c r="A109" s="400" t="s">
        <v>1078</v>
      </c>
      <c r="B109" s="400" t="s">
        <v>1013</v>
      </c>
    </row>
    <row r="110" spans="1:2" ht="14.45">
      <c r="A110" s="400" t="s">
        <v>1079</v>
      </c>
      <c r="B110" s="400" t="s">
        <v>1080</v>
      </c>
    </row>
    <row r="111" spans="1:2" ht="14.45">
      <c r="A111" s="400" t="s">
        <v>1081</v>
      </c>
      <c r="B111" s="400" t="s">
        <v>1013</v>
      </c>
    </row>
    <row r="112" spans="1:2" ht="14.45">
      <c r="A112" s="400" t="s">
        <v>1082</v>
      </c>
      <c r="B112" s="400" t="s">
        <v>1080</v>
      </c>
    </row>
    <row r="113" spans="1:2" ht="14.45">
      <c r="A113" s="400" t="s">
        <v>1083</v>
      </c>
      <c r="B113" s="400" t="s">
        <v>1084</v>
      </c>
    </row>
    <row r="114" spans="1:2" ht="14.45">
      <c r="A114" s="400" t="s">
        <v>1085</v>
      </c>
      <c r="B114" s="400" t="s">
        <v>1084</v>
      </c>
    </row>
    <row r="115" spans="1:2" ht="14.45">
      <c r="A115" s="400" t="s">
        <v>1086</v>
      </c>
      <c r="B115" s="400" t="s">
        <v>1084</v>
      </c>
    </row>
    <row r="116" spans="1:2" ht="14.45">
      <c r="A116" s="400" t="s">
        <v>1087</v>
      </c>
      <c r="B116" s="400" t="s">
        <v>1084</v>
      </c>
    </row>
    <row r="117" spans="1:2" ht="14.45">
      <c r="A117" s="400" t="s">
        <v>1088</v>
      </c>
      <c r="B117" s="400" t="s">
        <v>1084</v>
      </c>
    </row>
    <row r="118" spans="1:2" ht="14.45">
      <c r="A118" s="400" t="s">
        <v>1089</v>
      </c>
      <c r="B118" s="400" t="s">
        <v>1084</v>
      </c>
    </row>
    <row r="119" spans="1:2" ht="14.45">
      <c r="A119" s="400" t="s">
        <v>1090</v>
      </c>
      <c r="B119" s="400" t="s">
        <v>1084</v>
      </c>
    </row>
    <row r="120" spans="1:2" ht="14.45">
      <c r="A120" s="400" t="s">
        <v>1091</v>
      </c>
      <c r="B120" s="400" t="s">
        <v>1013</v>
      </c>
    </row>
    <row r="121" spans="1:2" ht="14.45">
      <c r="A121" s="400" t="s">
        <v>1092</v>
      </c>
      <c r="B121" s="400" t="s">
        <v>1084</v>
      </c>
    </row>
    <row r="122" spans="1:2" ht="14.45">
      <c r="A122" s="400" t="s">
        <v>1093</v>
      </c>
      <c r="B122" s="400" t="s">
        <v>1084</v>
      </c>
    </row>
    <row r="123" spans="1:2" ht="14.45">
      <c r="A123" s="400" t="s">
        <v>1094</v>
      </c>
      <c r="B123" s="400" t="s">
        <v>1084</v>
      </c>
    </row>
    <row r="124" spans="1:2" ht="14.45">
      <c r="A124" s="400" t="s">
        <v>1095</v>
      </c>
      <c r="B124" s="400" t="s">
        <v>1084</v>
      </c>
    </row>
    <row r="125" spans="1:2" ht="14.45">
      <c r="A125" s="400" t="s">
        <v>1096</v>
      </c>
      <c r="B125" s="400" t="s">
        <v>1053</v>
      </c>
    </row>
    <row r="126" spans="1:2" ht="14.45">
      <c r="A126" s="400" t="s">
        <v>1097</v>
      </c>
      <c r="B126" s="400" t="s">
        <v>1053</v>
      </c>
    </row>
    <row r="127" spans="1:2" ht="14.45">
      <c r="A127" s="400" t="s">
        <v>1098</v>
      </c>
      <c r="B127" s="400" t="s">
        <v>1053</v>
      </c>
    </row>
    <row r="128" spans="1:2" ht="14.45">
      <c r="A128" s="400" t="s">
        <v>1099</v>
      </c>
      <c r="B128" s="400" t="s">
        <v>1053</v>
      </c>
    </row>
    <row r="129" spans="1:2" ht="14.45">
      <c r="A129" s="400" t="s">
        <v>1100</v>
      </c>
      <c r="B129" s="400" t="s">
        <v>1053</v>
      </c>
    </row>
    <row r="130" spans="1:2" ht="14.45">
      <c r="A130" s="400" t="s">
        <v>1101</v>
      </c>
      <c r="B130" s="400" t="s">
        <v>1053</v>
      </c>
    </row>
    <row r="131" spans="1:2" ht="14.45">
      <c r="A131" s="400" t="s">
        <v>1102</v>
      </c>
      <c r="B131" s="400" t="s">
        <v>1053</v>
      </c>
    </row>
    <row r="132" spans="1:2" ht="14.45">
      <c r="A132" s="400" t="s">
        <v>1103</v>
      </c>
      <c r="B132" s="400" t="s">
        <v>1053</v>
      </c>
    </row>
    <row r="133" spans="1:2" ht="14.45">
      <c r="A133" s="400" t="s">
        <v>1104</v>
      </c>
      <c r="B133" s="400" t="s">
        <v>1053</v>
      </c>
    </row>
    <row r="134" spans="1:2" ht="14.45">
      <c r="A134" s="400" t="s">
        <v>1105</v>
      </c>
      <c r="B134" s="400" t="s">
        <v>1053</v>
      </c>
    </row>
    <row r="135" spans="1:2" ht="14.45">
      <c r="A135" s="400" t="s">
        <v>1106</v>
      </c>
      <c r="B135" s="400" t="s">
        <v>1053</v>
      </c>
    </row>
    <row r="136" spans="1:2" ht="14.45">
      <c r="A136" s="400" t="s">
        <v>1107</v>
      </c>
      <c r="B136" s="400" t="s">
        <v>1053</v>
      </c>
    </row>
    <row r="137" spans="1:2" ht="14.45">
      <c r="A137" s="400" t="s">
        <v>1108</v>
      </c>
      <c r="B137" s="400" t="s">
        <v>1051</v>
      </c>
    </row>
    <row r="138" spans="1:2" ht="14.45">
      <c r="A138" s="400" t="s">
        <v>1109</v>
      </c>
      <c r="B138" s="400" t="s">
        <v>1110</v>
      </c>
    </row>
    <row r="139" spans="1:2" ht="14.45">
      <c r="A139" s="400" t="s">
        <v>1111</v>
      </c>
      <c r="B139" s="400" t="s">
        <v>1051</v>
      </c>
    </row>
    <row r="140" spans="1:2" ht="14.45">
      <c r="A140" s="400" t="s">
        <v>1112</v>
      </c>
      <c r="B140" s="400" t="s">
        <v>1051</v>
      </c>
    </row>
    <row r="141" spans="1:2" ht="14.45">
      <c r="A141" s="400" t="s">
        <v>1113</v>
      </c>
      <c r="B141" s="400" t="s">
        <v>1051</v>
      </c>
    </row>
    <row r="142" spans="1:2" ht="14.45">
      <c r="A142" s="400" t="s">
        <v>1114</v>
      </c>
      <c r="B142" s="400" t="s">
        <v>1051</v>
      </c>
    </row>
    <row r="143" spans="1:2" ht="14.45">
      <c r="A143" s="400" t="s">
        <v>1115</v>
      </c>
      <c r="B143" s="400" t="s">
        <v>1116</v>
      </c>
    </row>
    <row r="144" spans="1:2" ht="14.45">
      <c r="A144" s="400" t="s">
        <v>1117</v>
      </c>
      <c r="B144" s="400" t="s">
        <v>1051</v>
      </c>
    </row>
    <row r="145" spans="1:2" ht="14.45">
      <c r="A145" s="400" t="s">
        <v>1118</v>
      </c>
      <c r="B145" s="400" t="s">
        <v>1116</v>
      </c>
    </row>
    <row r="146" spans="1:2" ht="14.45">
      <c r="A146" s="400" t="s">
        <v>1119</v>
      </c>
      <c r="B146" s="400" t="s">
        <v>1051</v>
      </c>
    </row>
    <row r="147" spans="1:2" ht="14.45">
      <c r="A147" s="400" t="s">
        <v>1120</v>
      </c>
      <c r="B147" s="400" t="s">
        <v>1116</v>
      </c>
    </row>
    <row r="148" spans="1:2" ht="14.45">
      <c r="A148" s="400" t="s">
        <v>1121</v>
      </c>
      <c r="B148" s="400" t="s">
        <v>1051</v>
      </c>
    </row>
    <row r="149" spans="1:2" ht="14.45">
      <c r="A149" s="400" t="s">
        <v>1122</v>
      </c>
      <c r="B149" s="400" t="s">
        <v>1051</v>
      </c>
    </row>
    <row r="150" spans="1:2" ht="14.45">
      <c r="A150" s="400" t="s">
        <v>1123</v>
      </c>
      <c r="B150" s="400" t="s">
        <v>1051</v>
      </c>
    </row>
    <row r="151" spans="1:2" ht="14.45">
      <c r="A151" s="400" t="s">
        <v>1124</v>
      </c>
      <c r="B151" s="400" t="s">
        <v>1051</v>
      </c>
    </row>
    <row r="152" spans="1:2" ht="14.45">
      <c r="A152" s="400" t="s">
        <v>1125</v>
      </c>
      <c r="B152" s="400" t="s">
        <v>1018</v>
      </c>
    </row>
    <row r="153" spans="1:2" ht="14.45">
      <c r="A153" s="400" t="s">
        <v>1126</v>
      </c>
      <c r="B153" s="400" t="s">
        <v>1127</v>
      </c>
    </row>
    <row r="154" spans="1:2" ht="14.45">
      <c r="A154" s="400" t="s">
        <v>1128</v>
      </c>
      <c r="B154" s="400" t="s">
        <v>1018</v>
      </c>
    </row>
    <row r="155" spans="1:2" ht="14.45">
      <c r="A155" s="400" t="s">
        <v>1129</v>
      </c>
      <c r="B155" s="400" t="s">
        <v>1127</v>
      </c>
    </row>
    <row r="156" spans="1:2" ht="14.45">
      <c r="A156" s="400" t="s">
        <v>1130</v>
      </c>
      <c r="B156" s="400" t="s">
        <v>1018</v>
      </c>
    </row>
    <row r="157" spans="1:2" ht="14.45">
      <c r="A157" s="400" t="s">
        <v>1131</v>
      </c>
      <c r="B157" s="400" t="s">
        <v>1132</v>
      </c>
    </row>
    <row r="158" spans="1:2" ht="14.45">
      <c r="A158" s="400" t="s">
        <v>1133</v>
      </c>
      <c r="B158" s="400" t="s">
        <v>1132</v>
      </c>
    </row>
    <row r="159" spans="1:2" ht="14.45">
      <c r="A159" s="400" t="s">
        <v>1134</v>
      </c>
      <c r="B159" s="400" t="s">
        <v>1132</v>
      </c>
    </row>
    <row r="160" spans="1:2" ht="14.45">
      <c r="A160" s="400" t="s">
        <v>1135</v>
      </c>
      <c r="B160" s="400" t="s">
        <v>981</v>
      </c>
    </row>
    <row r="161" spans="1:2" ht="14.45">
      <c r="A161" s="400" t="s">
        <v>1136</v>
      </c>
      <c r="B161" s="400" t="s">
        <v>1062</v>
      </c>
    </row>
    <row r="162" spans="1:2" ht="14.45">
      <c r="A162" s="400" t="s">
        <v>1137</v>
      </c>
      <c r="B162" s="400" t="s">
        <v>981</v>
      </c>
    </row>
    <row r="163" spans="1:2" ht="14.45">
      <c r="A163" s="400" t="s">
        <v>1138</v>
      </c>
      <c r="B163" s="400" t="s">
        <v>1132</v>
      </c>
    </row>
    <row r="164" spans="1:2" ht="14.45">
      <c r="A164" s="400" t="s">
        <v>1139</v>
      </c>
      <c r="B164" s="400" t="s">
        <v>1062</v>
      </c>
    </row>
    <row r="165" spans="1:2" ht="14.45">
      <c r="A165" s="400" t="s">
        <v>1140</v>
      </c>
      <c r="B165" s="400" t="s">
        <v>1132</v>
      </c>
    </row>
    <row r="166" spans="1:2" ht="14.45">
      <c r="A166" s="400" t="s">
        <v>1141</v>
      </c>
      <c r="B166" s="400" t="s">
        <v>1132</v>
      </c>
    </row>
    <row r="167" spans="1:2" ht="14.45">
      <c r="A167" s="400" t="s">
        <v>1142</v>
      </c>
      <c r="B167" s="400" t="s">
        <v>1132</v>
      </c>
    </row>
    <row r="168" spans="1:2" ht="14.45">
      <c r="A168" s="400" t="s">
        <v>1143</v>
      </c>
      <c r="B168" s="400" t="s">
        <v>1132</v>
      </c>
    </row>
    <row r="170" spans="1:2" ht="14.45">
      <c r="A170" s="400" t="s">
        <v>1144</v>
      </c>
    </row>
    <row r="171" spans="1:2" ht="14.45">
      <c r="A171" s="400" t="s">
        <v>1145</v>
      </c>
      <c r="B171" s="400" t="s">
        <v>1047</v>
      </c>
    </row>
    <row r="172" spans="1:2" ht="14.45">
      <c r="A172" s="400" t="s">
        <v>1146</v>
      </c>
      <c r="B172" s="400" t="s">
        <v>973</v>
      </c>
    </row>
    <row r="173" spans="1:2" ht="14.45">
      <c r="A173" s="400" t="s">
        <v>1147</v>
      </c>
      <c r="B173" s="400" t="s">
        <v>1047</v>
      </c>
    </row>
    <row r="174" spans="1:2" ht="14.45">
      <c r="A174" s="400" t="s">
        <v>1148</v>
      </c>
      <c r="B174" s="400" t="s">
        <v>1149</v>
      </c>
    </row>
    <row r="175" spans="1:2" ht="14.45">
      <c r="A175" s="400" t="s">
        <v>1150</v>
      </c>
      <c r="B175" s="400" t="s">
        <v>1149</v>
      </c>
    </row>
    <row r="176" spans="1:2" ht="14.45">
      <c r="A176" s="400" t="s">
        <v>1151</v>
      </c>
      <c r="B176" s="400" t="s">
        <v>1049</v>
      </c>
    </row>
    <row r="177" spans="1:2" ht="14.45">
      <c r="A177" s="400" t="s">
        <v>1152</v>
      </c>
      <c r="B177" s="400" t="s">
        <v>1049</v>
      </c>
    </row>
    <row r="178" spans="1:2" ht="14.45">
      <c r="A178" s="400" t="s">
        <v>1153</v>
      </c>
      <c r="B178" s="400" t="s">
        <v>1056</v>
      </c>
    </row>
    <row r="179" spans="1:2" ht="14.45">
      <c r="A179" s="400" t="s">
        <v>1154</v>
      </c>
      <c r="B179" s="400" t="s">
        <v>1056</v>
      </c>
    </row>
    <row r="180" spans="1:2" ht="14.45">
      <c r="A180" s="400" t="s">
        <v>1155</v>
      </c>
      <c r="B180" s="402" t="s">
        <v>1149</v>
      </c>
    </row>
    <row r="181" spans="1:2" ht="14.45">
      <c r="A181" s="400" t="s">
        <v>1156</v>
      </c>
      <c r="B181" s="400" t="s">
        <v>1049</v>
      </c>
    </row>
    <row r="182" spans="1:2" ht="14.45">
      <c r="A182" s="400" t="s">
        <v>1157</v>
      </c>
      <c r="B182" s="400" t="s">
        <v>1056</v>
      </c>
    </row>
    <row r="183" spans="1:2" ht="14.45">
      <c r="A183" s="400" t="s">
        <v>1158</v>
      </c>
      <c r="B183" s="400" t="s">
        <v>1159</v>
      </c>
    </row>
    <row r="184" spans="1:2" ht="14.45">
      <c r="A184" s="400" t="s">
        <v>1160</v>
      </c>
      <c r="B184" s="400" t="s">
        <v>1159</v>
      </c>
    </row>
    <row r="185" spans="1:2" ht="14.45">
      <c r="A185" s="400" t="s">
        <v>1161</v>
      </c>
      <c r="B185" s="400" t="s">
        <v>1053</v>
      </c>
    </row>
    <row r="186" spans="1:2" ht="14.45">
      <c r="A186" s="400" t="s">
        <v>1162</v>
      </c>
      <c r="B186" s="400" t="s">
        <v>1053</v>
      </c>
    </row>
    <row r="187" spans="1:2" ht="14.45">
      <c r="A187" s="400" t="s">
        <v>1163</v>
      </c>
      <c r="B187" s="400" t="s">
        <v>1164</v>
      </c>
    </row>
    <row r="188" spans="1:2" ht="14.45">
      <c r="A188" s="400" t="s">
        <v>1165</v>
      </c>
      <c r="B188" s="400" t="s">
        <v>1164</v>
      </c>
    </row>
    <row r="189" spans="1:2" ht="14.45">
      <c r="A189" s="400" t="s">
        <v>1166</v>
      </c>
      <c r="B189" s="400" t="s">
        <v>1018</v>
      </c>
    </row>
    <row r="190" spans="1:2" ht="14.45">
      <c r="A190" s="400" t="s">
        <v>1167</v>
      </c>
      <c r="B190" s="400" t="s">
        <v>1127</v>
      </c>
    </row>
    <row r="191" spans="1:2" ht="14.45">
      <c r="A191" s="400" t="s">
        <v>1168</v>
      </c>
      <c r="B191" s="400" t="s">
        <v>1132</v>
      </c>
    </row>
    <row r="192" spans="1:2" ht="14.45">
      <c r="A192" s="400" t="s">
        <v>1169</v>
      </c>
      <c r="B192" s="400" t="s">
        <v>1132</v>
      </c>
    </row>
    <row r="193" spans="1:2" ht="14.45">
      <c r="A193" s="400" t="s">
        <v>1170</v>
      </c>
      <c r="B193" s="400" t="s">
        <v>1171</v>
      </c>
    </row>
    <row r="194" spans="1:2" ht="14.45">
      <c r="A194" s="400" t="s">
        <v>1172</v>
      </c>
      <c r="B194" s="400" t="s">
        <v>1053</v>
      </c>
    </row>
    <row r="195" spans="1:2" ht="14.45">
      <c r="A195" s="400" t="s">
        <v>1173</v>
      </c>
      <c r="B195" s="400" t="s">
        <v>1164</v>
      </c>
    </row>
    <row r="196" spans="1:2" ht="14.45">
      <c r="A196" s="400" t="s">
        <v>1174</v>
      </c>
      <c r="B196" s="400" t="s">
        <v>1018</v>
      </c>
    </row>
    <row r="197" spans="1:2" ht="14.45">
      <c r="A197" s="400" t="s">
        <v>1175</v>
      </c>
      <c r="B197" s="400" t="s">
        <v>1132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2026-10-05T02:29:27Z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